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xc321/Downloads/"/>
    </mc:Choice>
  </mc:AlternateContent>
  <xr:revisionPtr revIDLastSave="0" documentId="13_ncr:1_{1EFD2471-4F2A-D54C-A053-6E1DC1DBAD82}" xr6:coauthVersionLast="47" xr6:coauthVersionMax="47" xr10:uidLastSave="{00000000-0000-0000-0000-000000000000}"/>
  <bookViews>
    <workbookView xWindow="0" yWindow="500" windowWidth="28800" windowHeight="17500" xr2:uid="{5870FF9B-1AE4-5C4B-A3AC-5B964DAC398F}"/>
  </bookViews>
  <sheets>
    <sheet name="Description" sheetId="6" r:id="rId1"/>
    <sheet name="Data" sheetId="1" r:id="rId2"/>
    <sheet name="LOG-ONE" sheetId="2" r:id="rId3"/>
    <sheet name="ORI-ONE" sheetId="3" r:id="rId4"/>
    <sheet name="ORI-THREE" sheetId="4" r:id="rId5"/>
    <sheet name="PERS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F25" i="5" s="1"/>
  <c r="D22" i="5"/>
  <c r="F22" i="5" s="1"/>
  <c r="N7" i="5"/>
  <c r="N8" i="5"/>
  <c r="N9" i="5"/>
  <c r="N10" i="5"/>
  <c r="N11" i="5"/>
  <c r="N12" i="5"/>
  <c r="N13" i="5"/>
  <c r="N14" i="5"/>
  <c r="N15" i="5"/>
  <c r="N16" i="5"/>
  <c r="N5" i="5"/>
  <c r="N6" i="5"/>
  <c r="N4" i="5"/>
  <c r="K6" i="5"/>
  <c r="K11" i="5"/>
  <c r="K14" i="5"/>
  <c r="J5" i="5"/>
  <c r="K5" i="5" s="1"/>
  <c r="J6" i="5"/>
  <c r="J10" i="5"/>
  <c r="K10" i="5" s="1"/>
  <c r="J11" i="5"/>
  <c r="J14" i="5"/>
  <c r="J4" i="5"/>
  <c r="K4" i="5" s="1"/>
  <c r="I5" i="5"/>
  <c r="I6" i="5"/>
  <c r="I9" i="5"/>
  <c r="J9" i="5" s="1"/>
  <c r="K9" i="5" s="1"/>
  <c r="I10" i="5"/>
  <c r="I11" i="5"/>
  <c r="I14" i="5"/>
  <c r="I15" i="5"/>
  <c r="J15" i="5" s="1"/>
  <c r="K15" i="5" s="1"/>
  <c r="I16" i="5"/>
  <c r="J16" i="5" s="1"/>
  <c r="K16" i="5" s="1"/>
  <c r="I4" i="5"/>
  <c r="L32" i="1"/>
  <c r="L31" i="1"/>
  <c r="L30" i="1"/>
  <c r="L29" i="1"/>
  <c r="L28" i="1"/>
  <c r="L27" i="1"/>
  <c r="L26" i="1"/>
  <c r="L25" i="1"/>
  <c r="L24" i="1"/>
  <c r="H32" i="1"/>
  <c r="H31" i="1"/>
  <c r="H30" i="1"/>
  <c r="H29" i="1"/>
  <c r="H28" i="1"/>
  <c r="H27" i="1"/>
  <c r="H26" i="1"/>
  <c r="H25" i="1"/>
  <c r="H24" i="1"/>
  <c r="D32" i="1"/>
  <c r="D25" i="1"/>
  <c r="D26" i="1"/>
  <c r="D27" i="1"/>
  <c r="D28" i="1"/>
  <c r="D29" i="1"/>
  <c r="D30" i="1"/>
  <c r="D31" i="1"/>
  <c r="D24" i="1"/>
  <c r="U15" i="4"/>
  <c r="T15" i="4"/>
  <c r="S15" i="4"/>
  <c r="Q15" i="4"/>
  <c r="P15" i="4"/>
  <c r="O15" i="4"/>
  <c r="U10" i="4"/>
  <c r="T10" i="4"/>
  <c r="S10" i="4"/>
  <c r="Q10" i="4"/>
  <c r="P10" i="4"/>
  <c r="O10" i="4"/>
  <c r="U5" i="4"/>
  <c r="T5" i="4"/>
  <c r="S5" i="4"/>
  <c r="Q5" i="4"/>
  <c r="P5" i="4"/>
  <c r="O5" i="4"/>
  <c r="U14" i="4"/>
  <c r="T14" i="4"/>
  <c r="S14" i="4"/>
  <c r="Q14" i="4"/>
  <c r="P14" i="4"/>
  <c r="O14" i="4"/>
  <c r="U9" i="4"/>
  <c r="T9" i="4"/>
  <c r="S9" i="4"/>
  <c r="Q9" i="4"/>
  <c r="P9" i="4"/>
  <c r="O9" i="4"/>
  <c r="U4" i="4"/>
  <c r="T4" i="4"/>
  <c r="S4" i="4"/>
  <c r="Q4" i="4"/>
  <c r="P4" i="4"/>
  <c r="O4" i="4"/>
  <c r="U13" i="4"/>
  <c r="T13" i="4"/>
  <c r="S13" i="4"/>
  <c r="Q13" i="4"/>
  <c r="P13" i="4"/>
  <c r="O13" i="4"/>
  <c r="U8" i="4"/>
  <c r="T8" i="4"/>
  <c r="S8" i="4"/>
  <c r="Q8" i="4"/>
  <c r="P8" i="4"/>
  <c r="O8" i="4"/>
  <c r="U3" i="4"/>
  <c r="T3" i="4"/>
  <c r="S3" i="4"/>
  <c r="Q3" i="4"/>
  <c r="P3" i="4"/>
  <c r="O3" i="4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T2" i="3"/>
  <c r="U2" i="3"/>
  <c r="S2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P2" i="3"/>
  <c r="Q2" i="3"/>
  <c r="O2" i="3"/>
  <c r="O2" i="2"/>
  <c r="P2" i="2"/>
  <c r="Q2" i="2"/>
  <c r="S2" i="2"/>
  <c r="T2" i="2"/>
  <c r="U2" i="2"/>
  <c r="O3" i="2"/>
  <c r="P3" i="2"/>
  <c r="Q3" i="2"/>
  <c r="S3" i="2"/>
  <c r="T3" i="2"/>
  <c r="U3" i="2"/>
  <c r="O4" i="2"/>
  <c r="P4" i="2"/>
  <c r="Q4" i="2"/>
  <c r="S4" i="2"/>
  <c r="T4" i="2"/>
  <c r="U4" i="2"/>
  <c r="O5" i="2"/>
  <c r="P5" i="2"/>
  <c r="Q5" i="2"/>
  <c r="S5" i="2"/>
  <c r="T5" i="2"/>
  <c r="U5" i="2"/>
  <c r="O6" i="2"/>
  <c r="P6" i="2"/>
  <c r="Q6" i="2"/>
  <c r="S6" i="2"/>
  <c r="T6" i="2"/>
  <c r="U6" i="2"/>
  <c r="O7" i="2"/>
  <c r="P7" i="2"/>
  <c r="Q7" i="2"/>
  <c r="S7" i="2"/>
  <c r="T7" i="2"/>
  <c r="U7" i="2"/>
  <c r="O8" i="2"/>
  <c r="P8" i="2"/>
  <c r="Q8" i="2"/>
  <c r="S8" i="2"/>
  <c r="T8" i="2"/>
  <c r="U8" i="2"/>
  <c r="O9" i="2"/>
  <c r="P9" i="2"/>
  <c r="Q9" i="2"/>
  <c r="S9" i="2"/>
  <c r="T9" i="2"/>
  <c r="U9" i="2"/>
  <c r="O10" i="2"/>
  <c r="P10" i="2"/>
  <c r="Q10" i="2"/>
  <c r="S10" i="2"/>
  <c r="T10" i="2"/>
  <c r="U10" i="2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N13" i="1"/>
  <c r="N14" i="1"/>
  <c r="N15" i="1"/>
  <c r="N16" i="1"/>
  <c r="N17" i="1"/>
  <c r="N18" i="1"/>
  <c r="N19" i="1"/>
  <c r="N20" i="1"/>
  <c r="N21" i="1"/>
  <c r="L13" i="1"/>
  <c r="L14" i="1"/>
  <c r="L15" i="1"/>
  <c r="L16" i="1"/>
  <c r="L17" i="1"/>
  <c r="L18" i="1"/>
  <c r="L19" i="1"/>
  <c r="L20" i="1"/>
  <c r="L21" i="1"/>
  <c r="H13" i="1"/>
  <c r="H14" i="1"/>
  <c r="H15" i="1"/>
  <c r="H16" i="1"/>
  <c r="H17" i="1"/>
  <c r="H18" i="1"/>
  <c r="H19" i="1"/>
  <c r="H20" i="1"/>
  <c r="H21" i="1"/>
  <c r="J13" i="1"/>
  <c r="J14" i="1"/>
  <c r="J15" i="1"/>
  <c r="J16" i="1"/>
  <c r="J17" i="1"/>
  <c r="J18" i="1"/>
  <c r="J19" i="1"/>
  <c r="J20" i="1"/>
  <c r="J21" i="1"/>
  <c r="M21" i="1"/>
  <c r="M20" i="1"/>
  <c r="M19" i="1"/>
  <c r="M18" i="1"/>
  <c r="M17" i="1"/>
  <c r="M16" i="1"/>
  <c r="M15" i="1"/>
  <c r="M14" i="1"/>
  <c r="M13" i="1"/>
  <c r="I21" i="1"/>
  <c r="I20" i="1"/>
  <c r="I19" i="1"/>
  <c r="I18" i="1"/>
  <c r="I17" i="1"/>
  <c r="I16" i="1"/>
  <c r="I15" i="1"/>
  <c r="I14" i="1"/>
  <c r="I13" i="1"/>
</calcChain>
</file>

<file path=xl/sharedStrings.xml><?xml version="1.0" encoding="utf-8"?>
<sst xmlns="http://schemas.openxmlformats.org/spreadsheetml/2006/main" count="76" uniqueCount="14">
  <si>
    <t>H</t>
  </si>
  <si>
    <t>&lt;75</t>
  </si>
  <si>
    <t>&gt;=75</t>
  </si>
  <si>
    <t>all</t>
  </si>
  <si>
    <t>G</t>
  </si>
  <si>
    <t>N</t>
  </si>
  <si>
    <t xml:space="preserve">Rate </t>
  </si>
  <si>
    <t>L</t>
  </si>
  <si>
    <t>CI_L</t>
  </si>
  <si>
    <t>CI_R</t>
  </si>
  <si>
    <t>Please see the sheets.
Plots are large, so it take some time to load.
Thanks!</t>
  </si>
  <si>
    <t xml:space="preserve">In this assignment, we are required to visualize high dimensional data, including age(&lt;75, &gt;=75, all), year(1990, 2005, 2010), income(high, low-middle, global). And for the mortality number, it contains the population size and rate with CI. So there are three ways to group data. 
I think we want to value the age and year more, so plot three groups according to income (H, L, G). Additionally, the magnitudes of each data column vary a lot, from 57 to 2000. So I try the original scale ("ORI-ONE") and log scale ("LOG-ONE"), to make the graph clear to the audience. I also try to divide it into three single graphs ("ORI-THREE") and it can help audience to focus on what the author want to express. 
CI is plotted as the error bar. </t>
  </si>
  <si>
    <t>I also use the person to clearly demonstrate the difference in "PERSON". It is not suitable for scientists, but I think it's very good to show it to the public to convey some idea, like "the aged people should focus themselves more". The ratio is vague</t>
  </si>
  <si>
    <t>I try to plot a 3*3 grid to contains all variables but failed. I also want to encode N (the population size) with the width of each bar, but it looks not elegant. A 3d graph is fancy but may not clear. So I prefer to draw straight-forward simple graphs in publications and fancy graphs to catch people's eyes.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</si>
</sst>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'LOG-ONE'!$C$1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'LOG-ONE'!$S$2:$S$10</c:f>
                <c:numCache>
                  <c:formatCode>General</c:formatCode>
                  <c:ptCount val="9"/>
                  <c:pt idx="0">
                    <c:v>3.014638498527944E-2</c:v>
                  </c:pt>
                  <c:pt idx="1">
                    <c:v>2.4955867442224111E-2</c:v>
                  </c:pt>
                  <c:pt idx="2">
                    <c:v>2.5021161401109993E-2</c:v>
                  </c:pt>
                  <c:pt idx="3">
                    <c:v>5.7355464490857377E-2</c:v>
                  </c:pt>
                  <c:pt idx="4">
                    <c:v>5.8658704108511817E-2</c:v>
                  </c:pt>
                  <c:pt idx="5">
                    <c:v>5.8482576596502245E-2</c:v>
                  </c:pt>
                  <c:pt idx="6">
                    <c:v>4.9247756000420306E-2</c:v>
                  </c:pt>
                  <c:pt idx="7">
                    <c:v>4.0832885644245032E-2</c:v>
                  </c:pt>
                  <c:pt idx="8">
                    <c:v>4.3760150453337587E-2</c:v>
                  </c:pt>
                </c:numCache>
              </c:numRef>
            </c:plus>
            <c:minus>
              <c:numRef>
                <c:f>'LOG-ONE'!$O$2:$O$10</c:f>
                <c:numCache>
                  <c:formatCode>General</c:formatCode>
                  <c:ptCount val="9"/>
                  <c:pt idx="0">
                    <c:v>4.1249812476796821E-2</c:v>
                  </c:pt>
                  <c:pt idx="1">
                    <c:v>4.067950930068287E-2</c:v>
                  </c:pt>
                  <c:pt idx="2">
                    <c:v>3.8292347214138323E-2</c:v>
                  </c:pt>
                  <c:pt idx="3">
                    <c:v>2.6284661362683703E-2</c:v>
                  </c:pt>
                  <c:pt idx="4">
                    <c:v>2.9028241727797166E-2</c:v>
                  </c:pt>
                  <c:pt idx="5">
                    <c:v>2.3980610318465434E-2</c:v>
                  </c:pt>
                  <c:pt idx="6">
                    <c:v>2.5402755984394343E-2</c:v>
                  </c:pt>
                  <c:pt idx="7">
                    <c:v>3.2000861622224708E-2</c:v>
                  </c:pt>
                  <c:pt idx="8">
                    <c:v>2.179903557173235E-2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'LOG-ONE'!$C$2:$C$10</c:f>
              <c:numCache>
                <c:formatCode>General</c:formatCode>
                <c:ptCount val="9"/>
                <c:pt idx="0">
                  <c:v>1.5967070296814463</c:v>
                </c:pt>
                <c:pt idx="1">
                  <c:v>3.2829550123243663</c:v>
                </c:pt>
                <c:pt idx="2">
                  <c:v>1.9843022319799033</c:v>
                </c:pt>
                <c:pt idx="3">
                  <c:v>1.8288531596766402</c:v>
                </c:pt>
                <c:pt idx="4">
                  <c:v>3.332161635224784</c:v>
                </c:pt>
                <c:pt idx="5">
                  <c:v>2.115577231128523</c:v>
                </c:pt>
                <c:pt idx="6">
                  <c:v>1.7587605439099796</c:v>
                </c:pt>
                <c:pt idx="7">
                  <c:v>3.3081822370399809</c:v>
                </c:pt>
                <c:pt idx="8">
                  <c:v>2.0691128513871209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0-4542-8E44-89A81B078DD0}"/>
            </c:ext>
          </c:extLst>
        </c:ser>
        <c:ser>
          <c:idx val="1"/>
          <c:order val="1"/>
          <c:tx>
            <c:strRef>
              <c:f>'LOG-ONE'!$D$1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'LOG-ONE'!$T$2:$T$10</c:f>
                <c:numCache>
                  <c:formatCode>General</c:formatCode>
                  <c:ptCount val="9"/>
                  <c:pt idx="0">
                    <c:v>3.6451678925263353E-2</c:v>
                  </c:pt>
                  <c:pt idx="1">
                    <c:v>4.7919353199154635E-2</c:v>
                  </c:pt>
                  <c:pt idx="2">
                    <c:v>3.8583409171111693E-2</c:v>
                  </c:pt>
                  <c:pt idx="3">
                    <c:v>2.1824004584930057E-2</c:v>
                  </c:pt>
                  <c:pt idx="4">
                    <c:v>2.4795418448463113E-2</c:v>
                  </c:pt>
                  <c:pt idx="5">
                    <c:v>1.9485637466156724E-2</c:v>
                  </c:pt>
                  <c:pt idx="6">
                    <c:v>2.0616795405118848E-2</c:v>
                  </c:pt>
                  <c:pt idx="7">
                    <c:v>3.2050869359266709E-2</c:v>
                  </c:pt>
                  <c:pt idx="8">
                    <c:v>2.2879835469309828E-2</c:v>
                  </c:pt>
                </c:numCache>
              </c:numRef>
            </c:plus>
            <c:minus>
              <c:numRef>
                <c:f>'LOG-ONE'!$P$2:$P$10</c:f>
                <c:numCache>
                  <c:formatCode>General</c:formatCode>
                  <c:ptCount val="9"/>
                  <c:pt idx="0">
                    <c:v>3.4332852572410033E-2</c:v>
                  </c:pt>
                  <c:pt idx="1">
                    <c:v>2.4118050023092863E-2</c:v>
                  </c:pt>
                  <c:pt idx="2">
                    <c:v>2.4135395248072511E-2</c:v>
                  </c:pt>
                  <c:pt idx="3">
                    <c:v>5.9512553488829667E-2</c:v>
                  </c:pt>
                  <c:pt idx="4">
                    <c:v>5.6984282104291406E-2</c:v>
                  </c:pt>
                  <c:pt idx="5">
                    <c:v>5.5272054334406295E-2</c:v>
                  </c:pt>
                  <c:pt idx="6">
                    <c:v>5.21253849458303E-2</c:v>
                  </c:pt>
                  <c:pt idx="7">
                    <c:v>4.0666299546656681E-2</c:v>
                  </c:pt>
                  <c:pt idx="8">
                    <c:v>4.4080892843223918E-2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'LOG-ONE'!$D$2:$D$10</c:f>
              <c:numCache>
                <c:formatCode>General</c:formatCode>
                <c:ptCount val="9"/>
                <c:pt idx="0">
                  <c:v>1.4938761108528229</c:v>
                </c:pt>
                <c:pt idx="1">
                  <c:v>3.1427960357135558</c:v>
                </c:pt>
                <c:pt idx="2">
                  <c:v>1.8593184650971162</c:v>
                </c:pt>
                <c:pt idx="3">
                  <c:v>1.7606486195813562</c:v>
                </c:pt>
                <c:pt idx="4">
                  <c:v>3.290746715612086</c:v>
                </c:pt>
                <c:pt idx="5">
                  <c:v>2.0609243696894803</c:v>
                </c:pt>
                <c:pt idx="6">
                  <c:v>1.6916118742144164</c:v>
                </c:pt>
                <c:pt idx="7">
                  <c:v>3.2249601547956117</c:v>
                </c:pt>
                <c:pt idx="8">
                  <c:v>1.9935684827897275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0-4542-8E44-89A81B078DD0}"/>
            </c:ext>
          </c:extLst>
        </c:ser>
        <c:ser>
          <c:idx val="2"/>
          <c:order val="2"/>
          <c:tx>
            <c:strRef>
              <c:f>'LOG-ONE'!$E$1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'LOG-ONE'!$U$2:$U$10</c:f>
                <c:numCache>
                  <c:formatCode>General</c:formatCode>
                  <c:ptCount val="9"/>
                  <c:pt idx="0">
                    <c:v>3.6708225800212269E-2</c:v>
                  </c:pt>
                  <c:pt idx="1">
                    <c:v>5.6038808916880622E-2</c:v>
                  </c:pt>
                  <c:pt idx="2">
                    <c:v>4.4032386080272268E-2</c:v>
                  </c:pt>
                  <c:pt idx="3">
                    <c:v>3.0595614434800966E-2</c:v>
                  </c:pt>
                  <c:pt idx="4">
                    <c:v>2.8343519572423759E-2</c:v>
                  </c:pt>
                  <c:pt idx="5">
                    <c:v>2.6596539702182564E-2</c:v>
                  </c:pt>
                  <c:pt idx="6">
                    <c:v>2.8604245537010575E-2</c:v>
                  </c:pt>
                  <c:pt idx="7">
                    <c:v>3.7620838920614741E-2</c:v>
                  </c:pt>
                  <c:pt idx="8">
                    <c:v>2.8516607063295174E-2</c:v>
                  </c:pt>
                </c:numCache>
              </c:numRef>
            </c:plus>
            <c:minus>
              <c:numRef>
                <c:f>'LOG-ONE'!$Q$2:$Q$10</c:f>
                <c:numCache>
                  <c:formatCode>General</c:formatCode>
                  <c:ptCount val="9"/>
                  <c:pt idx="0">
                    <c:v>3.5001948585839493E-2</c:v>
                  </c:pt>
                  <c:pt idx="1">
                    <c:v>2.5456687160910985E-2</c:v>
                  </c:pt>
                  <c:pt idx="2">
                    <c:v>2.4570468854886007E-2</c:v>
                  </c:pt>
                  <c:pt idx="3">
                    <c:v>6.183507080381867E-2</c:v>
                  </c:pt>
                  <c:pt idx="4">
                    <c:v>5.9618521886077414E-2</c:v>
                  </c:pt>
                  <c:pt idx="5">
                    <c:v>6.0968893568327243E-2</c:v>
                  </c:pt>
                  <c:pt idx="6">
                    <c:v>5.6591065702353838E-2</c:v>
                  </c:pt>
                  <c:pt idx="7">
                    <c:v>3.8941604103174932E-2</c:v>
                  </c:pt>
                  <c:pt idx="8">
                    <c:v>4.4280862290272838E-2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'LOG-ONE'!$A$2:$B$10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'LOG-ONE'!$E$2:$E$10</c:f>
              <c:numCache>
                <c:formatCode>General</c:formatCode>
                <c:ptCount val="9"/>
                <c:pt idx="0">
                  <c:v>1.3829171350875309</c:v>
                </c:pt>
                <c:pt idx="1">
                  <c:v>3.0881928091736661</c:v>
                </c:pt>
                <c:pt idx="2">
                  <c:v>1.7820424166205542</c:v>
                </c:pt>
                <c:pt idx="3">
                  <c:v>1.7096091210726487</c:v>
                </c:pt>
                <c:pt idx="4">
                  <c:v>3.2611986122527892</c:v>
                </c:pt>
                <c:pt idx="5">
                  <c:v>2.0211065684321219</c:v>
                </c:pt>
                <c:pt idx="6">
                  <c:v>1.6323560462390732</c:v>
                </c:pt>
                <c:pt idx="7">
                  <c:v>3.1890099941693406</c:v>
                </c:pt>
                <c:pt idx="8">
                  <c:v>1.9465013905695876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0-4542-8E44-89A81B07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809295"/>
        <c:axId val="1893984895"/>
      </c:barChart>
      <c:catAx>
        <c:axId val="1901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4895"/>
        <c:crosses val="autoZero"/>
        <c:auto val="1"/>
        <c:lblAlgn val="ctr"/>
        <c:lblOffset val="100"/>
        <c:noMultiLvlLbl val="0"/>
      </c:catAx>
      <c:valAx>
        <c:axId val="18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'ORI-ONE'!$C$1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'ORI-ONE'!$S$2:$S$10</c:f>
                <c:numCache>
                  <c:formatCode>General</c:formatCode>
                  <c:ptCount val="9"/>
                  <c:pt idx="0">
                    <c:v>2.8400000000000034</c:v>
                  </c:pt>
                  <c:pt idx="1">
                    <c:v>113.47000000000003</c:v>
                  </c:pt>
                  <c:pt idx="2">
                    <c:v>5.7199999999999989</c:v>
                  </c:pt>
                  <c:pt idx="3">
                    <c:v>9.519999999999996</c:v>
                  </c:pt>
                  <c:pt idx="4">
                    <c:v>310.7199999999998</c:v>
                  </c:pt>
                  <c:pt idx="5">
                    <c:v>18.810000000000002</c:v>
                  </c:pt>
                  <c:pt idx="6">
                    <c:v>6.8899999999999935</c:v>
                  </c:pt>
                  <c:pt idx="7">
                    <c:v>200.44000000000005</c:v>
                  </c:pt>
                  <c:pt idx="8">
                    <c:v>12.430000000000007</c:v>
                  </c:pt>
                </c:numCache>
              </c:numRef>
            </c:plus>
            <c:minus>
              <c:numRef>
                <c:f>'ORI-ONE'!$O$2:$O$10</c:f>
                <c:numCache>
                  <c:formatCode>General</c:formatCode>
                  <c:ptCount val="9"/>
                  <c:pt idx="0">
                    <c:v>3.5799999999999983</c:v>
                  </c:pt>
                  <c:pt idx="1">
                    <c:v>171.53999999999996</c:v>
                  </c:pt>
                  <c:pt idx="2">
                    <c:v>8.14</c:v>
                  </c:pt>
                  <c:pt idx="3">
                    <c:v>3.960000000000008</c:v>
                  </c:pt>
                  <c:pt idx="4">
                    <c:v>138.92000000000007</c:v>
                  </c:pt>
                  <c:pt idx="5">
                    <c:v>7.0100000000000051</c:v>
                  </c:pt>
                  <c:pt idx="6">
                    <c:v>3.2600000000000051</c:v>
                  </c:pt>
                  <c:pt idx="7">
                    <c:v>144.43000000000006</c:v>
                  </c:pt>
                  <c:pt idx="8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'ORI-ONE'!$C$2:$C$10</c:f>
              <c:numCache>
                <c:formatCode>General</c:formatCode>
                <c:ptCount val="9"/>
                <c:pt idx="0">
                  <c:v>39.51</c:v>
                </c:pt>
                <c:pt idx="1">
                  <c:v>1918.47</c:v>
                </c:pt>
                <c:pt idx="2">
                  <c:v>96.45</c:v>
                </c:pt>
                <c:pt idx="3">
                  <c:v>67.430000000000007</c:v>
                </c:pt>
                <c:pt idx="4">
                  <c:v>2148.63</c:v>
                </c:pt>
                <c:pt idx="5">
                  <c:v>130.49</c:v>
                </c:pt>
                <c:pt idx="6">
                  <c:v>57.38</c:v>
                </c:pt>
                <c:pt idx="7">
                  <c:v>2033.21</c:v>
                </c:pt>
                <c:pt idx="8">
                  <c:v>117.25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3-9148-87AE-A86A3D909FEA}"/>
            </c:ext>
          </c:extLst>
        </c:ser>
        <c:ser>
          <c:idx val="1"/>
          <c:order val="1"/>
          <c:tx>
            <c:strRef>
              <c:f>'ORI-ONE'!$D$1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'ORI-ONE'!$T$2:$T$10</c:f>
                <c:numCache>
                  <c:formatCode>General</c:formatCode>
                  <c:ptCount val="9"/>
                  <c:pt idx="0">
                    <c:v>2.7299999999999969</c:v>
                  </c:pt>
                  <c:pt idx="1">
                    <c:v>162.06999999999994</c:v>
                  </c:pt>
                  <c:pt idx="2">
                    <c:v>6.7199999999999989</c:v>
                  </c:pt>
                  <c:pt idx="3">
                    <c:v>2.9699999999999989</c:v>
                  </c:pt>
                  <c:pt idx="4">
                    <c:v>114.75999999999999</c:v>
                  </c:pt>
                  <c:pt idx="5">
                    <c:v>5.2800000000000011</c:v>
                  </c:pt>
                  <c:pt idx="6">
                    <c:v>2.3900000000000006</c:v>
                  </c:pt>
                  <c:pt idx="7">
                    <c:v>128.56999999999994</c:v>
                  </c:pt>
                  <c:pt idx="8">
                    <c:v>5.3299999999999983</c:v>
                  </c:pt>
                </c:numCache>
              </c:numRef>
            </c:plus>
            <c:minus>
              <c:numRef>
                <c:f>'ORI-ONE'!$P$2:$P$10</c:f>
                <c:numCache>
                  <c:formatCode>General</c:formatCode>
                  <c:ptCount val="9"/>
                  <c:pt idx="0">
                    <c:v>2.370000000000001</c:v>
                  </c:pt>
                  <c:pt idx="1">
                    <c:v>75.049999999999955</c:v>
                  </c:pt>
                  <c:pt idx="2">
                    <c:v>3.9099999999999966</c:v>
                  </c:pt>
                  <c:pt idx="3">
                    <c:v>7.3800000000000026</c:v>
                  </c:pt>
                  <c:pt idx="4">
                    <c:v>240.18000000000006</c:v>
                  </c:pt>
                  <c:pt idx="5">
                    <c:v>13.75</c:v>
                  </c:pt>
                  <c:pt idx="6">
                    <c:v>5.5599999999999952</c:v>
                  </c:pt>
                  <c:pt idx="7">
                    <c:v>150.05000000000018</c:v>
                  </c:pt>
                  <c:pt idx="8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'ORI-ONE'!$D$2:$D$10</c:f>
              <c:numCache>
                <c:formatCode>General</c:formatCode>
                <c:ptCount val="9"/>
                <c:pt idx="0">
                  <c:v>31.18</c:v>
                </c:pt>
                <c:pt idx="1">
                  <c:v>1389.3</c:v>
                </c:pt>
                <c:pt idx="2">
                  <c:v>72.33</c:v>
                </c:pt>
                <c:pt idx="3">
                  <c:v>57.63</c:v>
                </c:pt>
                <c:pt idx="4">
                  <c:v>1953.2</c:v>
                </c:pt>
                <c:pt idx="5">
                  <c:v>115.06</c:v>
                </c:pt>
                <c:pt idx="6">
                  <c:v>49.16</c:v>
                </c:pt>
                <c:pt idx="7">
                  <c:v>1678.65</c:v>
                </c:pt>
                <c:pt idx="8">
                  <c:v>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3-9148-87AE-A86A3D909FEA}"/>
            </c:ext>
          </c:extLst>
        </c:ser>
        <c:ser>
          <c:idx val="2"/>
          <c:order val="2"/>
          <c:tx>
            <c:strRef>
              <c:f>'ORI-ONE'!$E$1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'ORI-ONE'!$U$2:$U$10</c:f>
                <c:numCache>
                  <c:formatCode>General</c:formatCode>
                  <c:ptCount val="9"/>
                  <c:pt idx="0">
                    <c:v>2.1300000000000026</c:v>
                  </c:pt>
                  <c:pt idx="1">
                    <c:v>168.74</c:v>
                  </c:pt>
                  <c:pt idx="2">
                    <c:v>6.4600000000000009</c:v>
                  </c:pt>
                  <c:pt idx="3">
                    <c:v>3.7399999999999949</c:v>
                  </c:pt>
                  <c:pt idx="4">
                    <c:v>123.05999999999995</c:v>
                  </c:pt>
                  <c:pt idx="5">
                    <c:v>6.6299999999999955</c:v>
                  </c:pt>
                  <c:pt idx="6">
                    <c:v>2.9200000000000017</c:v>
                  </c:pt>
                  <c:pt idx="7">
                    <c:v>139.82999999999993</c:v>
                  </c:pt>
                  <c:pt idx="8">
                    <c:v>6</c:v>
                  </c:pt>
                </c:numCache>
              </c:numRef>
            </c:plus>
            <c:minus>
              <c:numRef>
                <c:f>'ORI-ONE'!$Q$2:$Q$10</c:f>
                <c:numCache>
                  <c:formatCode>General</c:formatCode>
                  <c:ptCount val="9"/>
                  <c:pt idx="0">
                    <c:v>1.8699999999999974</c:v>
                  </c:pt>
                  <c:pt idx="1">
                    <c:v>69.75</c:v>
                  </c:pt>
                  <c:pt idx="2">
                    <c:v>3.3299999999999983</c:v>
                  </c:pt>
                  <c:pt idx="3">
                    <c:v>6.8000000000000043</c:v>
                  </c:pt>
                  <c:pt idx="4">
                    <c:v>234.05999999999995</c:v>
                  </c:pt>
                  <c:pt idx="5">
                    <c:v>13.75</c:v>
                  </c:pt>
                  <c:pt idx="6">
                    <c:v>5.240000000000002</c:v>
                  </c:pt>
                  <c:pt idx="7">
                    <c:v>132.52999999999997</c:v>
                  </c:pt>
                  <c:pt idx="8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'ORI-ONE'!$A$2:$B$10</c:f>
              <c:multiLvlStrCache>
                <c:ptCount val="9"/>
                <c:lvl>
                  <c:pt idx="0">
                    <c:v>&lt;75</c:v>
                  </c:pt>
                  <c:pt idx="1">
                    <c:v>&gt;=75</c:v>
                  </c:pt>
                  <c:pt idx="2">
                    <c:v>all</c:v>
                  </c:pt>
                  <c:pt idx="3">
                    <c:v>&lt;75</c:v>
                  </c:pt>
                  <c:pt idx="4">
                    <c:v>&gt;=75</c:v>
                  </c:pt>
                  <c:pt idx="5">
                    <c:v>all</c:v>
                  </c:pt>
                  <c:pt idx="6">
                    <c:v>&lt;75</c:v>
                  </c:pt>
                  <c:pt idx="7">
                    <c:v>&gt;=75</c:v>
                  </c:pt>
                  <c:pt idx="8">
                    <c:v>all</c:v>
                  </c:pt>
                </c:lvl>
                <c:lvl>
                  <c:pt idx="0">
                    <c:v>H</c:v>
                  </c:pt>
                  <c:pt idx="3">
                    <c:v>L</c:v>
                  </c:pt>
                  <c:pt idx="6">
                    <c:v>G</c:v>
                  </c:pt>
                </c:lvl>
              </c:multiLvlStrCache>
            </c:multiLvlStrRef>
          </c:cat>
          <c:val>
            <c:numRef>
              <c:f>'ORI-ONE'!$E$2:$E$10</c:f>
              <c:numCache>
                <c:formatCode>General</c:formatCode>
                <c:ptCount val="9"/>
                <c:pt idx="0">
                  <c:v>24.15</c:v>
                </c:pt>
                <c:pt idx="1">
                  <c:v>1225.1600000000001</c:v>
                </c:pt>
                <c:pt idx="2">
                  <c:v>60.54</c:v>
                </c:pt>
                <c:pt idx="3">
                  <c:v>51.24</c:v>
                </c:pt>
                <c:pt idx="4">
                  <c:v>1824.73</c:v>
                </c:pt>
                <c:pt idx="5">
                  <c:v>104.98</c:v>
                </c:pt>
                <c:pt idx="6">
                  <c:v>42.89</c:v>
                </c:pt>
                <c:pt idx="7">
                  <c:v>1545.29</c:v>
                </c:pt>
                <c:pt idx="8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3-9148-87AE-A86A3D90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1809295"/>
        <c:axId val="1893984895"/>
      </c:barChart>
      <c:catAx>
        <c:axId val="1901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4895"/>
        <c:crosses val="autoZero"/>
        <c:auto val="1"/>
        <c:lblAlgn val="ctr"/>
        <c:lblOffset val="100"/>
        <c:noMultiLvlLbl val="0"/>
      </c:catAx>
      <c:valAx>
        <c:axId val="189398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>
                <a:rot lat="0" lon="0" rev="3600000"/>
              </a:lightRig>
            </a:scene3d>
          </c:spPr>
          <c:invertIfNegative val="0"/>
          <c:errBars>
            <c:errBarType val="both"/>
            <c:errValType val="cust"/>
            <c:noEndCap val="0"/>
            <c:plus>
              <c:numRef>
                <c:f>'ORI-THREE'!$S$3:$S$5</c:f>
                <c:numCache>
                  <c:formatCode>General</c:formatCode>
                  <c:ptCount val="3"/>
                  <c:pt idx="0">
                    <c:v>2.8400000000000034</c:v>
                  </c:pt>
                  <c:pt idx="1">
                    <c:v>9.519999999999996</c:v>
                  </c:pt>
                  <c:pt idx="2">
                    <c:v>6.8899999999999935</c:v>
                  </c:pt>
                </c:numCache>
              </c:numRef>
            </c:plus>
            <c:minus>
              <c:numRef>
                <c:f>'ORI-THREE'!$O$3:$O$5</c:f>
                <c:numCache>
                  <c:formatCode>General</c:formatCode>
                  <c:ptCount val="3"/>
                  <c:pt idx="0">
                    <c:v>3.5799999999999983</c:v>
                  </c:pt>
                  <c:pt idx="1">
                    <c:v>3.960000000000008</c:v>
                  </c:pt>
                  <c:pt idx="2">
                    <c:v>3.2600000000000051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'ORI-THREE'!$C$3:$C$5</c:f>
              <c:numCache>
                <c:formatCode>General</c:formatCode>
                <c:ptCount val="3"/>
                <c:pt idx="0">
                  <c:v>39.51</c:v>
                </c:pt>
                <c:pt idx="1">
                  <c:v>67.430000000000007</c:v>
                </c:pt>
                <c:pt idx="2">
                  <c:v>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F-E046-B4B6-D63029B016AD}"/>
            </c:ext>
          </c:extLst>
        </c:ser>
        <c:ser>
          <c:idx val="1"/>
          <c:order val="1"/>
          <c:tx>
            <c:strRef>
              <c:f>'ORI-THREE'!$D$2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'ORI-THREE'!$T$3:$T$5</c:f>
                <c:numCache>
                  <c:formatCode>General</c:formatCode>
                  <c:ptCount val="3"/>
                  <c:pt idx="0">
                    <c:v>2.7299999999999969</c:v>
                  </c:pt>
                  <c:pt idx="1">
                    <c:v>2.9699999999999989</c:v>
                  </c:pt>
                  <c:pt idx="2">
                    <c:v>2.3900000000000006</c:v>
                  </c:pt>
                </c:numCache>
              </c:numRef>
            </c:plus>
            <c:minus>
              <c:numRef>
                <c:f>'ORI-THREE'!$P$3:$P$5</c:f>
                <c:numCache>
                  <c:formatCode>General</c:formatCode>
                  <c:ptCount val="3"/>
                  <c:pt idx="0">
                    <c:v>2.370000000000001</c:v>
                  </c:pt>
                  <c:pt idx="1">
                    <c:v>7.3800000000000026</c:v>
                  </c:pt>
                  <c:pt idx="2">
                    <c:v>5.5599999999999952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'ORI-THREE'!$D$3:$D$5</c:f>
              <c:numCache>
                <c:formatCode>General</c:formatCode>
                <c:ptCount val="3"/>
                <c:pt idx="0">
                  <c:v>31.18</c:v>
                </c:pt>
                <c:pt idx="1">
                  <c:v>57.63</c:v>
                </c:pt>
                <c:pt idx="2">
                  <c:v>49.16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F-E046-B4B6-D63029B016AD}"/>
            </c:ext>
          </c:extLst>
        </c:ser>
        <c:ser>
          <c:idx val="2"/>
          <c:order val="2"/>
          <c:tx>
            <c:strRef>
              <c:f>'ORI-THREE'!$E$2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'ORI-THREE'!$U$3:$U$5</c:f>
                <c:numCache>
                  <c:formatCode>General</c:formatCode>
                  <c:ptCount val="3"/>
                  <c:pt idx="0">
                    <c:v>2.1300000000000026</c:v>
                  </c:pt>
                  <c:pt idx="1">
                    <c:v>3.7399999999999949</c:v>
                  </c:pt>
                  <c:pt idx="2">
                    <c:v>2.9200000000000017</c:v>
                  </c:pt>
                </c:numCache>
              </c:numRef>
            </c:plus>
            <c:minus>
              <c:numRef>
                <c:f>'ORI-THREE'!$Q$3:$Q$5</c:f>
                <c:numCache>
                  <c:formatCode>General</c:formatCode>
                  <c:ptCount val="3"/>
                  <c:pt idx="0">
                    <c:v>1.8699999999999974</c:v>
                  </c:pt>
                  <c:pt idx="1">
                    <c:v>6.8000000000000043</c:v>
                  </c:pt>
                  <c:pt idx="2">
                    <c:v>5.240000000000002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'ORI-THREE'!$B$3:$B$5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'ORI-THREE'!$E$3:$E$5</c:f>
              <c:numCache>
                <c:formatCode>General</c:formatCode>
                <c:ptCount val="3"/>
                <c:pt idx="0">
                  <c:v>24.15</c:v>
                </c:pt>
                <c:pt idx="1">
                  <c:v>51.24</c:v>
                </c:pt>
                <c:pt idx="2">
                  <c:v>42.89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F-E046-B4B6-D63029B01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0911"/>
        <c:axId val="1909896575"/>
      </c:barChart>
      <c:catAx>
        <c:axId val="19177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575"/>
        <c:crosses val="autoZero"/>
        <c:auto val="1"/>
        <c:lblAlgn val="ctr"/>
        <c:lblOffset val="100"/>
        <c:noMultiLvlLbl val="0"/>
      </c:catAx>
      <c:valAx>
        <c:axId val="1909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&gt;=75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'ORI-THREE'!$C$7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'ORI-THREE'!$S$8:$S$10</c:f>
                <c:numCache>
                  <c:formatCode>General</c:formatCode>
                  <c:ptCount val="3"/>
                  <c:pt idx="0">
                    <c:v>113.47000000000003</c:v>
                  </c:pt>
                  <c:pt idx="1">
                    <c:v>310.7199999999998</c:v>
                  </c:pt>
                  <c:pt idx="2">
                    <c:v>200.44000000000005</c:v>
                  </c:pt>
                </c:numCache>
              </c:numRef>
            </c:plus>
            <c:minus>
              <c:numRef>
                <c:f>'ORI-THREE'!$O$8:$O$10</c:f>
                <c:numCache>
                  <c:formatCode>General</c:formatCode>
                  <c:ptCount val="3"/>
                  <c:pt idx="0">
                    <c:v>171.53999999999996</c:v>
                  </c:pt>
                  <c:pt idx="1">
                    <c:v>138.92000000000007</c:v>
                  </c:pt>
                  <c:pt idx="2">
                    <c:v>144.43000000000006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'ORI-THREE'!$C$8:$C$10</c:f>
              <c:numCache>
                <c:formatCode>General</c:formatCode>
                <c:ptCount val="3"/>
                <c:pt idx="0">
                  <c:v>1918.47</c:v>
                </c:pt>
                <c:pt idx="1">
                  <c:v>2148.63</c:v>
                </c:pt>
                <c:pt idx="2">
                  <c:v>2033.21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7D43-9A87-0DB057EB41A3}"/>
            </c:ext>
          </c:extLst>
        </c:ser>
        <c:ser>
          <c:idx val="1"/>
          <c:order val="1"/>
          <c:tx>
            <c:strRef>
              <c:f>'ORI-THREE'!$D$7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'ORI-THREE'!$T$8:$T$10</c:f>
                <c:numCache>
                  <c:formatCode>General</c:formatCode>
                  <c:ptCount val="3"/>
                  <c:pt idx="0">
                    <c:v>162.06999999999994</c:v>
                  </c:pt>
                  <c:pt idx="1">
                    <c:v>114.75999999999999</c:v>
                  </c:pt>
                  <c:pt idx="2">
                    <c:v>128.56999999999994</c:v>
                  </c:pt>
                </c:numCache>
              </c:numRef>
            </c:plus>
            <c:minus>
              <c:numRef>
                <c:f>'ORI-THREE'!$P$8:$P$10</c:f>
                <c:numCache>
                  <c:formatCode>General</c:formatCode>
                  <c:ptCount val="3"/>
                  <c:pt idx="0">
                    <c:v>75.049999999999955</c:v>
                  </c:pt>
                  <c:pt idx="1">
                    <c:v>240.18000000000006</c:v>
                  </c:pt>
                  <c:pt idx="2">
                    <c:v>150.05000000000018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'ORI-THREE'!$D$8:$D$10</c:f>
              <c:numCache>
                <c:formatCode>General</c:formatCode>
                <c:ptCount val="3"/>
                <c:pt idx="0">
                  <c:v>1389.3</c:v>
                </c:pt>
                <c:pt idx="1">
                  <c:v>1953.2</c:v>
                </c:pt>
                <c:pt idx="2">
                  <c:v>1678.65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7D43-9A87-0DB057EB41A3}"/>
            </c:ext>
          </c:extLst>
        </c:ser>
        <c:ser>
          <c:idx val="2"/>
          <c:order val="2"/>
          <c:tx>
            <c:strRef>
              <c:f>'ORI-THREE'!$E$7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'ORI-THREE'!$U$8:$U$10</c:f>
                <c:numCache>
                  <c:formatCode>General</c:formatCode>
                  <c:ptCount val="3"/>
                  <c:pt idx="0">
                    <c:v>168.74</c:v>
                  </c:pt>
                  <c:pt idx="1">
                    <c:v>123.05999999999995</c:v>
                  </c:pt>
                  <c:pt idx="2">
                    <c:v>139.82999999999993</c:v>
                  </c:pt>
                </c:numCache>
              </c:numRef>
            </c:plus>
            <c:minus>
              <c:numRef>
                <c:f>'ORI-THREE'!$Q$8:$Q$10</c:f>
                <c:numCache>
                  <c:formatCode>General</c:formatCode>
                  <c:ptCount val="3"/>
                  <c:pt idx="0">
                    <c:v>69.75</c:v>
                  </c:pt>
                  <c:pt idx="1">
                    <c:v>234.05999999999995</c:v>
                  </c:pt>
                  <c:pt idx="2">
                    <c:v>132.52999999999997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'ORI-THREE'!$B$8:$B$10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'ORI-THREE'!$E$8:$E$10</c:f>
              <c:numCache>
                <c:formatCode>General</c:formatCode>
                <c:ptCount val="3"/>
                <c:pt idx="0">
                  <c:v>1225.1600000000001</c:v>
                </c:pt>
                <c:pt idx="1">
                  <c:v>1824.73</c:v>
                </c:pt>
                <c:pt idx="2">
                  <c:v>1545.29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F-7D43-9A87-0DB057EB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53503"/>
        <c:axId val="1897181727"/>
      </c:barChart>
      <c:catAx>
        <c:axId val="18977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1727"/>
        <c:crosses val="autoZero"/>
        <c:auto val="1"/>
        <c:lblAlgn val="ctr"/>
        <c:lblOffset val="100"/>
        <c:noMultiLvlLbl val="0"/>
      </c:catAx>
      <c:valAx>
        <c:axId val="1897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'ORI-THREE'!$C$12</c:f>
              <c:strCache>
                <c:ptCount val="1"/>
                <c:pt idx="0">
                  <c:v>1990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'ORI-THREE'!$S$13:$S$15</c:f>
                <c:numCache>
                  <c:formatCode>General</c:formatCode>
                  <c:ptCount val="3"/>
                  <c:pt idx="0">
                    <c:v>5.7199999999999989</c:v>
                  </c:pt>
                  <c:pt idx="1">
                    <c:v>18.810000000000002</c:v>
                  </c:pt>
                  <c:pt idx="2">
                    <c:v>12.430000000000007</c:v>
                  </c:pt>
                </c:numCache>
              </c:numRef>
            </c:plus>
            <c:minus>
              <c:numRef>
                <c:f>'ORI-THREE'!$O$13:$O$15</c:f>
                <c:numCache>
                  <c:formatCode>General</c:formatCode>
                  <c:ptCount val="3"/>
                  <c:pt idx="0">
                    <c:v>8.14</c:v>
                  </c:pt>
                  <c:pt idx="1">
                    <c:v>7.0100000000000051</c:v>
                  </c:pt>
                  <c:pt idx="2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'ORI-THREE'!$C$13:$C$15</c:f>
              <c:numCache>
                <c:formatCode>General</c:formatCode>
                <c:ptCount val="3"/>
                <c:pt idx="0">
                  <c:v>96.45</c:v>
                </c:pt>
                <c:pt idx="1">
                  <c:v>130.49</c:v>
                </c:pt>
                <c:pt idx="2">
                  <c:v>117.25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4-E94F-96E3-E156D1D992F4}"/>
            </c:ext>
          </c:extLst>
        </c:ser>
        <c:ser>
          <c:idx val="1"/>
          <c:order val="1"/>
          <c:tx>
            <c:strRef>
              <c:f>'ORI-THREE'!$D$12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'ORI-THREE'!$T$13:$T$15</c:f>
                <c:numCache>
                  <c:formatCode>General</c:formatCode>
                  <c:ptCount val="3"/>
                  <c:pt idx="0">
                    <c:v>6.7199999999999989</c:v>
                  </c:pt>
                  <c:pt idx="1">
                    <c:v>5.2800000000000011</c:v>
                  </c:pt>
                  <c:pt idx="2">
                    <c:v>5.3299999999999983</c:v>
                  </c:pt>
                </c:numCache>
              </c:numRef>
            </c:plus>
            <c:minus>
              <c:numRef>
                <c:f>'ORI-THREE'!$P$13:$P$15</c:f>
                <c:numCache>
                  <c:formatCode>General</c:formatCode>
                  <c:ptCount val="3"/>
                  <c:pt idx="0">
                    <c:v>3.9099999999999966</c:v>
                  </c:pt>
                  <c:pt idx="1">
                    <c:v>13.75</c:v>
                  </c:pt>
                  <c:pt idx="2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'ORI-THREE'!$D$13:$D$15</c:f>
              <c:numCache>
                <c:formatCode>General</c:formatCode>
                <c:ptCount val="3"/>
                <c:pt idx="0">
                  <c:v>72.33</c:v>
                </c:pt>
                <c:pt idx="1">
                  <c:v>115.06</c:v>
                </c:pt>
                <c:pt idx="2">
                  <c:v>98.53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94-E94F-96E3-E156D1D992F4}"/>
            </c:ext>
          </c:extLst>
        </c:ser>
        <c:ser>
          <c:idx val="2"/>
          <c:order val="2"/>
          <c:tx>
            <c:strRef>
              <c:f>'ORI-THREE'!$E$12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'ORI-THREE'!$U$13:$U$15</c:f>
                <c:numCache>
                  <c:formatCode>General</c:formatCode>
                  <c:ptCount val="3"/>
                  <c:pt idx="0">
                    <c:v>6.4600000000000009</c:v>
                  </c:pt>
                  <c:pt idx="1">
                    <c:v>6.6299999999999955</c:v>
                  </c:pt>
                  <c:pt idx="2">
                    <c:v>6</c:v>
                  </c:pt>
                </c:numCache>
              </c:numRef>
            </c:plus>
            <c:minus>
              <c:numRef>
                <c:f>'ORI-THREE'!$Q$13:$Q$15</c:f>
                <c:numCache>
                  <c:formatCode>General</c:formatCode>
                  <c:ptCount val="3"/>
                  <c:pt idx="0">
                    <c:v>3.3299999999999983</c:v>
                  </c:pt>
                  <c:pt idx="1">
                    <c:v>13.75</c:v>
                  </c:pt>
                  <c:pt idx="2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'ORI-THREE'!$B$13:$B$15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G</c:v>
                </c:pt>
              </c:strCache>
            </c:strRef>
          </c:cat>
          <c:val>
            <c:numRef>
              <c:f>'ORI-THREE'!$E$13:$E$15</c:f>
              <c:numCache>
                <c:formatCode>General</c:formatCode>
                <c:ptCount val="3"/>
                <c:pt idx="0">
                  <c:v>60.54</c:v>
                </c:pt>
                <c:pt idx="1">
                  <c:v>104.98</c:v>
                </c:pt>
                <c:pt idx="2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94-E94F-96E3-E156D1D9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03279"/>
        <c:axId val="1903504927"/>
      </c:barChart>
      <c:catAx>
        <c:axId val="19035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4927"/>
        <c:crosses val="autoZero"/>
        <c:auto val="1"/>
        <c:lblAlgn val="ctr"/>
        <c:lblOffset val="100"/>
        <c:noMultiLvlLbl val="0"/>
      </c:catAx>
      <c:valAx>
        <c:axId val="1903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'ORI-THREE'!$S$3:$S$5</c:f>
                <c:numCache>
                  <c:formatCode>General</c:formatCode>
                  <c:ptCount val="3"/>
                  <c:pt idx="0">
                    <c:v>2.8400000000000034</c:v>
                  </c:pt>
                  <c:pt idx="1">
                    <c:v>9.519999999999996</c:v>
                  </c:pt>
                  <c:pt idx="2">
                    <c:v>6.8899999999999935</c:v>
                  </c:pt>
                </c:numCache>
              </c:numRef>
            </c:plus>
            <c:minus>
              <c:numRef>
                <c:f>'ORI-THREE'!$O$3:$O$5</c:f>
                <c:numCache>
                  <c:formatCode>General</c:formatCode>
                  <c:ptCount val="3"/>
                  <c:pt idx="0">
                    <c:v>3.5799999999999983</c:v>
                  </c:pt>
                  <c:pt idx="1">
                    <c:v>3.960000000000008</c:v>
                  </c:pt>
                  <c:pt idx="2">
                    <c:v>3.2600000000000051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'ORI-THREE'!$C$3:$E$3</c:f>
              <c:numCache>
                <c:formatCode>General</c:formatCode>
                <c:ptCount val="3"/>
                <c:pt idx="0">
                  <c:v>39.51</c:v>
                </c:pt>
                <c:pt idx="1">
                  <c:v>31.18</c:v>
                </c:pt>
                <c:pt idx="2">
                  <c:v>24.15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8-A84F-B57B-52DAA106F693}"/>
            </c:ext>
          </c:extLst>
        </c:ser>
        <c:ser>
          <c:idx val="1"/>
          <c:order val="1"/>
          <c:tx>
            <c:strRef>
              <c:f>'ORI-THREE'!$B$4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'ORI-THREE'!$T$3:$T$5</c:f>
                <c:numCache>
                  <c:formatCode>General</c:formatCode>
                  <c:ptCount val="3"/>
                  <c:pt idx="0">
                    <c:v>2.7299999999999969</c:v>
                  </c:pt>
                  <c:pt idx="1">
                    <c:v>2.9699999999999989</c:v>
                  </c:pt>
                  <c:pt idx="2">
                    <c:v>2.3900000000000006</c:v>
                  </c:pt>
                </c:numCache>
              </c:numRef>
            </c:plus>
            <c:minus>
              <c:numRef>
                <c:f>'ORI-THREE'!$P$3:$P$5</c:f>
                <c:numCache>
                  <c:formatCode>General</c:formatCode>
                  <c:ptCount val="3"/>
                  <c:pt idx="0">
                    <c:v>2.370000000000001</c:v>
                  </c:pt>
                  <c:pt idx="1">
                    <c:v>7.3800000000000026</c:v>
                  </c:pt>
                  <c:pt idx="2">
                    <c:v>5.5599999999999952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'ORI-THREE'!$C$4:$E$4</c:f>
              <c:numCache>
                <c:formatCode>General</c:formatCode>
                <c:ptCount val="3"/>
                <c:pt idx="0">
                  <c:v>67.430000000000007</c:v>
                </c:pt>
                <c:pt idx="1">
                  <c:v>57.63</c:v>
                </c:pt>
                <c:pt idx="2">
                  <c:v>51.24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8-A84F-B57B-52DAA106F693}"/>
            </c:ext>
          </c:extLst>
        </c:ser>
        <c:ser>
          <c:idx val="2"/>
          <c:order val="2"/>
          <c:tx>
            <c:strRef>
              <c:f>'ORI-THREE'!$B$5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'ORI-THREE'!$U$3:$U$5</c:f>
                <c:numCache>
                  <c:formatCode>General</c:formatCode>
                  <c:ptCount val="3"/>
                  <c:pt idx="0">
                    <c:v>2.1300000000000026</c:v>
                  </c:pt>
                  <c:pt idx="1">
                    <c:v>3.7399999999999949</c:v>
                  </c:pt>
                  <c:pt idx="2">
                    <c:v>2.9200000000000017</c:v>
                  </c:pt>
                </c:numCache>
              </c:numRef>
            </c:plus>
            <c:minus>
              <c:numRef>
                <c:f>'ORI-THREE'!$Q$3:$Q$5</c:f>
                <c:numCache>
                  <c:formatCode>General</c:formatCode>
                  <c:ptCount val="3"/>
                  <c:pt idx="0">
                    <c:v>1.8699999999999974</c:v>
                  </c:pt>
                  <c:pt idx="1">
                    <c:v>6.8000000000000043</c:v>
                  </c:pt>
                  <c:pt idx="2">
                    <c:v>5.240000000000002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'ORI-THREE'!$C$2:$E$2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'ORI-THREE'!$C$5:$E$5</c:f>
              <c:numCache>
                <c:formatCode>General</c:formatCode>
                <c:ptCount val="3"/>
                <c:pt idx="0">
                  <c:v>57.38</c:v>
                </c:pt>
                <c:pt idx="1">
                  <c:v>49.16</c:v>
                </c:pt>
                <c:pt idx="2">
                  <c:v>42.89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8-A84F-B57B-52DAA106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90911"/>
        <c:axId val="1909896575"/>
      </c:barChart>
      <c:catAx>
        <c:axId val="19177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6575"/>
        <c:crosses val="autoZero"/>
        <c:auto val="1"/>
        <c:lblAlgn val="ctr"/>
        <c:lblOffset val="100"/>
        <c:noMultiLvlLbl val="0"/>
      </c:catAx>
      <c:valAx>
        <c:axId val="19098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&gt;=75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'ORI-THREE'!$B$8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'ORI-THREE'!$S$8:$S$10</c:f>
                <c:numCache>
                  <c:formatCode>General</c:formatCode>
                  <c:ptCount val="3"/>
                  <c:pt idx="0">
                    <c:v>113.47000000000003</c:v>
                  </c:pt>
                  <c:pt idx="1">
                    <c:v>310.7199999999998</c:v>
                  </c:pt>
                  <c:pt idx="2">
                    <c:v>200.44000000000005</c:v>
                  </c:pt>
                </c:numCache>
              </c:numRef>
            </c:plus>
            <c:minus>
              <c:numRef>
                <c:f>'ORI-THREE'!$O$8:$O$10</c:f>
                <c:numCache>
                  <c:formatCode>General</c:formatCode>
                  <c:ptCount val="3"/>
                  <c:pt idx="0">
                    <c:v>171.53999999999996</c:v>
                  </c:pt>
                  <c:pt idx="1">
                    <c:v>138.92000000000007</c:v>
                  </c:pt>
                  <c:pt idx="2">
                    <c:v>144.43000000000006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'ORI-THREE'!$C$8:$E$8</c:f>
              <c:numCache>
                <c:formatCode>General</c:formatCode>
                <c:ptCount val="3"/>
                <c:pt idx="0">
                  <c:v>1918.47</c:v>
                </c:pt>
                <c:pt idx="1">
                  <c:v>1389.3</c:v>
                </c:pt>
                <c:pt idx="2">
                  <c:v>1225.1600000000001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F-F24D-9E41-B866BAB9A085}"/>
            </c:ext>
          </c:extLst>
        </c:ser>
        <c:ser>
          <c:idx val="1"/>
          <c:order val="1"/>
          <c:tx>
            <c:strRef>
              <c:f>'ORI-THREE'!$B$9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'ORI-THREE'!$T$8:$T$10</c:f>
                <c:numCache>
                  <c:formatCode>General</c:formatCode>
                  <c:ptCount val="3"/>
                  <c:pt idx="0">
                    <c:v>162.06999999999994</c:v>
                  </c:pt>
                  <c:pt idx="1">
                    <c:v>114.75999999999999</c:v>
                  </c:pt>
                  <c:pt idx="2">
                    <c:v>128.56999999999994</c:v>
                  </c:pt>
                </c:numCache>
              </c:numRef>
            </c:plus>
            <c:minus>
              <c:numRef>
                <c:f>'ORI-THREE'!$P$8:$P$10</c:f>
                <c:numCache>
                  <c:formatCode>General</c:formatCode>
                  <c:ptCount val="3"/>
                  <c:pt idx="0">
                    <c:v>75.049999999999955</c:v>
                  </c:pt>
                  <c:pt idx="1">
                    <c:v>240.18000000000006</c:v>
                  </c:pt>
                  <c:pt idx="2">
                    <c:v>150.05000000000018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'ORI-THREE'!$C$9:$E$9</c:f>
              <c:numCache>
                <c:formatCode>General</c:formatCode>
                <c:ptCount val="3"/>
                <c:pt idx="0">
                  <c:v>2148.63</c:v>
                </c:pt>
                <c:pt idx="1">
                  <c:v>1953.2</c:v>
                </c:pt>
                <c:pt idx="2">
                  <c:v>1824.73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F-F24D-9E41-B866BAB9A085}"/>
            </c:ext>
          </c:extLst>
        </c:ser>
        <c:ser>
          <c:idx val="2"/>
          <c:order val="2"/>
          <c:tx>
            <c:strRef>
              <c:f>'ORI-THREE'!$B$10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'ORI-THREE'!$U$8:$U$10</c:f>
                <c:numCache>
                  <c:formatCode>General</c:formatCode>
                  <c:ptCount val="3"/>
                  <c:pt idx="0">
                    <c:v>168.74</c:v>
                  </c:pt>
                  <c:pt idx="1">
                    <c:v>123.05999999999995</c:v>
                  </c:pt>
                  <c:pt idx="2">
                    <c:v>139.82999999999993</c:v>
                  </c:pt>
                </c:numCache>
              </c:numRef>
            </c:plus>
            <c:minus>
              <c:numRef>
                <c:f>'ORI-THREE'!$Q$8:$Q$10</c:f>
                <c:numCache>
                  <c:formatCode>General</c:formatCode>
                  <c:ptCount val="3"/>
                  <c:pt idx="0">
                    <c:v>69.75</c:v>
                  </c:pt>
                  <c:pt idx="1">
                    <c:v>234.05999999999995</c:v>
                  </c:pt>
                  <c:pt idx="2">
                    <c:v>132.52999999999997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'ORI-THREE'!$C$7:$E$7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'ORI-THREE'!$C$10:$E$10</c:f>
              <c:numCache>
                <c:formatCode>General</c:formatCode>
                <c:ptCount val="3"/>
                <c:pt idx="0">
                  <c:v>2033.21</c:v>
                </c:pt>
                <c:pt idx="1">
                  <c:v>1678.65</c:v>
                </c:pt>
                <c:pt idx="2">
                  <c:v>1545.29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F-F24D-9E41-B866BAB9A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753503"/>
        <c:axId val="1897181727"/>
      </c:barChart>
      <c:catAx>
        <c:axId val="18977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181727"/>
        <c:crosses val="autoZero"/>
        <c:auto val="1"/>
        <c:lblAlgn val="ctr"/>
        <c:lblOffset val="100"/>
        <c:noMultiLvlLbl val="0"/>
      </c:catAx>
      <c:valAx>
        <c:axId val="18971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'ORI-THREE'!$B$13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'ORI-THREE'!$S$13:$S$15</c:f>
                <c:numCache>
                  <c:formatCode>General</c:formatCode>
                  <c:ptCount val="3"/>
                  <c:pt idx="0">
                    <c:v>5.7199999999999989</c:v>
                  </c:pt>
                  <c:pt idx="1">
                    <c:v>18.810000000000002</c:v>
                  </c:pt>
                  <c:pt idx="2">
                    <c:v>12.430000000000007</c:v>
                  </c:pt>
                </c:numCache>
              </c:numRef>
            </c:plus>
            <c:minus>
              <c:numRef>
                <c:f>'ORI-THREE'!$O$13:$O$15</c:f>
                <c:numCache>
                  <c:formatCode>General</c:formatCode>
                  <c:ptCount val="3"/>
                  <c:pt idx="0">
                    <c:v>8.14</c:v>
                  </c:pt>
                  <c:pt idx="1">
                    <c:v>7.0100000000000051</c:v>
                  </c:pt>
                  <c:pt idx="2">
                    <c:v>5.7399999999999949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'ORI-THREE'!$C$13:$E$13</c:f>
              <c:numCache>
                <c:formatCode>General</c:formatCode>
                <c:ptCount val="3"/>
                <c:pt idx="0">
                  <c:v>96.45</c:v>
                </c:pt>
                <c:pt idx="1">
                  <c:v>72.33</c:v>
                </c:pt>
                <c:pt idx="2">
                  <c:v>60.54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0145-995E-B1C7B5F4DD63}"/>
            </c:ext>
          </c:extLst>
        </c:ser>
        <c:ser>
          <c:idx val="1"/>
          <c:order val="1"/>
          <c:tx>
            <c:strRef>
              <c:f>'ORI-THREE'!$B$14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'ORI-THREE'!$T$13:$T$15</c:f>
                <c:numCache>
                  <c:formatCode>General</c:formatCode>
                  <c:ptCount val="3"/>
                  <c:pt idx="0">
                    <c:v>6.7199999999999989</c:v>
                  </c:pt>
                  <c:pt idx="1">
                    <c:v>5.2800000000000011</c:v>
                  </c:pt>
                  <c:pt idx="2">
                    <c:v>5.3299999999999983</c:v>
                  </c:pt>
                </c:numCache>
              </c:numRef>
            </c:plus>
            <c:minus>
              <c:numRef>
                <c:f>'ORI-THREE'!$P$13:$P$15</c:f>
                <c:numCache>
                  <c:formatCode>General</c:formatCode>
                  <c:ptCount val="3"/>
                  <c:pt idx="0">
                    <c:v>3.9099999999999966</c:v>
                  </c:pt>
                  <c:pt idx="1">
                    <c:v>13.75</c:v>
                  </c:pt>
                  <c:pt idx="2">
                    <c:v>9.5100000000000051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'ORI-THREE'!$C$14:$E$14</c:f>
              <c:numCache>
                <c:formatCode>General</c:formatCode>
                <c:ptCount val="3"/>
                <c:pt idx="0">
                  <c:v>130.49</c:v>
                </c:pt>
                <c:pt idx="1">
                  <c:v>115.06</c:v>
                </c:pt>
                <c:pt idx="2">
                  <c:v>104.98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7-0145-995E-B1C7B5F4DD63}"/>
            </c:ext>
          </c:extLst>
        </c:ser>
        <c:ser>
          <c:idx val="2"/>
          <c:order val="2"/>
          <c:tx>
            <c:strRef>
              <c:f>'ORI-THREE'!$B$15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'ORI-THREE'!$U$13:$U$15</c:f>
                <c:numCache>
                  <c:formatCode>General</c:formatCode>
                  <c:ptCount val="3"/>
                  <c:pt idx="0">
                    <c:v>6.4600000000000009</c:v>
                  </c:pt>
                  <c:pt idx="1">
                    <c:v>6.6299999999999955</c:v>
                  </c:pt>
                  <c:pt idx="2">
                    <c:v>6</c:v>
                  </c:pt>
                </c:numCache>
              </c:numRef>
            </c:plus>
            <c:minus>
              <c:numRef>
                <c:f>'ORI-THREE'!$Q$13:$Q$15</c:f>
                <c:numCache>
                  <c:formatCode>General</c:formatCode>
                  <c:ptCount val="3"/>
                  <c:pt idx="0">
                    <c:v>3.3299999999999983</c:v>
                  </c:pt>
                  <c:pt idx="1">
                    <c:v>13.75</c:v>
                  </c:pt>
                  <c:pt idx="2">
                    <c:v>8.5699999999999932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'ORI-THREE'!$C$12:$E$12</c:f>
              <c:numCache>
                <c:formatCode>General</c:formatCode>
                <c:ptCount val="3"/>
                <c:pt idx="0">
                  <c:v>1990</c:v>
                </c:pt>
                <c:pt idx="1">
                  <c:v>2005</c:v>
                </c:pt>
                <c:pt idx="2">
                  <c:v>2010</c:v>
                </c:pt>
              </c:numCache>
            </c:numRef>
          </c:cat>
          <c:val>
            <c:numRef>
              <c:f>'ORI-THREE'!$C$15:$E$15</c:f>
              <c:numCache>
                <c:formatCode>General</c:formatCode>
                <c:ptCount val="3"/>
                <c:pt idx="0">
                  <c:v>117.25</c:v>
                </c:pt>
                <c:pt idx="1">
                  <c:v>98.53</c:v>
                </c:pt>
                <c:pt idx="2">
                  <c:v>88.41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7-0145-995E-B1C7B5F4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503279"/>
        <c:axId val="1903504927"/>
      </c:barChart>
      <c:catAx>
        <c:axId val="19035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4927"/>
        <c:crosses val="autoZero"/>
        <c:auto val="1"/>
        <c:lblAlgn val="ctr"/>
        <c:lblOffset val="100"/>
        <c:noMultiLvlLbl val="0"/>
      </c:catAx>
      <c:valAx>
        <c:axId val="19035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127000</xdr:rowOff>
    </xdr:from>
    <xdr:to>
      <xdr:col>18</xdr:col>
      <xdr:colOff>101600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00E76-B132-5C4C-8F65-745B0BD1D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11</xdr:row>
      <xdr:rowOff>127000</xdr:rowOff>
    </xdr:from>
    <xdr:to>
      <xdr:col>18</xdr:col>
      <xdr:colOff>101600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6DE1B-9362-8B4C-B991-AA65F5651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15</xdr:row>
      <xdr:rowOff>114300</xdr:rowOff>
    </xdr:from>
    <xdr:to>
      <xdr:col>7</xdr:col>
      <xdr:colOff>381000</xdr:colOff>
      <xdr:row>36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39FFA-DBF1-D046-8BBB-3842981A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15</xdr:row>
      <xdr:rowOff>127000</xdr:rowOff>
    </xdr:from>
    <xdr:to>
      <xdr:col>14</xdr:col>
      <xdr:colOff>749300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53061A-6F0F-1E43-8B8B-BD81FD2DA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127000</xdr:colOff>
      <xdr:row>15</xdr:row>
      <xdr:rowOff>139700</xdr:rowOff>
    </xdr:from>
    <xdr:to>
      <xdr:col>21</xdr:col>
      <xdr:colOff>774700</xdr:colOff>
      <xdr:row>36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5E5AD-A354-B243-A4DD-41431F02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241300</xdr:colOff>
      <xdr:row>37</xdr:row>
      <xdr:rowOff>38100</xdr:rowOff>
    </xdr:from>
    <xdr:to>
      <xdr:col>7</xdr:col>
      <xdr:colOff>381000</xdr:colOff>
      <xdr:row>57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6C83C-1E71-3B48-A813-F03A9F6D1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37</xdr:row>
      <xdr:rowOff>50800</xdr:rowOff>
    </xdr:from>
    <xdr:to>
      <xdr:col>14</xdr:col>
      <xdr:colOff>749300</xdr:colOff>
      <xdr:row>57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A2AA42-149A-4A46-9D75-27212EF77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127000</xdr:colOff>
      <xdr:row>37</xdr:row>
      <xdr:rowOff>63500</xdr:rowOff>
    </xdr:from>
    <xdr:to>
      <xdr:col>21</xdr:col>
      <xdr:colOff>774700</xdr:colOff>
      <xdr:row>58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28162-8D4F-C14B-B302-0600F4C7D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18</xdr:row>
      <xdr:rowOff>114300</xdr:rowOff>
    </xdr:from>
    <xdr:to>
      <xdr:col>20</xdr:col>
      <xdr:colOff>819271</xdr:colOff>
      <xdr:row>37</xdr:row>
      <xdr:rowOff>151733</xdr:rowOff>
    </xdr:to>
    <xdr:grpSp>
      <xdr:nvGrpSpPr>
        <xdr:cNvPr id="774" name="Group 773">
          <a:extLst>
            <a:ext uri="{FF2B5EF4-FFF2-40B4-BE49-F238E27FC236}">
              <a16:creationId xmlns:a16="http://schemas.microsoft.com/office/drawing/2014/main" id="{16D79319-9FC5-CB45-9EFC-70231E90662B}"/>
            </a:ext>
          </a:extLst>
        </xdr:cNvPr>
        <xdr:cNvGrpSpPr/>
      </xdr:nvGrpSpPr>
      <xdr:grpSpPr>
        <a:xfrm>
          <a:off x="6019800" y="3873500"/>
          <a:ext cx="11309471" cy="3898233"/>
          <a:chOff x="215660" y="213131"/>
          <a:chExt cx="11309471" cy="3898233"/>
        </a:xfrm>
      </xdr:grpSpPr>
      <xdr:grpSp>
        <xdr:nvGrpSpPr>
          <xdr:cNvPr id="775" name="Group 774">
            <a:extLst>
              <a:ext uri="{FF2B5EF4-FFF2-40B4-BE49-F238E27FC236}">
                <a16:creationId xmlns:a16="http://schemas.microsoft.com/office/drawing/2014/main" id="{CEFCCEFB-5B1F-5945-B33B-DB0C7056E2D6}"/>
              </a:ext>
            </a:extLst>
          </xdr:cNvPr>
          <xdr:cNvGrpSpPr/>
        </xdr:nvGrpSpPr>
        <xdr:grpSpPr>
          <a:xfrm>
            <a:off x="1049586" y="643409"/>
            <a:ext cx="4574043" cy="434749"/>
            <a:chOff x="1362432" y="664043"/>
            <a:chExt cx="4574043" cy="434749"/>
          </a:xfrm>
        </xdr:grpSpPr>
        <xdr:pic>
          <xdr:nvPicPr>
            <xdr:cNvPr id="1013" name="Graphic 2" descr="Man with solid fill">
              <a:extLst>
                <a:ext uri="{FF2B5EF4-FFF2-40B4-BE49-F238E27FC236}">
                  <a16:creationId xmlns:a16="http://schemas.microsoft.com/office/drawing/2014/main" id="{CC8BE235-6641-8046-A34F-51F85541DB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1014" name="Graphic 2" descr="Man with solid fill">
              <a:extLst>
                <a:ext uri="{FF2B5EF4-FFF2-40B4-BE49-F238E27FC236}">
                  <a16:creationId xmlns:a16="http://schemas.microsoft.com/office/drawing/2014/main" id="{777DB522-CADD-3041-9758-3F72108063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15" name="Graphic 2" descr="Man with solid fill">
              <a:extLst>
                <a:ext uri="{FF2B5EF4-FFF2-40B4-BE49-F238E27FC236}">
                  <a16:creationId xmlns:a16="http://schemas.microsoft.com/office/drawing/2014/main" id="{BF8F4088-D8F4-CD4F-964D-5D41D21E18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16" name="Graphic 2" descr="Man with solid fill">
              <a:extLst>
                <a:ext uri="{FF2B5EF4-FFF2-40B4-BE49-F238E27FC236}">
                  <a16:creationId xmlns:a16="http://schemas.microsoft.com/office/drawing/2014/main" id="{58D9A488-3097-784F-89B3-9CAAC208EB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17" name="Graphic 2" descr="Man with solid fill">
              <a:extLst>
                <a:ext uri="{FF2B5EF4-FFF2-40B4-BE49-F238E27FC236}">
                  <a16:creationId xmlns:a16="http://schemas.microsoft.com/office/drawing/2014/main" id="{DBD36AD0-60ED-2A44-8843-EAB6DDC84E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18" name="Graphic 2" descr="Man with solid fill">
              <a:extLst>
                <a:ext uri="{FF2B5EF4-FFF2-40B4-BE49-F238E27FC236}">
                  <a16:creationId xmlns:a16="http://schemas.microsoft.com/office/drawing/2014/main" id="{10CB9FE9-5FE1-E84C-835E-1A97A31E77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1019" name="Graphic 2" descr="Man with solid fill">
              <a:extLst>
                <a:ext uri="{FF2B5EF4-FFF2-40B4-BE49-F238E27FC236}">
                  <a16:creationId xmlns:a16="http://schemas.microsoft.com/office/drawing/2014/main" id="{25222912-E39D-A743-B060-7777D26A1E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20" name="Graphic 2" descr="Man with solid fill">
              <a:extLst>
                <a:ext uri="{FF2B5EF4-FFF2-40B4-BE49-F238E27FC236}">
                  <a16:creationId xmlns:a16="http://schemas.microsoft.com/office/drawing/2014/main" id="{D36EAE94-14BB-6F48-9EAF-3F74B6DC96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1021" name="Graphic 2" descr="Man with solid fill">
              <a:extLst>
                <a:ext uri="{FF2B5EF4-FFF2-40B4-BE49-F238E27FC236}">
                  <a16:creationId xmlns:a16="http://schemas.microsoft.com/office/drawing/2014/main" id="{C918BCB1-90C2-3243-9E4B-4FB59BD742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1022" name="Graphic 2" descr="Man with solid fill">
              <a:extLst>
                <a:ext uri="{FF2B5EF4-FFF2-40B4-BE49-F238E27FC236}">
                  <a16:creationId xmlns:a16="http://schemas.microsoft.com/office/drawing/2014/main" id="{1D73466F-DD3C-6D4C-9850-3E3A24691D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1023" name="Graphic 2" descr="Man with solid fill">
              <a:extLst>
                <a:ext uri="{FF2B5EF4-FFF2-40B4-BE49-F238E27FC236}">
                  <a16:creationId xmlns:a16="http://schemas.microsoft.com/office/drawing/2014/main" id="{4C4206E0-BFAD-E643-8E30-433F8696D5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1024" name="Graphic 2" descr="Man with solid fill">
              <a:extLst>
                <a:ext uri="{FF2B5EF4-FFF2-40B4-BE49-F238E27FC236}">
                  <a16:creationId xmlns:a16="http://schemas.microsoft.com/office/drawing/2014/main" id="{3FF2D99F-C952-4348-B19E-AFE1862088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25" name="Graphic 2" descr="Man with solid fill">
              <a:extLst>
                <a:ext uri="{FF2B5EF4-FFF2-40B4-BE49-F238E27FC236}">
                  <a16:creationId xmlns:a16="http://schemas.microsoft.com/office/drawing/2014/main" id="{F8B127B9-5533-8B4A-983C-6DF1B8C5C5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26" name="Graphic 2" descr="Man with solid fill">
              <a:extLst>
                <a:ext uri="{FF2B5EF4-FFF2-40B4-BE49-F238E27FC236}">
                  <a16:creationId xmlns:a16="http://schemas.microsoft.com/office/drawing/2014/main" id="{5768CFEA-A2F0-7E44-974C-0C5FC8D88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27" name="Graphic 2" descr="Man with solid fill">
              <a:extLst>
                <a:ext uri="{FF2B5EF4-FFF2-40B4-BE49-F238E27FC236}">
                  <a16:creationId xmlns:a16="http://schemas.microsoft.com/office/drawing/2014/main" id="{A42E13B9-CFA9-6C40-A8BC-E52A68439F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28" name="Graphic 2" descr="Man with solid fill">
              <a:extLst>
                <a:ext uri="{FF2B5EF4-FFF2-40B4-BE49-F238E27FC236}">
                  <a16:creationId xmlns:a16="http://schemas.microsoft.com/office/drawing/2014/main" id="{1A92E5B6-8C8C-8244-9B5D-44F2E34CEE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1029" name="Graphic 2" descr="Man with solid fill">
              <a:extLst>
                <a:ext uri="{FF2B5EF4-FFF2-40B4-BE49-F238E27FC236}">
                  <a16:creationId xmlns:a16="http://schemas.microsoft.com/office/drawing/2014/main" id="{30A72F5F-D73F-6647-9DD1-39A620A299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30" name="Graphic 2" descr="Man with solid fill">
              <a:extLst>
                <a:ext uri="{FF2B5EF4-FFF2-40B4-BE49-F238E27FC236}">
                  <a16:creationId xmlns:a16="http://schemas.microsoft.com/office/drawing/2014/main" id="{DC0EB10B-E586-6F48-AF72-555C9B5D28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1031" name="Graphic 2" descr="Man with solid fill">
              <a:extLst>
                <a:ext uri="{FF2B5EF4-FFF2-40B4-BE49-F238E27FC236}">
                  <a16:creationId xmlns:a16="http://schemas.microsoft.com/office/drawing/2014/main" id="{666A2D96-7D34-FA4A-A536-71A3FE6E95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1032" name="Graphic 2" descr="Man with solid fill">
              <a:extLst>
                <a:ext uri="{FF2B5EF4-FFF2-40B4-BE49-F238E27FC236}">
                  <a16:creationId xmlns:a16="http://schemas.microsoft.com/office/drawing/2014/main" id="{D9B99894-D3A3-3643-8CC5-AB0528E366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6" name="Group 775">
            <a:extLst>
              <a:ext uri="{FF2B5EF4-FFF2-40B4-BE49-F238E27FC236}">
                <a16:creationId xmlns:a16="http://schemas.microsoft.com/office/drawing/2014/main" id="{4BAFC638-08C4-134B-9F35-DD3E4CA38D64}"/>
              </a:ext>
            </a:extLst>
          </xdr:cNvPr>
          <xdr:cNvGrpSpPr/>
        </xdr:nvGrpSpPr>
        <xdr:grpSpPr>
          <a:xfrm>
            <a:off x="5712286" y="643417"/>
            <a:ext cx="5812845" cy="434749"/>
            <a:chOff x="5712286" y="643417"/>
            <a:chExt cx="5812845" cy="434749"/>
          </a:xfrm>
        </xdr:grpSpPr>
        <xdr:pic>
          <xdr:nvPicPr>
            <xdr:cNvPr id="993" name="Graphic 6" descr="Man with cane with solid fill">
              <a:extLst>
                <a:ext uri="{FF2B5EF4-FFF2-40B4-BE49-F238E27FC236}">
                  <a16:creationId xmlns:a16="http://schemas.microsoft.com/office/drawing/2014/main" id="{0F5CB26F-F292-DD49-AD45-FCBDC341A8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712286" y="643425"/>
              <a:ext cx="434741" cy="434741"/>
            </a:xfrm>
            <a:prstGeom prst="rect">
              <a:avLst/>
            </a:prstGeom>
          </xdr:spPr>
        </xdr:pic>
        <xdr:pic>
          <xdr:nvPicPr>
            <xdr:cNvPr id="994" name="Graphic 6" descr="Man with cane with solid fill">
              <a:extLst>
                <a:ext uri="{FF2B5EF4-FFF2-40B4-BE49-F238E27FC236}">
                  <a16:creationId xmlns:a16="http://schemas.microsoft.com/office/drawing/2014/main" id="{2296BAD7-5CFC-7A48-A1BD-455683A4E3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95344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5" name="Graphic 6" descr="Man with cane with solid fill">
              <a:extLst>
                <a:ext uri="{FF2B5EF4-FFF2-40B4-BE49-F238E27FC236}">
                  <a16:creationId xmlns:a16="http://schemas.microsoft.com/office/drawing/2014/main" id="{245301FD-6741-2A49-BC3F-816DB3E3F8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278402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6" name="Graphic 6" descr="Man with cane with solid fill">
              <a:extLst>
                <a:ext uri="{FF2B5EF4-FFF2-40B4-BE49-F238E27FC236}">
                  <a16:creationId xmlns:a16="http://schemas.microsoft.com/office/drawing/2014/main" id="{C7FB06C9-98E1-6D46-9691-2F23E20698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561460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997" name="Graphic 6" descr="Man with cane with solid fill">
              <a:extLst>
                <a:ext uri="{FF2B5EF4-FFF2-40B4-BE49-F238E27FC236}">
                  <a16:creationId xmlns:a16="http://schemas.microsoft.com/office/drawing/2014/main" id="{13195C14-65A6-E94F-A0FD-FB9EAA09B0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844518" y="643422"/>
              <a:ext cx="434741" cy="434741"/>
            </a:xfrm>
            <a:prstGeom prst="rect">
              <a:avLst/>
            </a:prstGeom>
          </xdr:spPr>
        </xdr:pic>
        <xdr:pic>
          <xdr:nvPicPr>
            <xdr:cNvPr id="998" name="Graphic 6" descr="Man with cane with solid fill">
              <a:extLst>
                <a:ext uri="{FF2B5EF4-FFF2-40B4-BE49-F238E27FC236}">
                  <a16:creationId xmlns:a16="http://schemas.microsoft.com/office/drawing/2014/main" id="{13F33A3B-9EB9-944A-B243-04458DA675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127576" y="643424"/>
              <a:ext cx="434741" cy="434741"/>
            </a:xfrm>
            <a:prstGeom prst="rect">
              <a:avLst/>
            </a:prstGeom>
          </xdr:spPr>
        </xdr:pic>
        <xdr:pic>
          <xdr:nvPicPr>
            <xdr:cNvPr id="999" name="Graphic 6" descr="Man with cane with solid fill">
              <a:extLst>
                <a:ext uri="{FF2B5EF4-FFF2-40B4-BE49-F238E27FC236}">
                  <a16:creationId xmlns:a16="http://schemas.microsoft.com/office/drawing/2014/main" id="{A59A1A14-85AC-084A-B08A-DF9F43E640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410634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1000" name="Graphic 6" descr="Man with cane with solid fill">
              <a:extLst>
                <a:ext uri="{FF2B5EF4-FFF2-40B4-BE49-F238E27FC236}">
                  <a16:creationId xmlns:a16="http://schemas.microsoft.com/office/drawing/2014/main" id="{FED5BF5A-1DEB-F442-9801-92212144E7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693692" y="643423"/>
              <a:ext cx="434741" cy="434741"/>
            </a:xfrm>
            <a:prstGeom prst="rect">
              <a:avLst/>
            </a:prstGeom>
          </xdr:spPr>
        </xdr:pic>
        <xdr:pic>
          <xdr:nvPicPr>
            <xdr:cNvPr id="1001" name="Graphic 6" descr="Man with cane with solid fill">
              <a:extLst>
                <a:ext uri="{FF2B5EF4-FFF2-40B4-BE49-F238E27FC236}">
                  <a16:creationId xmlns:a16="http://schemas.microsoft.com/office/drawing/2014/main" id="{D5307E5B-5F8E-C847-9054-4A7A292E87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976750" y="643422"/>
              <a:ext cx="434741" cy="434741"/>
            </a:xfrm>
            <a:prstGeom prst="rect">
              <a:avLst/>
            </a:prstGeom>
          </xdr:spPr>
        </xdr:pic>
        <xdr:pic>
          <xdr:nvPicPr>
            <xdr:cNvPr id="1002" name="Graphic 6" descr="Man with cane with solid fill">
              <a:extLst>
                <a:ext uri="{FF2B5EF4-FFF2-40B4-BE49-F238E27FC236}">
                  <a16:creationId xmlns:a16="http://schemas.microsoft.com/office/drawing/2014/main" id="{A80229C0-2337-D54B-A155-E0C4E17637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259808" y="643421"/>
              <a:ext cx="434741" cy="434741"/>
            </a:xfrm>
            <a:prstGeom prst="rect">
              <a:avLst/>
            </a:prstGeom>
          </xdr:spPr>
        </xdr:pic>
        <xdr:pic>
          <xdr:nvPicPr>
            <xdr:cNvPr id="1003" name="Graphic 6" descr="Man with cane with solid fill">
              <a:extLst>
                <a:ext uri="{FF2B5EF4-FFF2-40B4-BE49-F238E27FC236}">
                  <a16:creationId xmlns:a16="http://schemas.microsoft.com/office/drawing/2014/main" id="{6F76F660-27D5-944A-BF66-490FC3F1B3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542866" y="643421"/>
              <a:ext cx="434741" cy="434741"/>
            </a:xfrm>
            <a:prstGeom prst="rect">
              <a:avLst/>
            </a:prstGeom>
          </xdr:spPr>
        </xdr:pic>
        <xdr:pic>
          <xdr:nvPicPr>
            <xdr:cNvPr id="1004" name="Graphic 6" descr="Man with cane with solid fill">
              <a:extLst>
                <a:ext uri="{FF2B5EF4-FFF2-40B4-BE49-F238E27FC236}">
                  <a16:creationId xmlns:a16="http://schemas.microsoft.com/office/drawing/2014/main" id="{357F1F09-77F9-D844-B3D3-9753D308E3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8825924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5" name="Graphic 6" descr="Man with cane with solid fill">
              <a:extLst>
                <a:ext uri="{FF2B5EF4-FFF2-40B4-BE49-F238E27FC236}">
                  <a16:creationId xmlns:a16="http://schemas.microsoft.com/office/drawing/2014/main" id="{F0C3FA9D-E042-2046-916E-CF2A2D35BC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6" name="Graphic 6" descr="Man with cane with solid fill">
              <a:extLst>
                <a:ext uri="{FF2B5EF4-FFF2-40B4-BE49-F238E27FC236}">
                  <a16:creationId xmlns:a16="http://schemas.microsoft.com/office/drawing/2014/main" id="{CF292049-54CB-DD4E-AA3A-516D8B2942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07" name="Graphic 6" descr="Man with cane with solid fill">
              <a:extLst>
                <a:ext uri="{FF2B5EF4-FFF2-40B4-BE49-F238E27FC236}">
                  <a16:creationId xmlns:a16="http://schemas.microsoft.com/office/drawing/2014/main" id="{66A4EC10-9810-DC4D-875F-8342D4E53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643418"/>
              <a:ext cx="434741" cy="434741"/>
            </a:xfrm>
            <a:prstGeom prst="rect">
              <a:avLst/>
            </a:prstGeom>
          </xdr:spPr>
        </xdr:pic>
        <xdr:pic>
          <xdr:nvPicPr>
            <xdr:cNvPr id="1008" name="Graphic 6" descr="Man with cane with solid fill">
              <a:extLst>
                <a:ext uri="{FF2B5EF4-FFF2-40B4-BE49-F238E27FC236}">
                  <a16:creationId xmlns:a16="http://schemas.microsoft.com/office/drawing/2014/main" id="{03B858E4-9A51-914A-8CBB-AE994C7396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643420"/>
              <a:ext cx="434741" cy="434741"/>
            </a:xfrm>
            <a:prstGeom prst="rect">
              <a:avLst/>
            </a:prstGeom>
          </xdr:spPr>
        </xdr:pic>
        <xdr:pic>
          <xdr:nvPicPr>
            <xdr:cNvPr id="1009" name="Graphic 6" descr="Man with cane with solid fill">
              <a:extLst>
                <a:ext uri="{FF2B5EF4-FFF2-40B4-BE49-F238E27FC236}">
                  <a16:creationId xmlns:a16="http://schemas.microsoft.com/office/drawing/2014/main" id="{6DC58C5C-9E4A-3F41-9976-93A0B08CFC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10" name="Graphic 6" descr="Man with cane with solid fill">
              <a:extLst>
                <a:ext uri="{FF2B5EF4-FFF2-40B4-BE49-F238E27FC236}">
                  <a16:creationId xmlns:a16="http://schemas.microsoft.com/office/drawing/2014/main" id="{C3FF7191-602D-2B40-B88E-A044E96D70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643419"/>
              <a:ext cx="434741" cy="434741"/>
            </a:xfrm>
            <a:prstGeom prst="rect">
              <a:avLst/>
            </a:prstGeom>
          </xdr:spPr>
        </xdr:pic>
        <xdr:pic>
          <xdr:nvPicPr>
            <xdr:cNvPr id="1011" name="Graphic 6" descr="Man with cane with solid fill">
              <a:extLst>
                <a:ext uri="{FF2B5EF4-FFF2-40B4-BE49-F238E27FC236}">
                  <a16:creationId xmlns:a16="http://schemas.microsoft.com/office/drawing/2014/main" id="{033591C2-00C8-D14E-B64C-76A29CDA47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643418"/>
              <a:ext cx="434741" cy="434741"/>
            </a:xfrm>
            <a:prstGeom prst="rect">
              <a:avLst/>
            </a:prstGeom>
          </xdr:spPr>
        </xdr:pic>
        <xdr:pic>
          <xdr:nvPicPr>
            <xdr:cNvPr id="1012" name="Graphic 6" descr="Man with cane with solid fill">
              <a:extLst>
                <a:ext uri="{FF2B5EF4-FFF2-40B4-BE49-F238E27FC236}">
                  <a16:creationId xmlns:a16="http://schemas.microsoft.com/office/drawing/2014/main" id="{83EE63C7-A54E-5947-883B-D4B01AED8A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643417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7" name="Group 776">
            <a:extLst>
              <a:ext uri="{FF2B5EF4-FFF2-40B4-BE49-F238E27FC236}">
                <a16:creationId xmlns:a16="http://schemas.microsoft.com/office/drawing/2014/main" id="{D7F622A0-E50B-9B47-A48D-EEE51C3518AE}"/>
              </a:ext>
            </a:extLst>
          </xdr:cNvPr>
          <xdr:cNvGrpSpPr/>
        </xdr:nvGrpSpPr>
        <xdr:grpSpPr>
          <a:xfrm>
            <a:off x="1049586" y="1146443"/>
            <a:ext cx="4574043" cy="434749"/>
            <a:chOff x="1362432" y="664043"/>
            <a:chExt cx="4574043" cy="434749"/>
          </a:xfrm>
        </xdr:grpSpPr>
        <xdr:pic>
          <xdr:nvPicPr>
            <xdr:cNvPr id="973" name="Graphic 2" descr="Man with solid fill">
              <a:extLst>
                <a:ext uri="{FF2B5EF4-FFF2-40B4-BE49-F238E27FC236}">
                  <a16:creationId xmlns:a16="http://schemas.microsoft.com/office/drawing/2014/main" id="{83E87BA9-FBBB-BA43-9FCC-E65172C9D8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974" name="Graphic 2" descr="Man with solid fill">
              <a:extLst>
                <a:ext uri="{FF2B5EF4-FFF2-40B4-BE49-F238E27FC236}">
                  <a16:creationId xmlns:a16="http://schemas.microsoft.com/office/drawing/2014/main" id="{424133E2-23B9-F740-B510-0D3C0D5DEF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75" name="Graphic 2" descr="Man with solid fill">
              <a:extLst>
                <a:ext uri="{FF2B5EF4-FFF2-40B4-BE49-F238E27FC236}">
                  <a16:creationId xmlns:a16="http://schemas.microsoft.com/office/drawing/2014/main" id="{C8127161-1CD8-6C40-AB4B-7ED51CB808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76" name="Graphic 2" descr="Man with solid fill">
              <a:extLst>
                <a:ext uri="{FF2B5EF4-FFF2-40B4-BE49-F238E27FC236}">
                  <a16:creationId xmlns:a16="http://schemas.microsoft.com/office/drawing/2014/main" id="{8B419E29-803C-4B47-A820-3F6D8953AA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77" name="Graphic 2" descr="Man with solid fill">
              <a:extLst>
                <a:ext uri="{FF2B5EF4-FFF2-40B4-BE49-F238E27FC236}">
                  <a16:creationId xmlns:a16="http://schemas.microsoft.com/office/drawing/2014/main" id="{AA45E248-79A4-D54A-BAA6-A8E5EF087A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78" name="Graphic 2" descr="Man with solid fill">
              <a:extLst>
                <a:ext uri="{FF2B5EF4-FFF2-40B4-BE49-F238E27FC236}">
                  <a16:creationId xmlns:a16="http://schemas.microsoft.com/office/drawing/2014/main" id="{225F030B-433D-F644-9D37-5044B3D129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79" name="Graphic 2" descr="Man with solid fill">
              <a:extLst>
                <a:ext uri="{FF2B5EF4-FFF2-40B4-BE49-F238E27FC236}">
                  <a16:creationId xmlns:a16="http://schemas.microsoft.com/office/drawing/2014/main" id="{EC8265CD-ECAC-DE4E-B897-3DF9A408C8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80" name="Graphic 2" descr="Man with solid fill">
              <a:extLst>
                <a:ext uri="{FF2B5EF4-FFF2-40B4-BE49-F238E27FC236}">
                  <a16:creationId xmlns:a16="http://schemas.microsoft.com/office/drawing/2014/main" id="{A197BC32-2061-984A-857B-4FDE02C451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81" name="Graphic 2" descr="Man with solid fill">
              <a:extLst>
                <a:ext uri="{FF2B5EF4-FFF2-40B4-BE49-F238E27FC236}">
                  <a16:creationId xmlns:a16="http://schemas.microsoft.com/office/drawing/2014/main" id="{BF841978-6492-FF4A-BC38-BFD5038503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82" name="Graphic 2" descr="Man with solid fill">
              <a:extLst>
                <a:ext uri="{FF2B5EF4-FFF2-40B4-BE49-F238E27FC236}">
                  <a16:creationId xmlns:a16="http://schemas.microsoft.com/office/drawing/2014/main" id="{A5153A2C-DC99-6C4B-AFB3-682618CD4F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83" name="Graphic 2" descr="Man with solid fill">
              <a:extLst>
                <a:ext uri="{FF2B5EF4-FFF2-40B4-BE49-F238E27FC236}">
                  <a16:creationId xmlns:a16="http://schemas.microsoft.com/office/drawing/2014/main" id="{BD44FD30-C8BE-1B46-A16D-0D5AFD91B0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84" name="Graphic 2" descr="Man with solid fill">
              <a:extLst>
                <a:ext uri="{FF2B5EF4-FFF2-40B4-BE49-F238E27FC236}">
                  <a16:creationId xmlns:a16="http://schemas.microsoft.com/office/drawing/2014/main" id="{22961BB2-57CD-EF4F-BDDE-9DCB9AB079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85" name="Graphic 2" descr="Man with solid fill">
              <a:extLst>
                <a:ext uri="{FF2B5EF4-FFF2-40B4-BE49-F238E27FC236}">
                  <a16:creationId xmlns:a16="http://schemas.microsoft.com/office/drawing/2014/main" id="{072AFA8A-D0DD-4446-ADD1-E3214CE1ED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86" name="Graphic 2" descr="Man with solid fill">
              <a:extLst>
                <a:ext uri="{FF2B5EF4-FFF2-40B4-BE49-F238E27FC236}">
                  <a16:creationId xmlns:a16="http://schemas.microsoft.com/office/drawing/2014/main" id="{C391498F-2243-C340-970F-4863256C2F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87" name="Graphic 2" descr="Man with solid fill">
              <a:extLst>
                <a:ext uri="{FF2B5EF4-FFF2-40B4-BE49-F238E27FC236}">
                  <a16:creationId xmlns:a16="http://schemas.microsoft.com/office/drawing/2014/main" id="{7D0B7892-669E-6B40-9F51-BF9761D077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88" name="Graphic 2" descr="Man with solid fill">
              <a:extLst>
                <a:ext uri="{FF2B5EF4-FFF2-40B4-BE49-F238E27FC236}">
                  <a16:creationId xmlns:a16="http://schemas.microsoft.com/office/drawing/2014/main" id="{8172C316-FF3B-904C-9FA5-D6A7167CAB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89" name="Graphic 2" descr="Man with solid fill">
              <a:extLst>
                <a:ext uri="{FF2B5EF4-FFF2-40B4-BE49-F238E27FC236}">
                  <a16:creationId xmlns:a16="http://schemas.microsoft.com/office/drawing/2014/main" id="{52CF6C89-2AF6-BD4A-B628-FC827AD30E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90" name="Graphic 2" descr="Man with solid fill">
              <a:extLst>
                <a:ext uri="{FF2B5EF4-FFF2-40B4-BE49-F238E27FC236}">
                  <a16:creationId xmlns:a16="http://schemas.microsoft.com/office/drawing/2014/main" id="{03C33106-DBD8-BE4D-B1C5-85B0268923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91" name="Graphic 2" descr="Man with solid fill">
              <a:extLst>
                <a:ext uri="{FF2B5EF4-FFF2-40B4-BE49-F238E27FC236}">
                  <a16:creationId xmlns:a16="http://schemas.microsoft.com/office/drawing/2014/main" id="{B389510C-4AFE-D749-B40C-20AEB6419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92" name="Graphic 2" descr="Man with solid fill">
              <a:extLst>
                <a:ext uri="{FF2B5EF4-FFF2-40B4-BE49-F238E27FC236}">
                  <a16:creationId xmlns:a16="http://schemas.microsoft.com/office/drawing/2014/main" id="{22D930DE-2589-FB48-B22C-0B347FC168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8" name="Group 777">
            <a:extLst>
              <a:ext uri="{FF2B5EF4-FFF2-40B4-BE49-F238E27FC236}">
                <a16:creationId xmlns:a16="http://schemas.microsoft.com/office/drawing/2014/main" id="{7792472F-87EC-404E-B579-790A9B5534FB}"/>
              </a:ext>
            </a:extLst>
          </xdr:cNvPr>
          <xdr:cNvGrpSpPr/>
        </xdr:nvGrpSpPr>
        <xdr:grpSpPr>
          <a:xfrm>
            <a:off x="1049586" y="1649474"/>
            <a:ext cx="4574043" cy="434749"/>
            <a:chOff x="1362432" y="664043"/>
            <a:chExt cx="4574043" cy="434749"/>
          </a:xfrm>
        </xdr:grpSpPr>
        <xdr:pic>
          <xdr:nvPicPr>
            <xdr:cNvPr id="953" name="Graphic 2" descr="Man with solid fill">
              <a:extLst>
                <a:ext uri="{FF2B5EF4-FFF2-40B4-BE49-F238E27FC236}">
                  <a16:creationId xmlns:a16="http://schemas.microsoft.com/office/drawing/2014/main" id="{9174F5A3-C866-D040-9BEC-74E252CBAA5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954" name="Graphic 2" descr="Man with solid fill">
              <a:extLst>
                <a:ext uri="{FF2B5EF4-FFF2-40B4-BE49-F238E27FC236}">
                  <a16:creationId xmlns:a16="http://schemas.microsoft.com/office/drawing/2014/main" id="{91058473-4BF3-264A-8242-225175F9B1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55" name="Graphic 2" descr="Man with solid fill">
              <a:extLst>
                <a:ext uri="{FF2B5EF4-FFF2-40B4-BE49-F238E27FC236}">
                  <a16:creationId xmlns:a16="http://schemas.microsoft.com/office/drawing/2014/main" id="{01AD6E03-0628-C349-9628-E085D96F4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56" name="Graphic 2" descr="Man with solid fill">
              <a:extLst>
                <a:ext uri="{FF2B5EF4-FFF2-40B4-BE49-F238E27FC236}">
                  <a16:creationId xmlns:a16="http://schemas.microsoft.com/office/drawing/2014/main" id="{B082355B-6DB0-5145-A733-69D18CDA3D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57" name="Graphic 2" descr="Man with solid fill">
              <a:extLst>
                <a:ext uri="{FF2B5EF4-FFF2-40B4-BE49-F238E27FC236}">
                  <a16:creationId xmlns:a16="http://schemas.microsoft.com/office/drawing/2014/main" id="{9B397A2E-C00A-8745-8131-D0C11F0E37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58" name="Graphic 2" descr="Man with solid fill">
              <a:extLst>
                <a:ext uri="{FF2B5EF4-FFF2-40B4-BE49-F238E27FC236}">
                  <a16:creationId xmlns:a16="http://schemas.microsoft.com/office/drawing/2014/main" id="{54AB3B3D-1465-6247-B992-B291DB843A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59" name="Graphic 2" descr="Man with solid fill">
              <a:extLst>
                <a:ext uri="{FF2B5EF4-FFF2-40B4-BE49-F238E27FC236}">
                  <a16:creationId xmlns:a16="http://schemas.microsoft.com/office/drawing/2014/main" id="{E7C486C2-3660-2A4E-A245-63F6BEBFAA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60" name="Graphic 2" descr="Man with solid fill">
              <a:extLst>
                <a:ext uri="{FF2B5EF4-FFF2-40B4-BE49-F238E27FC236}">
                  <a16:creationId xmlns:a16="http://schemas.microsoft.com/office/drawing/2014/main" id="{81CD7C19-D980-554D-AC21-CF1ACF6C09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61" name="Graphic 2" descr="Man with solid fill">
              <a:extLst>
                <a:ext uri="{FF2B5EF4-FFF2-40B4-BE49-F238E27FC236}">
                  <a16:creationId xmlns:a16="http://schemas.microsoft.com/office/drawing/2014/main" id="{00DC8F1C-6463-8242-9C84-19208BD7B4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62" name="Graphic 2" descr="Man with solid fill">
              <a:extLst>
                <a:ext uri="{FF2B5EF4-FFF2-40B4-BE49-F238E27FC236}">
                  <a16:creationId xmlns:a16="http://schemas.microsoft.com/office/drawing/2014/main" id="{BD8E5767-C883-6645-AE1E-0B03DB9187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63" name="Graphic 2" descr="Man with solid fill">
              <a:extLst>
                <a:ext uri="{FF2B5EF4-FFF2-40B4-BE49-F238E27FC236}">
                  <a16:creationId xmlns:a16="http://schemas.microsoft.com/office/drawing/2014/main" id="{923A1359-9FB0-6947-BFB5-31A5436CCE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64" name="Graphic 2" descr="Man with solid fill">
              <a:extLst>
                <a:ext uri="{FF2B5EF4-FFF2-40B4-BE49-F238E27FC236}">
                  <a16:creationId xmlns:a16="http://schemas.microsoft.com/office/drawing/2014/main" id="{29DA5237-D752-AD4B-990E-0FD412D724B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65" name="Graphic 2" descr="Man with solid fill">
              <a:extLst>
                <a:ext uri="{FF2B5EF4-FFF2-40B4-BE49-F238E27FC236}">
                  <a16:creationId xmlns:a16="http://schemas.microsoft.com/office/drawing/2014/main" id="{DD9BD140-F6AE-F549-AE0F-52DEA44C8D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66" name="Graphic 2" descr="Man with solid fill">
              <a:extLst>
                <a:ext uri="{FF2B5EF4-FFF2-40B4-BE49-F238E27FC236}">
                  <a16:creationId xmlns:a16="http://schemas.microsoft.com/office/drawing/2014/main" id="{A2849939-56C7-F149-8610-9308DC7784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67" name="Graphic 2" descr="Man with solid fill">
              <a:extLst>
                <a:ext uri="{FF2B5EF4-FFF2-40B4-BE49-F238E27FC236}">
                  <a16:creationId xmlns:a16="http://schemas.microsoft.com/office/drawing/2014/main" id="{11D7DED5-FFCA-2044-93F4-D7710C96E5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68" name="Graphic 2" descr="Man with solid fill">
              <a:extLst>
                <a:ext uri="{FF2B5EF4-FFF2-40B4-BE49-F238E27FC236}">
                  <a16:creationId xmlns:a16="http://schemas.microsoft.com/office/drawing/2014/main" id="{75060A75-E9E2-5441-B191-8250FCC2D5A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69" name="Graphic 2" descr="Man with solid fill">
              <a:extLst>
                <a:ext uri="{FF2B5EF4-FFF2-40B4-BE49-F238E27FC236}">
                  <a16:creationId xmlns:a16="http://schemas.microsoft.com/office/drawing/2014/main" id="{BF328EEB-4199-F945-BB38-2E288373B6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70" name="Graphic 2" descr="Man with solid fill">
              <a:extLst>
                <a:ext uri="{FF2B5EF4-FFF2-40B4-BE49-F238E27FC236}">
                  <a16:creationId xmlns:a16="http://schemas.microsoft.com/office/drawing/2014/main" id="{D2FA838E-E0C5-2245-A740-9F00BE2857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71" name="Graphic 2" descr="Man with solid fill">
              <a:extLst>
                <a:ext uri="{FF2B5EF4-FFF2-40B4-BE49-F238E27FC236}">
                  <a16:creationId xmlns:a16="http://schemas.microsoft.com/office/drawing/2014/main" id="{8F8B2CAA-A4CD-9240-949B-C01CBD2C54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72" name="Graphic 2" descr="Man with solid fill">
              <a:extLst>
                <a:ext uri="{FF2B5EF4-FFF2-40B4-BE49-F238E27FC236}">
                  <a16:creationId xmlns:a16="http://schemas.microsoft.com/office/drawing/2014/main" id="{9007D342-7EC0-E848-B413-27C848B935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79" name="Group 778">
            <a:extLst>
              <a:ext uri="{FF2B5EF4-FFF2-40B4-BE49-F238E27FC236}">
                <a16:creationId xmlns:a16="http://schemas.microsoft.com/office/drawing/2014/main" id="{46A032E0-EB9A-C848-B3B8-C9F2B9911A7C}"/>
              </a:ext>
            </a:extLst>
          </xdr:cNvPr>
          <xdr:cNvGrpSpPr/>
        </xdr:nvGrpSpPr>
        <xdr:grpSpPr>
          <a:xfrm>
            <a:off x="5712286" y="1146443"/>
            <a:ext cx="5812845" cy="434749"/>
            <a:chOff x="5712286" y="1146443"/>
            <a:chExt cx="5812845" cy="434749"/>
          </a:xfrm>
        </xdr:grpSpPr>
        <xdr:pic>
          <xdr:nvPicPr>
            <xdr:cNvPr id="933" name="Graphic 6" descr="Man with cane with solid fill">
              <a:extLst>
                <a:ext uri="{FF2B5EF4-FFF2-40B4-BE49-F238E27FC236}">
                  <a16:creationId xmlns:a16="http://schemas.microsoft.com/office/drawing/2014/main" id="{3EC5F829-3C2B-D645-A845-0EE9FECB7A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6" y="1146451"/>
              <a:ext cx="434741" cy="434741"/>
            </a:xfrm>
            <a:prstGeom prst="rect">
              <a:avLst/>
            </a:prstGeom>
          </xdr:spPr>
        </xdr:pic>
        <xdr:pic>
          <xdr:nvPicPr>
            <xdr:cNvPr id="934" name="Graphic 6" descr="Man with cane with solid fill">
              <a:extLst>
                <a:ext uri="{FF2B5EF4-FFF2-40B4-BE49-F238E27FC236}">
                  <a16:creationId xmlns:a16="http://schemas.microsoft.com/office/drawing/2014/main" id="{B1F10D66-C33F-2F4E-8A3A-5BCD4A33F9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4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5" name="Graphic 6" descr="Man with cane with solid fill">
              <a:extLst>
                <a:ext uri="{FF2B5EF4-FFF2-40B4-BE49-F238E27FC236}">
                  <a16:creationId xmlns:a16="http://schemas.microsoft.com/office/drawing/2014/main" id="{3125AA32-6669-0B4F-877B-1432428378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2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6" name="Graphic 6" descr="Man with cane with solid fill">
              <a:extLst>
                <a:ext uri="{FF2B5EF4-FFF2-40B4-BE49-F238E27FC236}">
                  <a16:creationId xmlns:a16="http://schemas.microsoft.com/office/drawing/2014/main" id="{29CA7657-090F-5B41-B414-F245056BAF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60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37" name="Graphic 6" descr="Man with cane with solid fill">
              <a:extLst>
                <a:ext uri="{FF2B5EF4-FFF2-40B4-BE49-F238E27FC236}">
                  <a16:creationId xmlns:a16="http://schemas.microsoft.com/office/drawing/2014/main" id="{6956A667-B7EF-214A-BD1D-6FE68FBF6C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8" y="1146448"/>
              <a:ext cx="434741" cy="434741"/>
            </a:xfrm>
            <a:prstGeom prst="rect">
              <a:avLst/>
            </a:prstGeom>
          </xdr:spPr>
        </xdr:pic>
        <xdr:pic>
          <xdr:nvPicPr>
            <xdr:cNvPr id="938" name="Graphic 6" descr="Man with cane with solid fill">
              <a:extLst>
                <a:ext uri="{FF2B5EF4-FFF2-40B4-BE49-F238E27FC236}">
                  <a16:creationId xmlns:a16="http://schemas.microsoft.com/office/drawing/2014/main" id="{BF82BE30-199F-B442-AC3A-1A058F8AAA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6" y="1146450"/>
              <a:ext cx="434741" cy="434741"/>
            </a:xfrm>
            <a:prstGeom prst="rect">
              <a:avLst/>
            </a:prstGeom>
          </xdr:spPr>
        </xdr:pic>
        <xdr:pic>
          <xdr:nvPicPr>
            <xdr:cNvPr id="939" name="Graphic 6" descr="Man with cane with solid fill">
              <a:extLst>
                <a:ext uri="{FF2B5EF4-FFF2-40B4-BE49-F238E27FC236}">
                  <a16:creationId xmlns:a16="http://schemas.microsoft.com/office/drawing/2014/main" id="{CA5F2D51-266F-9247-82F3-10C1A28B8F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40" name="Graphic 6" descr="Man with cane with solid fill">
              <a:extLst>
                <a:ext uri="{FF2B5EF4-FFF2-40B4-BE49-F238E27FC236}">
                  <a16:creationId xmlns:a16="http://schemas.microsoft.com/office/drawing/2014/main" id="{0E64438C-F499-584E-8163-1C4E855CA0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1146449"/>
              <a:ext cx="434741" cy="434741"/>
            </a:xfrm>
            <a:prstGeom prst="rect">
              <a:avLst/>
            </a:prstGeom>
          </xdr:spPr>
        </xdr:pic>
        <xdr:pic>
          <xdr:nvPicPr>
            <xdr:cNvPr id="941" name="Graphic 6" descr="Man with cane with solid fill">
              <a:extLst>
                <a:ext uri="{FF2B5EF4-FFF2-40B4-BE49-F238E27FC236}">
                  <a16:creationId xmlns:a16="http://schemas.microsoft.com/office/drawing/2014/main" id="{DBB396C1-62D8-A94A-A6A0-55A4916D4C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1146448"/>
              <a:ext cx="434741" cy="434741"/>
            </a:xfrm>
            <a:prstGeom prst="rect">
              <a:avLst/>
            </a:prstGeom>
          </xdr:spPr>
        </xdr:pic>
        <xdr:pic>
          <xdr:nvPicPr>
            <xdr:cNvPr id="942" name="Graphic 6" descr="Man with cane with solid fill">
              <a:extLst>
                <a:ext uri="{FF2B5EF4-FFF2-40B4-BE49-F238E27FC236}">
                  <a16:creationId xmlns:a16="http://schemas.microsoft.com/office/drawing/2014/main" id="{E654EB72-4138-9547-A634-DCA6722030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1146447"/>
              <a:ext cx="434741" cy="434741"/>
            </a:xfrm>
            <a:prstGeom prst="rect">
              <a:avLst/>
            </a:prstGeom>
          </xdr:spPr>
        </xdr:pic>
        <xdr:pic>
          <xdr:nvPicPr>
            <xdr:cNvPr id="943" name="Graphic 6" descr="Man with cane with solid fill">
              <a:extLst>
                <a:ext uri="{FF2B5EF4-FFF2-40B4-BE49-F238E27FC236}">
                  <a16:creationId xmlns:a16="http://schemas.microsoft.com/office/drawing/2014/main" id="{BBD9A609-1020-9946-B4ED-8B4585D385D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1146447"/>
              <a:ext cx="434741" cy="434741"/>
            </a:xfrm>
            <a:prstGeom prst="rect">
              <a:avLst/>
            </a:prstGeom>
          </xdr:spPr>
        </xdr:pic>
        <xdr:pic>
          <xdr:nvPicPr>
            <xdr:cNvPr id="944" name="Graphic 6" descr="Man with cane with solid fill">
              <a:extLst>
                <a:ext uri="{FF2B5EF4-FFF2-40B4-BE49-F238E27FC236}">
                  <a16:creationId xmlns:a16="http://schemas.microsoft.com/office/drawing/2014/main" id="{F8336432-168D-9548-A8C7-44B84FCF9C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5" name="Graphic 6" descr="Man with cane with solid fill">
              <a:extLst>
                <a:ext uri="{FF2B5EF4-FFF2-40B4-BE49-F238E27FC236}">
                  <a16:creationId xmlns:a16="http://schemas.microsoft.com/office/drawing/2014/main" id="{CCFA1331-89E0-EB40-811D-74CE778E88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6" name="Graphic 6" descr="Man with cane with solid fill">
              <a:extLst>
                <a:ext uri="{FF2B5EF4-FFF2-40B4-BE49-F238E27FC236}">
                  <a16:creationId xmlns:a16="http://schemas.microsoft.com/office/drawing/2014/main" id="{B9A4C7BD-BA5F-B44F-B12E-AAF856BC5F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47" name="Graphic 6" descr="Man with cane with solid fill">
              <a:extLst>
                <a:ext uri="{FF2B5EF4-FFF2-40B4-BE49-F238E27FC236}">
                  <a16:creationId xmlns:a16="http://schemas.microsoft.com/office/drawing/2014/main" id="{B72C1CFF-9329-5948-BBA7-AA5116DBE5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1146444"/>
              <a:ext cx="434741" cy="434741"/>
            </a:xfrm>
            <a:prstGeom prst="rect">
              <a:avLst/>
            </a:prstGeom>
          </xdr:spPr>
        </xdr:pic>
        <xdr:pic>
          <xdr:nvPicPr>
            <xdr:cNvPr id="948" name="Graphic 6" descr="Man with cane with solid fill">
              <a:extLst>
                <a:ext uri="{FF2B5EF4-FFF2-40B4-BE49-F238E27FC236}">
                  <a16:creationId xmlns:a16="http://schemas.microsoft.com/office/drawing/2014/main" id="{CDEEF92C-3C5D-BC41-947E-89D7CF4A8C1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1146446"/>
              <a:ext cx="434741" cy="434741"/>
            </a:xfrm>
            <a:prstGeom prst="rect">
              <a:avLst/>
            </a:prstGeom>
          </xdr:spPr>
        </xdr:pic>
        <xdr:pic>
          <xdr:nvPicPr>
            <xdr:cNvPr id="949" name="Graphic 6" descr="Man with cane with solid fill">
              <a:extLst>
                <a:ext uri="{FF2B5EF4-FFF2-40B4-BE49-F238E27FC236}">
                  <a16:creationId xmlns:a16="http://schemas.microsoft.com/office/drawing/2014/main" id="{F858146C-8E02-4A44-8D17-A25C60A594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50" name="Graphic 6" descr="Man with cane with solid fill">
              <a:extLst>
                <a:ext uri="{FF2B5EF4-FFF2-40B4-BE49-F238E27FC236}">
                  <a16:creationId xmlns:a16="http://schemas.microsoft.com/office/drawing/2014/main" id="{4C81EC93-BEC6-6F46-A4A7-DB25581385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1146445"/>
              <a:ext cx="434741" cy="434741"/>
            </a:xfrm>
            <a:prstGeom prst="rect">
              <a:avLst/>
            </a:prstGeom>
          </xdr:spPr>
        </xdr:pic>
        <xdr:pic>
          <xdr:nvPicPr>
            <xdr:cNvPr id="951" name="Graphic 6" descr="Man with cane with solid fill">
              <a:extLst>
                <a:ext uri="{FF2B5EF4-FFF2-40B4-BE49-F238E27FC236}">
                  <a16:creationId xmlns:a16="http://schemas.microsoft.com/office/drawing/2014/main" id="{3AE010AE-6618-DD44-94A9-878868187F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1146444"/>
              <a:ext cx="434741" cy="434741"/>
            </a:xfrm>
            <a:prstGeom prst="rect">
              <a:avLst/>
            </a:prstGeom>
          </xdr:spPr>
        </xdr:pic>
        <xdr:pic>
          <xdr:nvPicPr>
            <xdr:cNvPr id="952" name="Graphic 6" descr="Man with cane with solid fill">
              <a:extLst>
                <a:ext uri="{FF2B5EF4-FFF2-40B4-BE49-F238E27FC236}">
                  <a16:creationId xmlns:a16="http://schemas.microsoft.com/office/drawing/2014/main" id="{C2D6EE6E-1D72-984D-8C3B-EB1E0F0BE1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11464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0" name="Group 779">
            <a:extLst>
              <a:ext uri="{FF2B5EF4-FFF2-40B4-BE49-F238E27FC236}">
                <a16:creationId xmlns:a16="http://schemas.microsoft.com/office/drawing/2014/main" id="{C6AB0417-AE1A-F240-85E0-3E4B1CD99AB2}"/>
              </a:ext>
            </a:extLst>
          </xdr:cNvPr>
          <xdr:cNvGrpSpPr/>
        </xdr:nvGrpSpPr>
        <xdr:grpSpPr>
          <a:xfrm>
            <a:off x="5712285" y="1649469"/>
            <a:ext cx="5812845" cy="434749"/>
            <a:chOff x="5712285" y="1649469"/>
            <a:chExt cx="5812845" cy="434749"/>
          </a:xfrm>
        </xdr:grpSpPr>
        <xdr:pic>
          <xdr:nvPicPr>
            <xdr:cNvPr id="913" name="Graphic 6" descr="Man with cane with solid fill">
              <a:extLst>
                <a:ext uri="{FF2B5EF4-FFF2-40B4-BE49-F238E27FC236}">
                  <a16:creationId xmlns:a16="http://schemas.microsoft.com/office/drawing/2014/main" id="{076C8148-AC1F-8C45-AD69-9E248C7F05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5" y="1649477"/>
              <a:ext cx="434741" cy="434741"/>
            </a:xfrm>
            <a:prstGeom prst="rect">
              <a:avLst/>
            </a:prstGeom>
          </xdr:spPr>
        </xdr:pic>
        <xdr:pic>
          <xdr:nvPicPr>
            <xdr:cNvPr id="914" name="Graphic 6" descr="Man with cane with solid fill">
              <a:extLst>
                <a:ext uri="{FF2B5EF4-FFF2-40B4-BE49-F238E27FC236}">
                  <a16:creationId xmlns:a16="http://schemas.microsoft.com/office/drawing/2014/main" id="{95B8366B-A127-4045-A474-DE60A68BB4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3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5" name="Graphic 6" descr="Man with cane with solid fill">
              <a:extLst>
                <a:ext uri="{FF2B5EF4-FFF2-40B4-BE49-F238E27FC236}">
                  <a16:creationId xmlns:a16="http://schemas.microsoft.com/office/drawing/2014/main" id="{4E2539ED-9407-4B41-8534-8FC6522826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1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6" name="Graphic 6" descr="Man with cane with solid fill">
              <a:extLst>
                <a:ext uri="{FF2B5EF4-FFF2-40B4-BE49-F238E27FC236}">
                  <a16:creationId xmlns:a16="http://schemas.microsoft.com/office/drawing/2014/main" id="{053C406F-59CC-1442-8092-7FFD204D9F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59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17" name="Graphic 6" descr="Man with cane with solid fill">
              <a:extLst>
                <a:ext uri="{FF2B5EF4-FFF2-40B4-BE49-F238E27FC236}">
                  <a16:creationId xmlns:a16="http://schemas.microsoft.com/office/drawing/2014/main" id="{5C18F6A2-C3FE-3046-B3F8-F3B61EEC31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7" y="1649474"/>
              <a:ext cx="434741" cy="434741"/>
            </a:xfrm>
            <a:prstGeom prst="rect">
              <a:avLst/>
            </a:prstGeom>
          </xdr:spPr>
        </xdr:pic>
        <xdr:pic>
          <xdr:nvPicPr>
            <xdr:cNvPr id="918" name="Graphic 6" descr="Man with cane with solid fill">
              <a:extLst>
                <a:ext uri="{FF2B5EF4-FFF2-40B4-BE49-F238E27FC236}">
                  <a16:creationId xmlns:a16="http://schemas.microsoft.com/office/drawing/2014/main" id="{AF0F65AB-B7BF-1A42-A110-0A9149DA3F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5" y="1649476"/>
              <a:ext cx="434741" cy="434741"/>
            </a:xfrm>
            <a:prstGeom prst="rect">
              <a:avLst/>
            </a:prstGeom>
          </xdr:spPr>
        </xdr:pic>
        <xdr:pic>
          <xdr:nvPicPr>
            <xdr:cNvPr id="919" name="Graphic 6" descr="Man with cane with solid fill">
              <a:extLst>
                <a:ext uri="{FF2B5EF4-FFF2-40B4-BE49-F238E27FC236}">
                  <a16:creationId xmlns:a16="http://schemas.microsoft.com/office/drawing/2014/main" id="{1CEDB11F-9EEF-384A-B299-173DFE152F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3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20" name="Graphic 6" descr="Man with cane with solid fill">
              <a:extLst>
                <a:ext uri="{FF2B5EF4-FFF2-40B4-BE49-F238E27FC236}">
                  <a16:creationId xmlns:a16="http://schemas.microsoft.com/office/drawing/2014/main" id="{B8AE4D48-2333-D64D-B9B7-29A351CFC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1" y="1649475"/>
              <a:ext cx="434741" cy="434741"/>
            </a:xfrm>
            <a:prstGeom prst="rect">
              <a:avLst/>
            </a:prstGeom>
          </xdr:spPr>
        </xdr:pic>
        <xdr:pic>
          <xdr:nvPicPr>
            <xdr:cNvPr id="921" name="Graphic 6" descr="Man with cane with solid fill">
              <a:extLst>
                <a:ext uri="{FF2B5EF4-FFF2-40B4-BE49-F238E27FC236}">
                  <a16:creationId xmlns:a16="http://schemas.microsoft.com/office/drawing/2014/main" id="{EA116B7A-6E5C-AE49-8B7B-1557065627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49" y="1649474"/>
              <a:ext cx="434741" cy="434741"/>
            </a:xfrm>
            <a:prstGeom prst="rect">
              <a:avLst/>
            </a:prstGeom>
          </xdr:spPr>
        </xdr:pic>
        <xdr:pic>
          <xdr:nvPicPr>
            <xdr:cNvPr id="922" name="Graphic 6" descr="Man with cane with solid fill">
              <a:extLst>
                <a:ext uri="{FF2B5EF4-FFF2-40B4-BE49-F238E27FC236}">
                  <a16:creationId xmlns:a16="http://schemas.microsoft.com/office/drawing/2014/main" id="{34E26316-ED2E-7549-AE6E-36638CC9CB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7" y="1649473"/>
              <a:ext cx="434741" cy="434741"/>
            </a:xfrm>
            <a:prstGeom prst="rect">
              <a:avLst/>
            </a:prstGeom>
          </xdr:spPr>
        </xdr:pic>
        <xdr:pic>
          <xdr:nvPicPr>
            <xdr:cNvPr id="923" name="Graphic 6" descr="Man with cane with solid fill">
              <a:extLst>
                <a:ext uri="{FF2B5EF4-FFF2-40B4-BE49-F238E27FC236}">
                  <a16:creationId xmlns:a16="http://schemas.microsoft.com/office/drawing/2014/main" id="{E587EACF-725F-E247-BAEA-C3A68155AE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5" y="1649473"/>
              <a:ext cx="434741" cy="434741"/>
            </a:xfrm>
            <a:prstGeom prst="rect">
              <a:avLst/>
            </a:prstGeom>
          </xdr:spPr>
        </xdr:pic>
        <xdr:pic>
          <xdr:nvPicPr>
            <xdr:cNvPr id="924" name="Graphic 6" descr="Man with cane with solid fill">
              <a:extLst>
                <a:ext uri="{FF2B5EF4-FFF2-40B4-BE49-F238E27FC236}">
                  <a16:creationId xmlns:a16="http://schemas.microsoft.com/office/drawing/2014/main" id="{20E9E928-012B-F74A-9A13-BC987980A8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3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5" name="Graphic 6" descr="Man with cane with solid fill">
              <a:extLst>
                <a:ext uri="{FF2B5EF4-FFF2-40B4-BE49-F238E27FC236}">
                  <a16:creationId xmlns:a16="http://schemas.microsoft.com/office/drawing/2014/main" id="{3A876264-9E1A-B243-9412-2AF8C18130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1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6" name="Graphic 6" descr="Man with cane with solid fill">
              <a:extLst>
                <a:ext uri="{FF2B5EF4-FFF2-40B4-BE49-F238E27FC236}">
                  <a16:creationId xmlns:a16="http://schemas.microsoft.com/office/drawing/2014/main" id="{A8C54AAD-E87B-7548-B54A-6D910BBD84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39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27" name="Graphic 6" descr="Man with cane with solid fill">
              <a:extLst>
                <a:ext uri="{FF2B5EF4-FFF2-40B4-BE49-F238E27FC236}">
                  <a16:creationId xmlns:a16="http://schemas.microsoft.com/office/drawing/2014/main" id="{5D9ECBFA-CF23-CB41-9D15-A375F192E0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7" y="1649470"/>
              <a:ext cx="434741" cy="434741"/>
            </a:xfrm>
            <a:prstGeom prst="rect">
              <a:avLst/>
            </a:prstGeom>
          </xdr:spPr>
        </xdr:pic>
        <xdr:pic>
          <xdr:nvPicPr>
            <xdr:cNvPr id="928" name="Graphic 6" descr="Man with cane with solid fill">
              <a:extLst>
                <a:ext uri="{FF2B5EF4-FFF2-40B4-BE49-F238E27FC236}">
                  <a16:creationId xmlns:a16="http://schemas.microsoft.com/office/drawing/2014/main" id="{5F50D415-8B06-004E-8C46-C0138F4F94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5" y="1649472"/>
              <a:ext cx="434741" cy="434741"/>
            </a:xfrm>
            <a:prstGeom prst="rect">
              <a:avLst/>
            </a:prstGeom>
          </xdr:spPr>
        </xdr:pic>
        <xdr:pic>
          <xdr:nvPicPr>
            <xdr:cNvPr id="929" name="Graphic 6" descr="Man with cane with solid fill">
              <a:extLst>
                <a:ext uri="{FF2B5EF4-FFF2-40B4-BE49-F238E27FC236}">
                  <a16:creationId xmlns:a16="http://schemas.microsoft.com/office/drawing/2014/main" id="{18BFEF2F-33CD-8941-BDDB-FC152FF16A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3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30" name="Graphic 6" descr="Man with cane with solid fill">
              <a:extLst>
                <a:ext uri="{FF2B5EF4-FFF2-40B4-BE49-F238E27FC236}">
                  <a16:creationId xmlns:a16="http://schemas.microsoft.com/office/drawing/2014/main" id="{F964A64C-206C-E64E-B472-151D24DE48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1" y="1649471"/>
              <a:ext cx="434741" cy="434741"/>
            </a:xfrm>
            <a:prstGeom prst="rect">
              <a:avLst/>
            </a:prstGeom>
          </xdr:spPr>
        </xdr:pic>
        <xdr:pic>
          <xdr:nvPicPr>
            <xdr:cNvPr id="931" name="Graphic 6" descr="Man with cane with solid fill">
              <a:extLst>
                <a:ext uri="{FF2B5EF4-FFF2-40B4-BE49-F238E27FC236}">
                  <a16:creationId xmlns:a16="http://schemas.microsoft.com/office/drawing/2014/main" id="{3A9A5BE6-2BB1-E645-B0C8-EEF535A395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29" y="1649470"/>
              <a:ext cx="434741" cy="434741"/>
            </a:xfrm>
            <a:prstGeom prst="rect">
              <a:avLst/>
            </a:prstGeom>
          </xdr:spPr>
        </xdr:pic>
        <xdr:pic>
          <xdr:nvPicPr>
            <xdr:cNvPr id="932" name="Graphic 6" descr="Man with cane with solid fill">
              <a:extLst>
                <a:ext uri="{FF2B5EF4-FFF2-40B4-BE49-F238E27FC236}">
                  <a16:creationId xmlns:a16="http://schemas.microsoft.com/office/drawing/2014/main" id="{F1403C1B-0E67-004D-9BDA-153D1070B3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89" y="1649469"/>
              <a:ext cx="434741" cy="434741"/>
            </a:xfrm>
            <a:prstGeom prst="rect">
              <a:avLst/>
            </a:prstGeom>
          </xdr:spPr>
        </xdr:pic>
      </xdr:grpSp>
      <xdr:sp macro="" textlink="">
        <xdr:nvSpPr>
          <xdr:cNvPr id="781" name="TextBox 216">
            <a:extLst>
              <a:ext uri="{FF2B5EF4-FFF2-40B4-BE49-F238E27FC236}">
                <a16:creationId xmlns:a16="http://schemas.microsoft.com/office/drawing/2014/main" id="{D00043A4-6EB8-824C-AE33-89E5316D84B5}"/>
              </a:ext>
            </a:extLst>
          </xdr:cNvPr>
          <xdr:cNvSpPr txBox="1"/>
        </xdr:nvSpPr>
        <xdr:spPr>
          <a:xfrm>
            <a:off x="2902580" y="213131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&lt;75</a:t>
            </a:r>
          </a:p>
        </xdr:txBody>
      </xdr:sp>
      <xdr:sp macro="" textlink="">
        <xdr:nvSpPr>
          <xdr:cNvPr id="782" name="TextBox 217">
            <a:extLst>
              <a:ext uri="{FF2B5EF4-FFF2-40B4-BE49-F238E27FC236}">
                <a16:creationId xmlns:a16="http://schemas.microsoft.com/office/drawing/2014/main" id="{6E4C1D61-B10D-FA48-BEAD-6F791B4D3ABB}"/>
              </a:ext>
            </a:extLst>
          </xdr:cNvPr>
          <xdr:cNvSpPr txBox="1"/>
        </xdr:nvSpPr>
        <xdr:spPr>
          <a:xfrm>
            <a:off x="8184681" y="239946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&gt;=75</a:t>
            </a:r>
          </a:p>
        </xdr:txBody>
      </xdr:sp>
      <xdr:sp macro="" textlink="">
        <xdr:nvSpPr>
          <xdr:cNvPr id="783" name="TextBox 218">
            <a:extLst>
              <a:ext uri="{FF2B5EF4-FFF2-40B4-BE49-F238E27FC236}">
                <a16:creationId xmlns:a16="http://schemas.microsoft.com/office/drawing/2014/main" id="{B4DE5239-C034-8D40-B4C8-84BB64D37BE2}"/>
              </a:ext>
            </a:extLst>
          </xdr:cNvPr>
          <xdr:cNvSpPr txBox="1"/>
        </xdr:nvSpPr>
        <xdr:spPr>
          <a:xfrm>
            <a:off x="215660" y="1179147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H</a:t>
            </a:r>
          </a:p>
        </xdr:txBody>
      </xdr:sp>
      <xdr:grpSp>
        <xdr:nvGrpSpPr>
          <xdr:cNvPr id="784" name="Group 783">
            <a:extLst>
              <a:ext uri="{FF2B5EF4-FFF2-40B4-BE49-F238E27FC236}">
                <a16:creationId xmlns:a16="http://schemas.microsoft.com/office/drawing/2014/main" id="{D7916300-C00E-404D-AB3E-C27447B6777A}"/>
              </a:ext>
            </a:extLst>
          </xdr:cNvPr>
          <xdr:cNvGrpSpPr/>
        </xdr:nvGrpSpPr>
        <xdr:grpSpPr>
          <a:xfrm>
            <a:off x="1049586" y="2294600"/>
            <a:ext cx="4574043" cy="434749"/>
            <a:chOff x="1362432" y="664043"/>
            <a:chExt cx="4574043" cy="434749"/>
          </a:xfrm>
        </xdr:grpSpPr>
        <xdr:pic>
          <xdr:nvPicPr>
            <xdr:cNvPr id="893" name="Graphic 2" descr="Man with solid fill">
              <a:extLst>
                <a:ext uri="{FF2B5EF4-FFF2-40B4-BE49-F238E27FC236}">
                  <a16:creationId xmlns:a16="http://schemas.microsoft.com/office/drawing/2014/main" id="{AFD9951A-CE17-4D4B-B6FC-93BD492720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94" name="Graphic 2" descr="Man with solid fill">
              <a:extLst>
                <a:ext uri="{FF2B5EF4-FFF2-40B4-BE49-F238E27FC236}">
                  <a16:creationId xmlns:a16="http://schemas.microsoft.com/office/drawing/2014/main" id="{4D4799CA-40A3-A14C-A777-97CE8ED479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95" name="Graphic 2" descr="Man with solid fill">
              <a:extLst>
                <a:ext uri="{FF2B5EF4-FFF2-40B4-BE49-F238E27FC236}">
                  <a16:creationId xmlns:a16="http://schemas.microsoft.com/office/drawing/2014/main" id="{FDFAB837-B6E5-B545-89FF-43A73A68FF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96" name="Graphic 2" descr="Man with solid fill">
              <a:extLst>
                <a:ext uri="{FF2B5EF4-FFF2-40B4-BE49-F238E27FC236}">
                  <a16:creationId xmlns:a16="http://schemas.microsoft.com/office/drawing/2014/main" id="{93B594E0-B93E-5B43-BDCA-5E3FDCCCA6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97" name="Graphic 2" descr="Man with solid fill">
              <a:extLst>
                <a:ext uri="{FF2B5EF4-FFF2-40B4-BE49-F238E27FC236}">
                  <a16:creationId xmlns:a16="http://schemas.microsoft.com/office/drawing/2014/main" id="{D0C17E96-C593-284D-8795-583A30500C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98" name="Graphic 2" descr="Man with solid fill">
              <a:extLst>
                <a:ext uri="{FF2B5EF4-FFF2-40B4-BE49-F238E27FC236}">
                  <a16:creationId xmlns:a16="http://schemas.microsoft.com/office/drawing/2014/main" id="{AB75A341-4D61-5749-97BE-CAF1A35960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99" name="Graphic 2" descr="Man with solid fill">
              <a:extLst>
                <a:ext uri="{FF2B5EF4-FFF2-40B4-BE49-F238E27FC236}">
                  <a16:creationId xmlns:a16="http://schemas.microsoft.com/office/drawing/2014/main" id="{C863533B-81A0-684B-BB3E-DD64F5D4C2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00" name="Graphic 2" descr="Man with solid fill">
              <a:extLst>
                <a:ext uri="{FF2B5EF4-FFF2-40B4-BE49-F238E27FC236}">
                  <a16:creationId xmlns:a16="http://schemas.microsoft.com/office/drawing/2014/main" id="{7EE81E4C-FA3A-7D44-A055-B9743A50EB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901" name="Graphic 2" descr="Man with solid fill">
              <a:extLst>
                <a:ext uri="{FF2B5EF4-FFF2-40B4-BE49-F238E27FC236}">
                  <a16:creationId xmlns:a16="http://schemas.microsoft.com/office/drawing/2014/main" id="{39523386-5E1E-B84E-9EA3-82282CE87F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902" name="Graphic 2" descr="Man with solid fill">
              <a:extLst>
                <a:ext uri="{FF2B5EF4-FFF2-40B4-BE49-F238E27FC236}">
                  <a16:creationId xmlns:a16="http://schemas.microsoft.com/office/drawing/2014/main" id="{63CF4D5E-881C-794E-9DEE-66201BAF05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903" name="Graphic 2" descr="Man with solid fill">
              <a:extLst>
                <a:ext uri="{FF2B5EF4-FFF2-40B4-BE49-F238E27FC236}">
                  <a16:creationId xmlns:a16="http://schemas.microsoft.com/office/drawing/2014/main" id="{20D68C67-D6C0-C94D-B670-A940C21E00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904" name="Graphic 2" descr="Man with solid fill">
              <a:extLst>
                <a:ext uri="{FF2B5EF4-FFF2-40B4-BE49-F238E27FC236}">
                  <a16:creationId xmlns:a16="http://schemas.microsoft.com/office/drawing/2014/main" id="{5C30992F-354B-9848-BD72-8EBAFD2CE3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05" name="Graphic 2" descr="Man with solid fill">
              <a:extLst>
                <a:ext uri="{FF2B5EF4-FFF2-40B4-BE49-F238E27FC236}">
                  <a16:creationId xmlns:a16="http://schemas.microsoft.com/office/drawing/2014/main" id="{5657CCD7-DDAB-2D4E-AC58-6ADB8E5333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06" name="Graphic 2" descr="Man with solid fill">
              <a:extLst>
                <a:ext uri="{FF2B5EF4-FFF2-40B4-BE49-F238E27FC236}">
                  <a16:creationId xmlns:a16="http://schemas.microsoft.com/office/drawing/2014/main" id="{B622D546-75DB-FC4E-B222-FF608885F8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07" name="Graphic 2" descr="Man with solid fill">
              <a:extLst>
                <a:ext uri="{FF2B5EF4-FFF2-40B4-BE49-F238E27FC236}">
                  <a16:creationId xmlns:a16="http://schemas.microsoft.com/office/drawing/2014/main" id="{35377154-A6A8-C54D-A951-8B0C4EE8EE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08" name="Graphic 2" descr="Man with solid fill">
              <a:extLst>
                <a:ext uri="{FF2B5EF4-FFF2-40B4-BE49-F238E27FC236}">
                  <a16:creationId xmlns:a16="http://schemas.microsoft.com/office/drawing/2014/main" id="{9C3EC025-7569-AA40-990B-2997CA2725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909" name="Graphic 2" descr="Man with solid fill">
              <a:extLst>
                <a:ext uri="{FF2B5EF4-FFF2-40B4-BE49-F238E27FC236}">
                  <a16:creationId xmlns:a16="http://schemas.microsoft.com/office/drawing/2014/main" id="{815D4DA1-C6C1-5F46-80DD-DA2DDDFE3B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10" name="Graphic 2" descr="Man with solid fill">
              <a:extLst>
                <a:ext uri="{FF2B5EF4-FFF2-40B4-BE49-F238E27FC236}">
                  <a16:creationId xmlns:a16="http://schemas.microsoft.com/office/drawing/2014/main" id="{AFA2558B-67D3-094B-85EB-2511DDD3E3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911" name="Graphic 2" descr="Man with solid fill">
              <a:extLst>
                <a:ext uri="{FF2B5EF4-FFF2-40B4-BE49-F238E27FC236}">
                  <a16:creationId xmlns:a16="http://schemas.microsoft.com/office/drawing/2014/main" id="{D4E6D75A-5CC5-8148-A092-D51A8355A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912" name="Graphic 2" descr="Man with solid fill">
              <a:extLst>
                <a:ext uri="{FF2B5EF4-FFF2-40B4-BE49-F238E27FC236}">
                  <a16:creationId xmlns:a16="http://schemas.microsoft.com/office/drawing/2014/main" id="{AAF03522-6870-FD4A-8E7F-1192688D97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5" name="Group 784">
            <a:extLst>
              <a:ext uri="{FF2B5EF4-FFF2-40B4-BE49-F238E27FC236}">
                <a16:creationId xmlns:a16="http://schemas.microsoft.com/office/drawing/2014/main" id="{0FF40A03-8118-9B47-86E6-8AAE989C5B01}"/>
              </a:ext>
            </a:extLst>
          </xdr:cNvPr>
          <xdr:cNvGrpSpPr/>
        </xdr:nvGrpSpPr>
        <xdr:grpSpPr>
          <a:xfrm>
            <a:off x="5712286" y="2294612"/>
            <a:ext cx="5812845" cy="434741"/>
            <a:chOff x="5712286" y="2294612"/>
            <a:chExt cx="5812845" cy="434741"/>
          </a:xfrm>
        </xdr:grpSpPr>
        <xdr:pic>
          <xdr:nvPicPr>
            <xdr:cNvPr id="873" name="Graphic 6" descr="Man with cane with solid fill">
              <a:extLst>
                <a:ext uri="{FF2B5EF4-FFF2-40B4-BE49-F238E27FC236}">
                  <a16:creationId xmlns:a16="http://schemas.microsoft.com/office/drawing/2014/main" id="{AAEBCB6C-C37D-6640-8B3D-C733F241DA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71228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4" name="Graphic 6" descr="Man with cane with solid fill">
              <a:extLst>
                <a:ext uri="{FF2B5EF4-FFF2-40B4-BE49-F238E27FC236}">
                  <a16:creationId xmlns:a16="http://schemas.microsoft.com/office/drawing/2014/main" id="{78ED40DE-F813-D748-B42C-E0B4817221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599534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5" name="Graphic 6" descr="Man with cane with solid fill">
              <a:extLst>
                <a:ext uri="{FF2B5EF4-FFF2-40B4-BE49-F238E27FC236}">
                  <a16:creationId xmlns:a16="http://schemas.microsoft.com/office/drawing/2014/main" id="{4501AB40-8692-514F-9485-323EE3711A9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27840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6" name="Graphic 6" descr="Man with cane with solid fill">
              <a:extLst>
                <a:ext uri="{FF2B5EF4-FFF2-40B4-BE49-F238E27FC236}">
                  <a16:creationId xmlns:a16="http://schemas.microsoft.com/office/drawing/2014/main" id="{8D437FD9-67C3-484F-96F1-50DD0DB8D9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56146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7" name="Graphic 6" descr="Man with cane with solid fill">
              <a:extLst>
                <a:ext uri="{FF2B5EF4-FFF2-40B4-BE49-F238E27FC236}">
                  <a16:creationId xmlns:a16="http://schemas.microsoft.com/office/drawing/2014/main" id="{7682AF35-E33D-654B-8AA7-AF36FE2415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684451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8" name="Graphic 6" descr="Man with cane with solid fill">
              <a:extLst>
                <a:ext uri="{FF2B5EF4-FFF2-40B4-BE49-F238E27FC236}">
                  <a16:creationId xmlns:a16="http://schemas.microsoft.com/office/drawing/2014/main" id="{7C7E5E16-D429-A14D-893A-845012D178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12757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79" name="Graphic 6" descr="Man with cane with solid fill">
              <a:extLst>
                <a:ext uri="{FF2B5EF4-FFF2-40B4-BE49-F238E27FC236}">
                  <a16:creationId xmlns:a16="http://schemas.microsoft.com/office/drawing/2014/main" id="{82BF06B6-8400-0243-A3F9-E92E20314C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0" name="Graphic 6" descr="Man with cane with solid fill">
              <a:extLst>
                <a:ext uri="{FF2B5EF4-FFF2-40B4-BE49-F238E27FC236}">
                  <a16:creationId xmlns:a16="http://schemas.microsoft.com/office/drawing/2014/main" id="{19420820-F612-0B4F-B356-23C3B07B0F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1" name="Graphic 6" descr="Man with cane with solid fill">
              <a:extLst>
                <a:ext uri="{FF2B5EF4-FFF2-40B4-BE49-F238E27FC236}">
                  <a16:creationId xmlns:a16="http://schemas.microsoft.com/office/drawing/2014/main" id="{F4B41AA0-D62D-614F-848F-52CD22D22F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2" name="Graphic 6" descr="Man with cane with solid fill">
              <a:extLst>
                <a:ext uri="{FF2B5EF4-FFF2-40B4-BE49-F238E27FC236}">
                  <a16:creationId xmlns:a16="http://schemas.microsoft.com/office/drawing/2014/main" id="{396B8C8C-8C68-EE48-8CBC-7B2BCE1D46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3" name="Graphic 6" descr="Man with cane with solid fill">
              <a:extLst>
                <a:ext uri="{FF2B5EF4-FFF2-40B4-BE49-F238E27FC236}">
                  <a16:creationId xmlns:a16="http://schemas.microsoft.com/office/drawing/2014/main" id="{55311DC4-AFC3-0542-AF54-7F4127D24F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4" name="Graphic 6" descr="Man with cane with solid fill">
              <a:extLst>
                <a:ext uri="{FF2B5EF4-FFF2-40B4-BE49-F238E27FC236}">
                  <a16:creationId xmlns:a16="http://schemas.microsoft.com/office/drawing/2014/main" id="{5EC7CDF6-E99B-804D-AA0E-FBE7B9499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5" name="Graphic 6" descr="Man with cane with solid fill">
              <a:extLst>
                <a:ext uri="{FF2B5EF4-FFF2-40B4-BE49-F238E27FC236}">
                  <a16:creationId xmlns:a16="http://schemas.microsoft.com/office/drawing/2014/main" id="{A48DE234-A758-4545-9C40-C23B4CB2EB1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6" name="Graphic 6" descr="Man with cane with solid fill">
              <a:extLst>
                <a:ext uri="{FF2B5EF4-FFF2-40B4-BE49-F238E27FC236}">
                  <a16:creationId xmlns:a16="http://schemas.microsoft.com/office/drawing/2014/main" id="{CB7C6CFA-B0D7-9B49-8755-1A889AE9F8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7" name="Graphic 6" descr="Man with cane with solid fill">
              <a:extLst>
                <a:ext uri="{FF2B5EF4-FFF2-40B4-BE49-F238E27FC236}">
                  <a16:creationId xmlns:a16="http://schemas.microsoft.com/office/drawing/2014/main" id="{5BD74396-52A2-4E4C-AC46-3F3AA2BEA4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8" name="Graphic 6" descr="Man with cane with solid fill">
              <a:extLst>
                <a:ext uri="{FF2B5EF4-FFF2-40B4-BE49-F238E27FC236}">
                  <a16:creationId xmlns:a16="http://schemas.microsoft.com/office/drawing/2014/main" id="{AA087E18-5A64-9645-B41F-6D1EA8CEE5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89" name="Graphic 6" descr="Man with cane with solid fill">
              <a:extLst>
                <a:ext uri="{FF2B5EF4-FFF2-40B4-BE49-F238E27FC236}">
                  <a16:creationId xmlns:a16="http://schemas.microsoft.com/office/drawing/2014/main" id="{842A11DE-54C8-4041-8B50-C7A0A766A2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0" name="Graphic 6" descr="Man with cane with solid fill">
              <a:extLst>
                <a:ext uri="{FF2B5EF4-FFF2-40B4-BE49-F238E27FC236}">
                  <a16:creationId xmlns:a16="http://schemas.microsoft.com/office/drawing/2014/main" id="{0EEED26F-7D24-5548-9B74-DB79C8F51D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1" name="Graphic 6" descr="Man with cane with solid fill">
              <a:extLst>
                <a:ext uri="{FF2B5EF4-FFF2-40B4-BE49-F238E27FC236}">
                  <a16:creationId xmlns:a16="http://schemas.microsoft.com/office/drawing/2014/main" id="{9FF809B9-30DB-9744-B71C-0D3C21AC2A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2294612"/>
              <a:ext cx="434741" cy="434741"/>
            </a:xfrm>
            <a:prstGeom prst="rect">
              <a:avLst/>
            </a:prstGeom>
          </xdr:spPr>
        </xdr:pic>
        <xdr:pic>
          <xdr:nvPicPr>
            <xdr:cNvPr id="892" name="Graphic 6" descr="Man with cane with solid fill">
              <a:extLst>
                <a:ext uri="{FF2B5EF4-FFF2-40B4-BE49-F238E27FC236}">
                  <a16:creationId xmlns:a16="http://schemas.microsoft.com/office/drawing/2014/main" id="{EEE108F2-481F-FD4E-B399-D3D8DE469B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2294612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6" name="Group 785">
            <a:extLst>
              <a:ext uri="{FF2B5EF4-FFF2-40B4-BE49-F238E27FC236}">
                <a16:creationId xmlns:a16="http://schemas.microsoft.com/office/drawing/2014/main" id="{E779C32B-1AE7-CC4B-A9E1-F59694D7FBC0}"/>
              </a:ext>
            </a:extLst>
          </xdr:cNvPr>
          <xdr:cNvGrpSpPr/>
        </xdr:nvGrpSpPr>
        <xdr:grpSpPr>
          <a:xfrm>
            <a:off x="1049586" y="2797634"/>
            <a:ext cx="4574043" cy="434749"/>
            <a:chOff x="1362432" y="664043"/>
            <a:chExt cx="4574043" cy="434749"/>
          </a:xfrm>
        </xdr:grpSpPr>
        <xdr:pic>
          <xdr:nvPicPr>
            <xdr:cNvPr id="853" name="Graphic 2" descr="Man with solid fill">
              <a:extLst>
                <a:ext uri="{FF2B5EF4-FFF2-40B4-BE49-F238E27FC236}">
                  <a16:creationId xmlns:a16="http://schemas.microsoft.com/office/drawing/2014/main" id="{DAF24F04-52E6-974C-8753-9A25C0401B8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54" name="Graphic 2" descr="Man with solid fill">
              <a:extLst>
                <a:ext uri="{FF2B5EF4-FFF2-40B4-BE49-F238E27FC236}">
                  <a16:creationId xmlns:a16="http://schemas.microsoft.com/office/drawing/2014/main" id="{15ABDFA0-83BA-2444-849E-84E4486D65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55" name="Graphic 2" descr="Man with solid fill">
              <a:extLst>
                <a:ext uri="{FF2B5EF4-FFF2-40B4-BE49-F238E27FC236}">
                  <a16:creationId xmlns:a16="http://schemas.microsoft.com/office/drawing/2014/main" id="{199C9A39-327A-8A4B-969B-66883A7B6A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56" name="Graphic 2" descr="Man with solid fill">
              <a:extLst>
                <a:ext uri="{FF2B5EF4-FFF2-40B4-BE49-F238E27FC236}">
                  <a16:creationId xmlns:a16="http://schemas.microsoft.com/office/drawing/2014/main" id="{F793677E-E8E6-254C-9463-C46A7F1B14B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57" name="Graphic 2" descr="Man with solid fill">
              <a:extLst>
                <a:ext uri="{FF2B5EF4-FFF2-40B4-BE49-F238E27FC236}">
                  <a16:creationId xmlns:a16="http://schemas.microsoft.com/office/drawing/2014/main" id="{55FAD998-2400-474E-9A75-591CA053B3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58" name="Graphic 2" descr="Man with solid fill">
              <a:extLst>
                <a:ext uri="{FF2B5EF4-FFF2-40B4-BE49-F238E27FC236}">
                  <a16:creationId xmlns:a16="http://schemas.microsoft.com/office/drawing/2014/main" id="{65D572BD-8A3C-494F-AB78-08F70EBF016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59" name="Graphic 2" descr="Man with solid fill">
              <a:extLst>
                <a:ext uri="{FF2B5EF4-FFF2-40B4-BE49-F238E27FC236}">
                  <a16:creationId xmlns:a16="http://schemas.microsoft.com/office/drawing/2014/main" id="{A64431A6-F5B5-8842-BC07-50A378F8F1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60" name="Graphic 2" descr="Man with solid fill">
              <a:extLst>
                <a:ext uri="{FF2B5EF4-FFF2-40B4-BE49-F238E27FC236}">
                  <a16:creationId xmlns:a16="http://schemas.microsoft.com/office/drawing/2014/main" id="{699297DA-17DF-B245-88BE-F605D6079E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61" name="Graphic 2" descr="Man with solid fill">
              <a:extLst>
                <a:ext uri="{FF2B5EF4-FFF2-40B4-BE49-F238E27FC236}">
                  <a16:creationId xmlns:a16="http://schemas.microsoft.com/office/drawing/2014/main" id="{966B702C-D5FA-A14E-9E3E-217268941F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62" name="Graphic 2" descr="Man with solid fill">
              <a:extLst>
                <a:ext uri="{FF2B5EF4-FFF2-40B4-BE49-F238E27FC236}">
                  <a16:creationId xmlns:a16="http://schemas.microsoft.com/office/drawing/2014/main" id="{1660AF12-E477-3345-BC65-81A73AF3D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63" name="Graphic 2" descr="Man with solid fill">
              <a:extLst>
                <a:ext uri="{FF2B5EF4-FFF2-40B4-BE49-F238E27FC236}">
                  <a16:creationId xmlns:a16="http://schemas.microsoft.com/office/drawing/2014/main" id="{C43075B0-90BA-914F-B7BC-D2C63E963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864" name="Graphic 2" descr="Man with solid fill">
              <a:extLst>
                <a:ext uri="{FF2B5EF4-FFF2-40B4-BE49-F238E27FC236}">
                  <a16:creationId xmlns:a16="http://schemas.microsoft.com/office/drawing/2014/main" id="{20B993B7-6BA7-3346-AE3F-690EDA4E4A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65" name="Graphic 2" descr="Man with solid fill">
              <a:extLst>
                <a:ext uri="{FF2B5EF4-FFF2-40B4-BE49-F238E27FC236}">
                  <a16:creationId xmlns:a16="http://schemas.microsoft.com/office/drawing/2014/main" id="{CD4ADCC1-8F55-0240-AB35-299B4A77BE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66" name="Graphic 2" descr="Man with solid fill">
              <a:extLst>
                <a:ext uri="{FF2B5EF4-FFF2-40B4-BE49-F238E27FC236}">
                  <a16:creationId xmlns:a16="http://schemas.microsoft.com/office/drawing/2014/main" id="{8DAC8BAA-ADAE-BE45-A946-3142B16E2B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67" name="Graphic 2" descr="Man with solid fill">
              <a:extLst>
                <a:ext uri="{FF2B5EF4-FFF2-40B4-BE49-F238E27FC236}">
                  <a16:creationId xmlns:a16="http://schemas.microsoft.com/office/drawing/2014/main" id="{B459CE01-F753-0D4E-86BD-BC902DD33B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68" name="Graphic 2" descr="Man with solid fill">
              <a:extLst>
                <a:ext uri="{FF2B5EF4-FFF2-40B4-BE49-F238E27FC236}">
                  <a16:creationId xmlns:a16="http://schemas.microsoft.com/office/drawing/2014/main" id="{6A8A3431-A78C-F84C-BFF4-F3F8CC93A8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869" name="Graphic 2" descr="Man with solid fill">
              <a:extLst>
                <a:ext uri="{FF2B5EF4-FFF2-40B4-BE49-F238E27FC236}">
                  <a16:creationId xmlns:a16="http://schemas.microsoft.com/office/drawing/2014/main" id="{8036641D-3B30-8141-AE06-FCA9C2C466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70" name="Graphic 2" descr="Man with solid fill">
              <a:extLst>
                <a:ext uri="{FF2B5EF4-FFF2-40B4-BE49-F238E27FC236}">
                  <a16:creationId xmlns:a16="http://schemas.microsoft.com/office/drawing/2014/main" id="{D2D59D32-1F6D-724B-95DA-D94E0E0467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71" name="Graphic 2" descr="Man with solid fill">
              <a:extLst>
                <a:ext uri="{FF2B5EF4-FFF2-40B4-BE49-F238E27FC236}">
                  <a16:creationId xmlns:a16="http://schemas.microsoft.com/office/drawing/2014/main" id="{2C0E1F39-A132-AC49-BE98-7BEE28E785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72" name="Graphic 2" descr="Man with solid fill">
              <a:extLst>
                <a:ext uri="{FF2B5EF4-FFF2-40B4-BE49-F238E27FC236}">
                  <a16:creationId xmlns:a16="http://schemas.microsoft.com/office/drawing/2014/main" id="{06293E5F-6359-F94F-B73C-246FDEB377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7" name="Group 786">
            <a:extLst>
              <a:ext uri="{FF2B5EF4-FFF2-40B4-BE49-F238E27FC236}">
                <a16:creationId xmlns:a16="http://schemas.microsoft.com/office/drawing/2014/main" id="{FD75853F-243A-AA4B-A88E-40D1F0BBA893}"/>
              </a:ext>
            </a:extLst>
          </xdr:cNvPr>
          <xdr:cNvGrpSpPr/>
        </xdr:nvGrpSpPr>
        <xdr:grpSpPr>
          <a:xfrm>
            <a:off x="1049586" y="3300665"/>
            <a:ext cx="4574043" cy="434749"/>
            <a:chOff x="1362432" y="664043"/>
            <a:chExt cx="4574043" cy="434749"/>
          </a:xfrm>
        </xdr:grpSpPr>
        <xdr:pic>
          <xdr:nvPicPr>
            <xdr:cNvPr id="833" name="Graphic 2" descr="Man with solid fill">
              <a:extLst>
                <a:ext uri="{FF2B5EF4-FFF2-40B4-BE49-F238E27FC236}">
                  <a16:creationId xmlns:a16="http://schemas.microsoft.com/office/drawing/2014/main" id="{BC9C9060-7930-AA48-A5D3-B9F103C321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362432" y="664051"/>
              <a:ext cx="434741" cy="434741"/>
            </a:xfrm>
            <a:prstGeom prst="rect">
              <a:avLst/>
            </a:prstGeom>
          </xdr:spPr>
        </xdr:pic>
        <xdr:pic>
          <xdr:nvPicPr>
            <xdr:cNvPr id="834" name="Graphic 2" descr="Man with solid fill">
              <a:extLst>
                <a:ext uri="{FF2B5EF4-FFF2-40B4-BE49-F238E27FC236}">
                  <a16:creationId xmlns:a16="http://schemas.microsoft.com/office/drawing/2014/main" id="{A04478FB-9B6C-0E42-A13A-4E6C4480860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580515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35" name="Graphic 2" descr="Man with solid fill">
              <a:extLst>
                <a:ext uri="{FF2B5EF4-FFF2-40B4-BE49-F238E27FC236}">
                  <a16:creationId xmlns:a16="http://schemas.microsoft.com/office/drawing/2014/main" id="{6FB6284C-16AB-0E44-88ED-14C66FA745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798598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36" name="Graphic 2" descr="Man with solid fill">
              <a:extLst>
                <a:ext uri="{FF2B5EF4-FFF2-40B4-BE49-F238E27FC236}">
                  <a16:creationId xmlns:a16="http://schemas.microsoft.com/office/drawing/2014/main" id="{39386930-0A8E-3841-B989-4CD58AE195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016681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37" name="Graphic 2" descr="Man with solid fill">
              <a:extLst>
                <a:ext uri="{FF2B5EF4-FFF2-40B4-BE49-F238E27FC236}">
                  <a16:creationId xmlns:a16="http://schemas.microsoft.com/office/drawing/2014/main" id="{FBA0927D-AA5C-AF4C-9436-8A3145B75A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234764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38" name="Graphic 2" descr="Man with solid fill">
              <a:extLst>
                <a:ext uri="{FF2B5EF4-FFF2-40B4-BE49-F238E27FC236}">
                  <a16:creationId xmlns:a16="http://schemas.microsoft.com/office/drawing/2014/main" id="{C861AD3F-677A-CB4B-BA43-006002DFF9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452847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39" name="Graphic 2" descr="Man with solid fill">
              <a:extLst>
                <a:ext uri="{FF2B5EF4-FFF2-40B4-BE49-F238E27FC236}">
                  <a16:creationId xmlns:a16="http://schemas.microsoft.com/office/drawing/2014/main" id="{BC44E2E8-D0DF-D140-8E4A-F31FA2497B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670930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40" name="Graphic 2" descr="Man with solid fill">
              <a:extLst>
                <a:ext uri="{FF2B5EF4-FFF2-40B4-BE49-F238E27FC236}">
                  <a16:creationId xmlns:a16="http://schemas.microsoft.com/office/drawing/2014/main" id="{DCBB49C6-E972-2F4B-AD3B-F2A3B0AC1B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2889013" y="664050"/>
              <a:ext cx="434741" cy="434741"/>
            </a:xfrm>
            <a:prstGeom prst="rect">
              <a:avLst/>
            </a:prstGeom>
          </xdr:spPr>
        </xdr:pic>
        <xdr:pic>
          <xdr:nvPicPr>
            <xdr:cNvPr id="841" name="Graphic 2" descr="Man with solid fill">
              <a:extLst>
                <a:ext uri="{FF2B5EF4-FFF2-40B4-BE49-F238E27FC236}">
                  <a16:creationId xmlns:a16="http://schemas.microsoft.com/office/drawing/2014/main" id="{B3FD62DD-229C-BC4C-8D20-1D5522CA7F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107096" y="664049"/>
              <a:ext cx="434741" cy="434741"/>
            </a:xfrm>
            <a:prstGeom prst="rect">
              <a:avLst/>
            </a:prstGeom>
          </xdr:spPr>
        </xdr:pic>
        <xdr:pic>
          <xdr:nvPicPr>
            <xdr:cNvPr id="842" name="Graphic 2" descr="Man with solid fill">
              <a:extLst>
                <a:ext uri="{FF2B5EF4-FFF2-40B4-BE49-F238E27FC236}">
                  <a16:creationId xmlns:a16="http://schemas.microsoft.com/office/drawing/2014/main" id="{EF0D2C61-8D33-E742-B450-19FDDD814B3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325181" y="664048"/>
              <a:ext cx="434741" cy="434741"/>
            </a:xfrm>
            <a:prstGeom prst="rect">
              <a:avLst/>
            </a:prstGeom>
          </xdr:spPr>
        </xdr:pic>
        <xdr:pic>
          <xdr:nvPicPr>
            <xdr:cNvPr id="843" name="Graphic 2" descr="Man with solid fill">
              <a:extLst>
                <a:ext uri="{FF2B5EF4-FFF2-40B4-BE49-F238E27FC236}">
                  <a16:creationId xmlns:a16="http://schemas.microsoft.com/office/drawing/2014/main" id="{0CC29DCC-41CF-AC41-A4FB-E8C63085E5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538985" y="664046"/>
              <a:ext cx="434741" cy="434741"/>
            </a:xfrm>
            <a:prstGeom prst="rect">
              <a:avLst/>
            </a:prstGeom>
          </xdr:spPr>
        </xdr:pic>
        <xdr:pic>
          <xdr:nvPicPr>
            <xdr:cNvPr id="844" name="Graphic 2" descr="Man with solid fill">
              <a:extLst>
                <a:ext uri="{FF2B5EF4-FFF2-40B4-BE49-F238E27FC236}">
                  <a16:creationId xmlns:a16="http://schemas.microsoft.com/office/drawing/2014/main" id="{56FB4443-ACB6-994D-9ED3-843003A364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757068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45" name="Graphic 2" descr="Man with solid fill">
              <a:extLst>
                <a:ext uri="{FF2B5EF4-FFF2-40B4-BE49-F238E27FC236}">
                  <a16:creationId xmlns:a16="http://schemas.microsoft.com/office/drawing/2014/main" id="{ED016501-FB47-DB44-BF22-FA3DD90623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3975151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46" name="Graphic 2" descr="Man with solid fill">
              <a:extLst>
                <a:ext uri="{FF2B5EF4-FFF2-40B4-BE49-F238E27FC236}">
                  <a16:creationId xmlns:a16="http://schemas.microsoft.com/office/drawing/2014/main" id="{4113299E-2A5F-914B-AB90-E8F64F72B1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193234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47" name="Graphic 2" descr="Man with solid fill">
              <a:extLst>
                <a:ext uri="{FF2B5EF4-FFF2-40B4-BE49-F238E27FC236}">
                  <a16:creationId xmlns:a16="http://schemas.microsoft.com/office/drawing/2014/main" id="{4E9FC1C6-C19A-2C45-B7CF-290831B15F2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411317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48" name="Graphic 2" descr="Man with solid fill">
              <a:extLst>
                <a:ext uri="{FF2B5EF4-FFF2-40B4-BE49-F238E27FC236}">
                  <a16:creationId xmlns:a16="http://schemas.microsoft.com/office/drawing/2014/main" id="{4E586AD5-C302-974E-B05A-35A349A16B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629400" y="664043"/>
              <a:ext cx="434741" cy="434741"/>
            </a:xfrm>
            <a:prstGeom prst="rect">
              <a:avLst/>
            </a:prstGeom>
          </xdr:spPr>
        </xdr:pic>
        <xdr:pic>
          <xdr:nvPicPr>
            <xdr:cNvPr id="849" name="Graphic 2" descr="Man with solid fill">
              <a:extLst>
                <a:ext uri="{FF2B5EF4-FFF2-40B4-BE49-F238E27FC236}">
                  <a16:creationId xmlns:a16="http://schemas.microsoft.com/office/drawing/2014/main" id="{A78652A6-0780-1144-9B0B-BCF2A39623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4847483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50" name="Graphic 2" descr="Man with solid fill">
              <a:extLst>
                <a:ext uri="{FF2B5EF4-FFF2-40B4-BE49-F238E27FC236}">
                  <a16:creationId xmlns:a16="http://schemas.microsoft.com/office/drawing/2014/main" id="{4704AAAF-6214-F042-ABBE-427937EC4E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5065566" y="664045"/>
              <a:ext cx="434741" cy="434741"/>
            </a:xfrm>
            <a:prstGeom prst="rect">
              <a:avLst/>
            </a:prstGeom>
          </xdr:spPr>
        </xdr:pic>
        <xdr:pic>
          <xdr:nvPicPr>
            <xdr:cNvPr id="851" name="Graphic 2" descr="Man with solid fill">
              <a:extLst>
                <a:ext uri="{FF2B5EF4-FFF2-40B4-BE49-F238E27FC236}">
                  <a16:creationId xmlns:a16="http://schemas.microsoft.com/office/drawing/2014/main" id="{52BAC70C-7992-A441-9A30-11B9ADA445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283649" y="664044"/>
              <a:ext cx="434741" cy="434741"/>
            </a:xfrm>
            <a:prstGeom prst="rect">
              <a:avLst/>
            </a:prstGeom>
          </xdr:spPr>
        </xdr:pic>
        <xdr:pic>
          <xdr:nvPicPr>
            <xdr:cNvPr id="852" name="Graphic 2" descr="Man with solid fill">
              <a:extLst>
                <a:ext uri="{FF2B5EF4-FFF2-40B4-BE49-F238E27FC236}">
                  <a16:creationId xmlns:a16="http://schemas.microsoft.com/office/drawing/2014/main" id="{6EA8C86F-A230-2441-8DAD-7CB909A310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501734" y="664043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701916B0-E71E-424B-8C28-47C6152566DE}"/>
              </a:ext>
            </a:extLst>
          </xdr:cNvPr>
          <xdr:cNvGrpSpPr/>
        </xdr:nvGrpSpPr>
        <xdr:grpSpPr>
          <a:xfrm>
            <a:off x="5712286" y="2797634"/>
            <a:ext cx="5812845" cy="434749"/>
            <a:chOff x="5712286" y="2797634"/>
            <a:chExt cx="5812845" cy="434749"/>
          </a:xfrm>
        </xdr:grpSpPr>
        <xdr:pic>
          <xdr:nvPicPr>
            <xdr:cNvPr id="813" name="Graphic 6" descr="Man with cane with solid fill">
              <a:extLst>
                <a:ext uri="{FF2B5EF4-FFF2-40B4-BE49-F238E27FC236}">
                  <a16:creationId xmlns:a16="http://schemas.microsoft.com/office/drawing/2014/main" id="{F290F1A2-9D87-F149-A9E0-AEF85071B65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6" y="2797642"/>
              <a:ext cx="434741" cy="434741"/>
            </a:xfrm>
            <a:prstGeom prst="rect">
              <a:avLst/>
            </a:prstGeom>
          </xdr:spPr>
        </xdr:pic>
        <xdr:pic>
          <xdr:nvPicPr>
            <xdr:cNvPr id="814" name="Graphic 6" descr="Man with cane with solid fill">
              <a:extLst>
                <a:ext uri="{FF2B5EF4-FFF2-40B4-BE49-F238E27FC236}">
                  <a16:creationId xmlns:a16="http://schemas.microsoft.com/office/drawing/2014/main" id="{2C30FD00-B5F8-0447-8A95-FC4BDC3EE0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4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5" name="Graphic 6" descr="Man with cane with solid fill">
              <a:extLst>
                <a:ext uri="{FF2B5EF4-FFF2-40B4-BE49-F238E27FC236}">
                  <a16:creationId xmlns:a16="http://schemas.microsoft.com/office/drawing/2014/main" id="{630C6847-C598-D645-8182-A017161317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2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6" name="Graphic 6" descr="Man with cane with solid fill">
              <a:extLst>
                <a:ext uri="{FF2B5EF4-FFF2-40B4-BE49-F238E27FC236}">
                  <a16:creationId xmlns:a16="http://schemas.microsoft.com/office/drawing/2014/main" id="{F8A1A28C-262D-234D-824D-B175ED580E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60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17" name="Graphic 6" descr="Man with cane with solid fill">
              <a:extLst>
                <a:ext uri="{FF2B5EF4-FFF2-40B4-BE49-F238E27FC236}">
                  <a16:creationId xmlns:a16="http://schemas.microsoft.com/office/drawing/2014/main" id="{AD4FC33B-D3A5-1345-B598-8CF53B1067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8" y="2797639"/>
              <a:ext cx="434741" cy="434741"/>
            </a:xfrm>
            <a:prstGeom prst="rect">
              <a:avLst/>
            </a:prstGeom>
          </xdr:spPr>
        </xdr:pic>
        <xdr:pic>
          <xdr:nvPicPr>
            <xdr:cNvPr id="818" name="Graphic 6" descr="Man with cane with solid fill">
              <a:extLst>
                <a:ext uri="{FF2B5EF4-FFF2-40B4-BE49-F238E27FC236}">
                  <a16:creationId xmlns:a16="http://schemas.microsoft.com/office/drawing/2014/main" id="{A1A7AD55-C423-8F4C-95D4-6007E9E7F6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6" y="2797641"/>
              <a:ext cx="434741" cy="434741"/>
            </a:xfrm>
            <a:prstGeom prst="rect">
              <a:avLst/>
            </a:prstGeom>
          </xdr:spPr>
        </xdr:pic>
        <xdr:pic>
          <xdr:nvPicPr>
            <xdr:cNvPr id="819" name="Graphic 6" descr="Man with cane with solid fill">
              <a:extLst>
                <a:ext uri="{FF2B5EF4-FFF2-40B4-BE49-F238E27FC236}">
                  <a16:creationId xmlns:a16="http://schemas.microsoft.com/office/drawing/2014/main" id="{9B197634-5ECA-BF4F-A663-ACFACA50AA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4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20" name="Graphic 6" descr="Man with cane with solid fill">
              <a:extLst>
                <a:ext uri="{FF2B5EF4-FFF2-40B4-BE49-F238E27FC236}">
                  <a16:creationId xmlns:a16="http://schemas.microsoft.com/office/drawing/2014/main" id="{7BC91FD8-404A-BF45-8691-9B82524084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2" y="2797640"/>
              <a:ext cx="434741" cy="434741"/>
            </a:xfrm>
            <a:prstGeom prst="rect">
              <a:avLst/>
            </a:prstGeom>
          </xdr:spPr>
        </xdr:pic>
        <xdr:pic>
          <xdr:nvPicPr>
            <xdr:cNvPr id="821" name="Graphic 6" descr="Man with cane with solid fill">
              <a:extLst>
                <a:ext uri="{FF2B5EF4-FFF2-40B4-BE49-F238E27FC236}">
                  <a16:creationId xmlns:a16="http://schemas.microsoft.com/office/drawing/2014/main" id="{5289B609-50F0-7A47-90E0-ACD1A77BA6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50" y="2797639"/>
              <a:ext cx="434741" cy="434741"/>
            </a:xfrm>
            <a:prstGeom prst="rect">
              <a:avLst/>
            </a:prstGeom>
          </xdr:spPr>
        </xdr:pic>
        <xdr:pic>
          <xdr:nvPicPr>
            <xdr:cNvPr id="822" name="Graphic 6" descr="Man with cane with solid fill">
              <a:extLst>
                <a:ext uri="{FF2B5EF4-FFF2-40B4-BE49-F238E27FC236}">
                  <a16:creationId xmlns:a16="http://schemas.microsoft.com/office/drawing/2014/main" id="{2A67368A-6B54-6046-A22C-E56696368F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8" y="2797638"/>
              <a:ext cx="434741" cy="434741"/>
            </a:xfrm>
            <a:prstGeom prst="rect">
              <a:avLst/>
            </a:prstGeom>
          </xdr:spPr>
        </xdr:pic>
        <xdr:pic>
          <xdr:nvPicPr>
            <xdr:cNvPr id="823" name="Graphic 6" descr="Man with cane with solid fill">
              <a:extLst>
                <a:ext uri="{FF2B5EF4-FFF2-40B4-BE49-F238E27FC236}">
                  <a16:creationId xmlns:a16="http://schemas.microsoft.com/office/drawing/2014/main" id="{98555FBE-494E-3943-83F1-A6F382723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6" y="2797638"/>
              <a:ext cx="434741" cy="434741"/>
            </a:xfrm>
            <a:prstGeom prst="rect">
              <a:avLst/>
            </a:prstGeom>
          </xdr:spPr>
        </xdr:pic>
        <xdr:pic>
          <xdr:nvPicPr>
            <xdr:cNvPr id="824" name="Graphic 6" descr="Man with cane with solid fill">
              <a:extLst>
                <a:ext uri="{FF2B5EF4-FFF2-40B4-BE49-F238E27FC236}">
                  <a16:creationId xmlns:a16="http://schemas.microsoft.com/office/drawing/2014/main" id="{53B70070-02F6-AB4D-BA1D-205417CF1B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4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5" name="Graphic 6" descr="Man with cane with solid fill">
              <a:extLst>
                <a:ext uri="{FF2B5EF4-FFF2-40B4-BE49-F238E27FC236}">
                  <a16:creationId xmlns:a16="http://schemas.microsoft.com/office/drawing/2014/main" id="{B08E8B3F-36BF-184E-A8D6-9A8E0AF8AF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2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6" name="Graphic 6" descr="Man with cane with solid fill">
              <a:extLst>
                <a:ext uri="{FF2B5EF4-FFF2-40B4-BE49-F238E27FC236}">
                  <a16:creationId xmlns:a16="http://schemas.microsoft.com/office/drawing/2014/main" id="{8451C7A8-A729-124D-B0FA-846F31ED432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40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27" name="Graphic 6" descr="Man with cane with solid fill">
              <a:extLst>
                <a:ext uri="{FF2B5EF4-FFF2-40B4-BE49-F238E27FC236}">
                  <a16:creationId xmlns:a16="http://schemas.microsoft.com/office/drawing/2014/main" id="{571F2F0B-47B8-6A4D-8B25-308D1DA4D8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8" y="2797635"/>
              <a:ext cx="434741" cy="434741"/>
            </a:xfrm>
            <a:prstGeom prst="rect">
              <a:avLst/>
            </a:prstGeom>
          </xdr:spPr>
        </xdr:pic>
        <xdr:pic>
          <xdr:nvPicPr>
            <xdr:cNvPr id="828" name="Graphic 6" descr="Man with cane with solid fill">
              <a:extLst>
                <a:ext uri="{FF2B5EF4-FFF2-40B4-BE49-F238E27FC236}">
                  <a16:creationId xmlns:a16="http://schemas.microsoft.com/office/drawing/2014/main" id="{EE65BF02-2924-6F4B-BAB2-EDB752A8D7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6" y="2797637"/>
              <a:ext cx="434741" cy="434741"/>
            </a:xfrm>
            <a:prstGeom prst="rect">
              <a:avLst/>
            </a:prstGeom>
          </xdr:spPr>
        </xdr:pic>
        <xdr:pic>
          <xdr:nvPicPr>
            <xdr:cNvPr id="829" name="Graphic 6" descr="Man with cane with solid fill">
              <a:extLst>
                <a:ext uri="{FF2B5EF4-FFF2-40B4-BE49-F238E27FC236}">
                  <a16:creationId xmlns:a16="http://schemas.microsoft.com/office/drawing/2014/main" id="{AC0B81A6-7AD7-EE4A-9430-4707241F83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4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30" name="Graphic 6" descr="Man with cane with solid fill">
              <a:extLst>
                <a:ext uri="{FF2B5EF4-FFF2-40B4-BE49-F238E27FC236}">
                  <a16:creationId xmlns:a16="http://schemas.microsoft.com/office/drawing/2014/main" id="{9E169A46-0690-AE43-95A1-9C00A6F0BD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2" y="2797636"/>
              <a:ext cx="434741" cy="434741"/>
            </a:xfrm>
            <a:prstGeom prst="rect">
              <a:avLst/>
            </a:prstGeom>
          </xdr:spPr>
        </xdr:pic>
        <xdr:pic>
          <xdr:nvPicPr>
            <xdr:cNvPr id="831" name="Graphic 6" descr="Man with cane with solid fill">
              <a:extLst>
                <a:ext uri="{FF2B5EF4-FFF2-40B4-BE49-F238E27FC236}">
                  <a16:creationId xmlns:a16="http://schemas.microsoft.com/office/drawing/2014/main" id="{4CD2A859-123B-F940-8572-45443FFE02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30" y="2797635"/>
              <a:ext cx="434741" cy="434741"/>
            </a:xfrm>
            <a:prstGeom prst="rect">
              <a:avLst/>
            </a:prstGeom>
          </xdr:spPr>
        </xdr:pic>
        <xdr:pic>
          <xdr:nvPicPr>
            <xdr:cNvPr id="832" name="Graphic 6" descr="Man with cane with solid fill">
              <a:extLst>
                <a:ext uri="{FF2B5EF4-FFF2-40B4-BE49-F238E27FC236}">
                  <a16:creationId xmlns:a16="http://schemas.microsoft.com/office/drawing/2014/main" id="{846BDDA6-D113-9548-B963-C8BD144C48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90" y="2797634"/>
              <a:ext cx="434741" cy="434741"/>
            </a:xfrm>
            <a:prstGeom prst="rect">
              <a:avLst/>
            </a:prstGeom>
          </xdr:spPr>
        </xdr:pic>
      </xdr:grpSp>
      <xdr:grpSp>
        <xdr:nvGrpSpPr>
          <xdr:cNvPr id="789" name="Group 788">
            <a:extLst>
              <a:ext uri="{FF2B5EF4-FFF2-40B4-BE49-F238E27FC236}">
                <a16:creationId xmlns:a16="http://schemas.microsoft.com/office/drawing/2014/main" id="{DA693DBD-68EF-BA4B-8260-26D6AC4785FD}"/>
              </a:ext>
            </a:extLst>
          </xdr:cNvPr>
          <xdr:cNvGrpSpPr/>
        </xdr:nvGrpSpPr>
        <xdr:grpSpPr>
          <a:xfrm>
            <a:off x="5712285" y="3300660"/>
            <a:ext cx="5812845" cy="434749"/>
            <a:chOff x="5712285" y="3300660"/>
            <a:chExt cx="5812845" cy="434749"/>
          </a:xfrm>
        </xdr:grpSpPr>
        <xdr:pic>
          <xdr:nvPicPr>
            <xdr:cNvPr id="793" name="Graphic 6" descr="Man with cane with solid fill">
              <a:extLst>
                <a:ext uri="{FF2B5EF4-FFF2-40B4-BE49-F238E27FC236}">
                  <a16:creationId xmlns:a16="http://schemas.microsoft.com/office/drawing/2014/main" id="{AB9CD0EE-A6B9-C94F-A19E-54D8EED1D7B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712285" y="3300668"/>
              <a:ext cx="434741" cy="434741"/>
            </a:xfrm>
            <a:prstGeom prst="rect">
              <a:avLst/>
            </a:prstGeom>
          </xdr:spPr>
        </xdr:pic>
        <xdr:pic>
          <xdr:nvPicPr>
            <xdr:cNvPr id="794" name="Graphic 6" descr="Man with cane with solid fill">
              <a:extLst>
                <a:ext uri="{FF2B5EF4-FFF2-40B4-BE49-F238E27FC236}">
                  <a16:creationId xmlns:a16="http://schemas.microsoft.com/office/drawing/2014/main" id="{5B1E9F03-C2ED-334D-94CB-2B004EFC4A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5995343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5" name="Graphic 6" descr="Man with cane with solid fill">
              <a:extLst>
                <a:ext uri="{FF2B5EF4-FFF2-40B4-BE49-F238E27FC236}">
                  <a16:creationId xmlns:a16="http://schemas.microsoft.com/office/drawing/2014/main" id="{836DA2DE-ED31-8F43-B7BB-F93F692719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278401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6" name="Graphic 6" descr="Man with cane with solid fill">
              <a:extLst>
                <a:ext uri="{FF2B5EF4-FFF2-40B4-BE49-F238E27FC236}">
                  <a16:creationId xmlns:a16="http://schemas.microsoft.com/office/drawing/2014/main" id="{533DC1D7-9639-1F49-BFEE-2FE020ADC2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561459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797" name="Graphic 6" descr="Man with cane with solid fill">
              <a:extLst>
                <a:ext uri="{FF2B5EF4-FFF2-40B4-BE49-F238E27FC236}">
                  <a16:creationId xmlns:a16="http://schemas.microsoft.com/office/drawing/2014/main" id="{95D1F7C9-82C5-8743-B3FB-8CB51DD5B0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6844517" y="3300665"/>
              <a:ext cx="434741" cy="434741"/>
            </a:xfrm>
            <a:prstGeom prst="rect">
              <a:avLst/>
            </a:prstGeom>
          </xdr:spPr>
        </xdr:pic>
        <xdr:pic>
          <xdr:nvPicPr>
            <xdr:cNvPr id="798" name="Graphic 6" descr="Man with cane with solid fill">
              <a:extLst>
                <a:ext uri="{FF2B5EF4-FFF2-40B4-BE49-F238E27FC236}">
                  <a16:creationId xmlns:a16="http://schemas.microsoft.com/office/drawing/2014/main" id="{4874690F-B3E7-2E4E-B6B5-7490329DB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127575" y="3300667"/>
              <a:ext cx="434741" cy="434741"/>
            </a:xfrm>
            <a:prstGeom prst="rect">
              <a:avLst/>
            </a:prstGeom>
          </xdr:spPr>
        </xdr:pic>
        <xdr:pic>
          <xdr:nvPicPr>
            <xdr:cNvPr id="799" name="Graphic 6" descr="Man with cane with solid fill">
              <a:extLst>
                <a:ext uri="{FF2B5EF4-FFF2-40B4-BE49-F238E27FC236}">
                  <a16:creationId xmlns:a16="http://schemas.microsoft.com/office/drawing/2014/main" id="{483A945F-289F-0344-A33D-D42C0ABD47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410633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800" name="Graphic 6" descr="Man with cane with solid fill">
              <a:extLst>
                <a:ext uri="{FF2B5EF4-FFF2-40B4-BE49-F238E27FC236}">
                  <a16:creationId xmlns:a16="http://schemas.microsoft.com/office/drawing/2014/main" id="{DCA5D11E-D4CD-414D-A3D7-B1BC757CF3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693691" y="3300666"/>
              <a:ext cx="434741" cy="434741"/>
            </a:xfrm>
            <a:prstGeom prst="rect">
              <a:avLst/>
            </a:prstGeom>
          </xdr:spPr>
        </xdr:pic>
        <xdr:pic>
          <xdr:nvPicPr>
            <xdr:cNvPr id="801" name="Graphic 6" descr="Man with cane with solid fill">
              <a:extLst>
                <a:ext uri="{FF2B5EF4-FFF2-40B4-BE49-F238E27FC236}">
                  <a16:creationId xmlns:a16="http://schemas.microsoft.com/office/drawing/2014/main" id="{893BF8D8-6A9A-4846-99EE-9A88FBF8F1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7976749" y="3300665"/>
              <a:ext cx="434741" cy="434741"/>
            </a:xfrm>
            <a:prstGeom prst="rect">
              <a:avLst/>
            </a:prstGeom>
          </xdr:spPr>
        </xdr:pic>
        <xdr:pic>
          <xdr:nvPicPr>
            <xdr:cNvPr id="802" name="Graphic 6" descr="Man with cane with solid fill">
              <a:extLst>
                <a:ext uri="{FF2B5EF4-FFF2-40B4-BE49-F238E27FC236}">
                  <a16:creationId xmlns:a16="http://schemas.microsoft.com/office/drawing/2014/main" id="{B1C80533-F15E-EB4B-80E3-CB2DA15E8F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259807" y="3300664"/>
              <a:ext cx="434741" cy="434741"/>
            </a:xfrm>
            <a:prstGeom prst="rect">
              <a:avLst/>
            </a:prstGeom>
          </xdr:spPr>
        </xdr:pic>
        <xdr:pic>
          <xdr:nvPicPr>
            <xdr:cNvPr id="803" name="Graphic 6" descr="Man with cane with solid fill">
              <a:extLst>
                <a:ext uri="{FF2B5EF4-FFF2-40B4-BE49-F238E27FC236}">
                  <a16:creationId xmlns:a16="http://schemas.microsoft.com/office/drawing/2014/main" id="{2DF7EA6E-EC25-2E4F-83FA-C958A6EDB1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542865" y="3300664"/>
              <a:ext cx="434741" cy="434741"/>
            </a:xfrm>
            <a:prstGeom prst="rect">
              <a:avLst/>
            </a:prstGeom>
          </xdr:spPr>
        </xdr:pic>
        <xdr:pic>
          <xdr:nvPicPr>
            <xdr:cNvPr id="804" name="Graphic 6" descr="Man with cane with solid fill">
              <a:extLst>
                <a:ext uri="{FF2B5EF4-FFF2-40B4-BE49-F238E27FC236}">
                  <a16:creationId xmlns:a16="http://schemas.microsoft.com/office/drawing/2014/main" id="{43BDBC1C-8435-6A4C-87B1-8FBF1B8E41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8825923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5" name="Graphic 6" descr="Man with cane with solid fill">
              <a:extLst>
                <a:ext uri="{FF2B5EF4-FFF2-40B4-BE49-F238E27FC236}">
                  <a16:creationId xmlns:a16="http://schemas.microsoft.com/office/drawing/2014/main" id="{435D762B-5B1E-BF43-A9EE-947DD6FD7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108981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6" name="Graphic 6" descr="Man with cane with solid fill">
              <a:extLst>
                <a:ext uri="{FF2B5EF4-FFF2-40B4-BE49-F238E27FC236}">
                  <a16:creationId xmlns:a16="http://schemas.microsoft.com/office/drawing/2014/main" id="{F8AB1BAA-E694-7942-AFA6-18BB148D0A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392039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07" name="Graphic 6" descr="Man with cane with solid fill">
              <a:extLst>
                <a:ext uri="{FF2B5EF4-FFF2-40B4-BE49-F238E27FC236}">
                  <a16:creationId xmlns:a16="http://schemas.microsoft.com/office/drawing/2014/main" id="{052D982A-E9C4-2645-AB9F-FBFB8794A9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675097" y="3300661"/>
              <a:ext cx="434741" cy="434741"/>
            </a:xfrm>
            <a:prstGeom prst="rect">
              <a:avLst/>
            </a:prstGeom>
          </xdr:spPr>
        </xdr:pic>
        <xdr:pic>
          <xdr:nvPicPr>
            <xdr:cNvPr id="808" name="Graphic 6" descr="Man with cane with solid fill">
              <a:extLst>
                <a:ext uri="{FF2B5EF4-FFF2-40B4-BE49-F238E27FC236}">
                  <a16:creationId xmlns:a16="http://schemas.microsoft.com/office/drawing/2014/main" id="{A2DC5336-1CD8-AC42-8C02-E4854433B59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9958155" y="3300663"/>
              <a:ext cx="434741" cy="434741"/>
            </a:xfrm>
            <a:prstGeom prst="rect">
              <a:avLst/>
            </a:prstGeom>
          </xdr:spPr>
        </xdr:pic>
        <xdr:pic>
          <xdr:nvPicPr>
            <xdr:cNvPr id="809" name="Graphic 6" descr="Man with cane with solid fill">
              <a:extLst>
                <a:ext uri="{FF2B5EF4-FFF2-40B4-BE49-F238E27FC236}">
                  <a16:creationId xmlns:a16="http://schemas.microsoft.com/office/drawing/2014/main" id="{F1E6C8B5-B42C-7D41-AE03-24A02158774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241213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10" name="Graphic 6" descr="Man with cane with solid fill">
              <a:extLst>
                <a:ext uri="{FF2B5EF4-FFF2-40B4-BE49-F238E27FC236}">
                  <a16:creationId xmlns:a16="http://schemas.microsoft.com/office/drawing/2014/main" id="{115EB247-17A2-3346-B73A-7F637219F0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524271" y="3300662"/>
              <a:ext cx="434741" cy="434741"/>
            </a:xfrm>
            <a:prstGeom prst="rect">
              <a:avLst/>
            </a:prstGeom>
          </xdr:spPr>
        </xdr:pic>
        <xdr:pic>
          <xdr:nvPicPr>
            <xdr:cNvPr id="811" name="Graphic 6" descr="Man with cane with solid fill">
              <a:extLst>
                <a:ext uri="{FF2B5EF4-FFF2-40B4-BE49-F238E27FC236}">
                  <a16:creationId xmlns:a16="http://schemas.microsoft.com/office/drawing/2014/main" id="{DC291712-40BF-1843-9D21-8BA6776829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0807329" y="3300661"/>
              <a:ext cx="434741" cy="434741"/>
            </a:xfrm>
            <a:prstGeom prst="rect">
              <a:avLst/>
            </a:prstGeom>
          </xdr:spPr>
        </xdr:pic>
        <xdr:pic>
          <xdr:nvPicPr>
            <xdr:cNvPr id="812" name="Graphic 6" descr="Man with cane with solid fill">
              <a:extLst>
                <a:ext uri="{FF2B5EF4-FFF2-40B4-BE49-F238E27FC236}">
                  <a16:creationId xmlns:a16="http://schemas.microsoft.com/office/drawing/2014/main" id="{843F6BB2-1472-DC4B-ABC8-3908F5DA55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090389" y="3300660"/>
              <a:ext cx="434741" cy="434741"/>
            </a:xfrm>
            <a:prstGeom prst="rect">
              <a:avLst/>
            </a:prstGeom>
          </xdr:spPr>
        </xdr:pic>
      </xdr:grpSp>
      <xdr:sp macro="" textlink="">
        <xdr:nvSpPr>
          <xdr:cNvPr id="790" name="TextBox 387">
            <a:extLst>
              <a:ext uri="{FF2B5EF4-FFF2-40B4-BE49-F238E27FC236}">
                <a16:creationId xmlns:a16="http://schemas.microsoft.com/office/drawing/2014/main" id="{80EB100D-F4FC-9D41-AB2C-2C505122E5B8}"/>
              </a:ext>
            </a:extLst>
          </xdr:cNvPr>
          <xdr:cNvSpPr txBox="1"/>
        </xdr:nvSpPr>
        <xdr:spPr>
          <a:xfrm>
            <a:off x="215660" y="2830342"/>
            <a:ext cx="868055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/>
              <a:t>L</a:t>
            </a:r>
          </a:p>
        </xdr:txBody>
      </xdr:sp>
      <xdr:sp macro="" textlink="">
        <xdr:nvSpPr>
          <xdr:cNvPr id="791" name="Rounded Rectangle 790">
            <a:extLst>
              <a:ext uri="{FF2B5EF4-FFF2-40B4-BE49-F238E27FC236}">
                <a16:creationId xmlns:a16="http://schemas.microsoft.com/office/drawing/2014/main" id="{9CD94265-0A6F-BB4D-8DF0-BCEE36EAAA4B}"/>
              </a:ext>
            </a:extLst>
          </xdr:cNvPr>
          <xdr:cNvSpPr/>
        </xdr:nvSpPr>
        <xdr:spPr>
          <a:xfrm>
            <a:off x="10464037" y="3850107"/>
            <a:ext cx="976276" cy="261257"/>
          </a:xfrm>
          <a:prstGeom prst="round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Mortality</a:t>
            </a:r>
          </a:p>
        </xdr:txBody>
      </xdr:sp>
      <xdr:sp macro="" textlink="">
        <xdr:nvSpPr>
          <xdr:cNvPr id="792" name="Rounded Rectangle 791">
            <a:extLst>
              <a:ext uri="{FF2B5EF4-FFF2-40B4-BE49-F238E27FC236}">
                <a16:creationId xmlns:a16="http://schemas.microsoft.com/office/drawing/2014/main" id="{027DEA60-460A-4048-B412-075D8766786A}"/>
              </a:ext>
            </a:extLst>
          </xdr:cNvPr>
          <xdr:cNvSpPr/>
        </xdr:nvSpPr>
        <xdr:spPr>
          <a:xfrm>
            <a:off x="9358278" y="3850107"/>
            <a:ext cx="976276" cy="261257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Alive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9AC5-7476-A048-9D11-312D77840954}">
  <dimension ref="B1:E9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26"/>
    <col min="2" max="2" width="107.5" style="26" customWidth="1"/>
    <col min="3" max="3" width="71.5" style="26" customWidth="1"/>
    <col min="4" max="16384" width="10.83203125" style="26"/>
  </cols>
  <sheetData>
    <row r="1" spans="2:5" ht="95" customHeight="1" x14ac:dyDescent="0.2">
      <c r="B1" s="28" t="s">
        <v>10</v>
      </c>
    </row>
    <row r="2" spans="2:5" ht="365" customHeight="1" x14ac:dyDescent="0.2">
      <c r="B2" s="28" t="s">
        <v>11</v>
      </c>
      <c r="C2" s="27" t="s">
        <v>13</v>
      </c>
    </row>
    <row r="3" spans="2:5" ht="135" customHeight="1" x14ac:dyDescent="0.2">
      <c r="B3" s="28" t="s">
        <v>12</v>
      </c>
    </row>
    <row r="4" spans="2:5" ht="138" customHeight="1" x14ac:dyDescent="0.2">
      <c r="E4" s="27"/>
    </row>
    <row r="5" spans="2:5" ht="274" customHeight="1" x14ac:dyDescent="0.2"/>
    <row r="6" spans="2:5" ht="274" customHeight="1" x14ac:dyDescent="0.2"/>
    <row r="7" spans="2:5" ht="274" customHeight="1" x14ac:dyDescent="0.2"/>
    <row r="8" spans="2:5" ht="274" customHeight="1" x14ac:dyDescent="0.2"/>
    <row r="9" spans="2:5" ht="274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C262-8805-C249-83B2-17F2D1157D6C}">
  <dimension ref="A1:N32"/>
  <sheetViews>
    <sheetView zoomScale="175" zoomScaleNormal="175" workbookViewId="0">
      <selection activeCell="C3" sqref="C3:C11"/>
    </sheetView>
  </sheetViews>
  <sheetFormatPr baseColWidth="10" defaultRowHeight="16" x14ac:dyDescent="0.2"/>
  <sheetData>
    <row r="1" spans="1:14" x14ac:dyDescent="0.2">
      <c r="A1" s="1"/>
      <c r="B1" s="1"/>
      <c r="C1" s="21">
        <v>1990</v>
      </c>
      <c r="D1" s="22"/>
      <c r="E1" s="22"/>
      <c r="F1" s="23"/>
      <c r="G1" s="21">
        <v>2005</v>
      </c>
      <c r="H1" s="22"/>
      <c r="I1" s="22"/>
      <c r="J1" s="23"/>
      <c r="K1" s="21">
        <v>2010</v>
      </c>
      <c r="L1" s="22"/>
      <c r="M1" s="22"/>
      <c r="N1" s="23"/>
    </row>
    <row r="2" spans="1:14" ht="17" thickBot="1" x14ac:dyDescent="0.25">
      <c r="A2" s="1"/>
      <c r="B2" s="1"/>
      <c r="C2" s="2" t="s">
        <v>5</v>
      </c>
      <c r="D2" s="3" t="s">
        <v>6</v>
      </c>
      <c r="E2" s="7" t="s">
        <v>8</v>
      </c>
      <c r="F2" s="4" t="s">
        <v>9</v>
      </c>
      <c r="G2" s="2" t="s">
        <v>5</v>
      </c>
      <c r="H2" s="3" t="s">
        <v>6</v>
      </c>
      <c r="I2" s="7" t="s">
        <v>8</v>
      </c>
      <c r="J2" s="4" t="s">
        <v>9</v>
      </c>
      <c r="K2" s="2" t="s">
        <v>5</v>
      </c>
      <c r="L2" s="3" t="s">
        <v>6</v>
      </c>
      <c r="M2" s="7" t="s">
        <v>8</v>
      </c>
      <c r="N2" s="4" t="s">
        <v>9</v>
      </c>
    </row>
    <row r="3" spans="1:14" x14ac:dyDescent="0.2">
      <c r="A3" s="1" t="s">
        <v>0</v>
      </c>
      <c r="B3" s="11" t="s">
        <v>1</v>
      </c>
      <c r="C3" s="11">
        <v>575542</v>
      </c>
      <c r="D3" s="12">
        <v>39.51</v>
      </c>
      <c r="E3" s="13">
        <v>35.93</v>
      </c>
      <c r="F3" s="14">
        <v>42.35</v>
      </c>
      <c r="G3" s="11">
        <v>561702</v>
      </c>
      <c r="H3" s="12">
        <v>31.18</v>
      </c>
      <c r="I3" s="13">
        <v>28.81</v>
      </c>
      <c r="J3" s="14">
        <v>33.909999999999997</v>
      </c>
      <c r="K3" s="11">
        <v>468698</v>
      </c>
      <c r="L3" s="12">
        <v>24.15</v>
      </c>
      <c r="M3" s="13">
        <v>22.28</v>
      </c>
      <c r="N3" s="14">
        <v>26.28</v>
      </c>
    </row>
    <row r="4" spans="1:14" x14ac:dyDescent="0.2">
      <c r="A4" s="1"/>
      <c r="B4" s="2" t="s">
        <v>2</v>
      </c>
      <c r="C4" s="2">
        <v>1192348</v>
      </c>
      <c r="D4" s="3">
        <v>1918.47</v>
      </c>
      <c r="E4" s="7">
        <v>1746.93</v>
      </c>
      <c r="F4" s="8">
        <v>2031.94</v>
      </c>
      <c r="G4" s="2">
        <v>1210976</v>
      </c>
      <c r="H4" s="3">
        <v>1389.3</v>
      </c>
      <c r="I4" s="7">
        <v>1314.25</v>
      </c>
      <c r="J4" s="8">
        <v>1551.37</v>
      </c>
      <c r="K4" s="2">
        <v>1241190</v>
      </c>
      <c r="L4" s="3">
        <v>1225.1600000000001</v>
      </c>
      <c r="M4" s="7">
        <v>1155.4100000000001</v>
      </c>
      <c r="N4" s="8">
        <v>1393.9</v>
      </c>
    </row>
    <row r="5" spans="1:14" ht="17" thickBot="1" x14ac:dyDescent="0.25">
      <c r="A5" s="1"/>
      <c r="B5" s="5" t="s">
        <v>3</v>
      </c>
      <c r="C5" s="5">
        <v>1767890</v>
      </c>
      <c r="D5" s="6">
        <v>96.45</v>
      </c>
      <c r="E5" s="9">
        <v>88.31</v>
      </c>
      <c r="F5" s="10">
        <v>102.17</v>
      </c>
      <c r="G5" s="5">
        <v>1772678</v>
      </c>
      <c r="H5" s="6">
        <v>72.33</v>
      </c>
      <c r="I5" s="9">
        <v>68.42</v>
      </c>
      <c r="J5" s="10">
        <v>79.05</v>
      </c>
      <c r="K5" s="5">
        <v>1709888</v>
      </c>
      <c r="L5" s="6">
        <v>60.54</v>
      </c>
      <c r="M5" s="9">
        <v>57.21</v>
      </c>
      <c r="N5" s="10">
        <v>67</v>
      </c>
    </row>
    <row r="6" spans="1:14" x14ac:dyDescent="0.2">
      <c r="A6" s="1" t="s">
        <v>7</v>
      </c>
      <c r="B6" s="11" t="s">
        <v>1</v>
      </c>
      <c r="C6" s="11">
        <v>1725893</v>
      </c>
      <c r="D6" s="12">
        <v>67.430000000000007</v>
      </c>
      <c r="E6" s="13">
        <v>63.47</v>
      </c>
      <c r="F6" s="14">
        <v>76.95</v>
      </c>
      <c r="G6" s="11">
        <v>2172550</v>
      </c>
      <c r="H6" s="12">
        <v>57.63</v>
      </c>
      <c r="I6" s="13">
        <v>50.25</v>
      </c>
      <c r="J6" s="14">
        <v>60.6</v>
      </c>
      <c r="K6" s="11">
        <v>2199801</v>
      </c>
      <c r="L6" s="12">
        <v>51.24</v>
      </c>
      <c r="M6" s="13">
        <v>44.44</v>
      </c>
      <c r="N6" s="14">
        <v>54.98</v>
      </c>
    </row>
    <row r="7" spans="1:14" x14ac:dyDescent="0.2">
      <c r="A7" s="1"/>
      <c r="B7" s="2" t="s">
        <v>2</v>
      </c>
      <c r="C7" s="2">
        <v>1166665</v>
      </c>
      <c r="D7" s="3">
        <v>2148.63</v>
      </c>
      <c r="E7" s="7">
        <v>2009.71</v>
      </c>
      <c r="F7" s="8">
        <v>2459.35</v>
      </c>
      <c r="G7" s="2">
        <v>1739742</v>
      </c>
      <c r="H7" s="3">
        <v>1953.2</v>
      </c>
      <c r="I7" s="7">
        <v>1713.02</v>
      </c>
      <c r="J7" s="8">
        <v>2067.96</v>
      </c>
      <c r="K7" s="2">
        <v>1964492</v>
      </c>
      <c r="L7" s="3">
        <v>1824.73</v>
      </c>
      <c r="M7" s="7">
        <v>1590.67</v>
      </c>
      <c r="N7" s="8">
        <v>1947.79</v>
      </c>
    </row>
    <row r="8" spans="1:14" ht="17" thickBot="1" x14ac:dyDescent="0.25">
      <c r="A8" s="1"/>
      <c r="B8" s="5" t="s">
        <v>3</v>
      </c>
      <c r="C8" s="5">
        <v>2892559</v>
      </c>
      <c r="D8" s="6">
        <v>130.49</v>
      </c>
      <c r="E8" s="9">
        <v>123.48</v>
      </c>
      <c r="F8" s="10">
        <v>149.30000000000001</v>
      </c>
      <c r="G8" s="5">
        <v>3912292</v>
      </c>
      <c r="H8" s="6">
        <v>115.06</v>
      </c>
      <c r="I8" s="9">
        <v>101.31</v>
      </c>
      <c r="J8" s="10">
        <v>120.34</v>
      </c>
      <c r="K8" s="5">
        <v>4164293</v>
      </c>
      <c r="L8" s="6">
        <v>104.98</v>
      </c>
      <c r="M8" s="9">
        <v>91.23</v>
      </c>
      <c r="N8" s="10">
        <v>111.61</v>
      </c>
    </row>
    <row r="9" spans="1:14" x14ac:dyDescent="0.2">
      <c r="A9" s="1" t="s">
        <v>4</v>
      </c>
      <c r="B9" s="15" t="s">
        <v>1</v>
      </c>
      <c r="C9" s="2">
        <v>2301435</v>
      </c>
      <c r="D9" s="3">
        <v>57.38</v>
      </c>
      <c r="E9" s="7">
        <v>54.12</v>
      </c>
      <c r="F9" s="8">
        <v>64.27</v>
      </c>
      <c r="G9" s="2">
        <v>2734251</v>
      </c>
      <c r="H9" s="3">
        <v>49.16</v>
      </c>
      <c r="I9" s="7">
        <v>43.6</v>
      </c>
      <c r="J9" s="8">
        <v>51.55</v>
      </c>
      <c r="K9" s="2">
        <v>2668499</v>
      </c>
      <c r="L9" s="3">
        <v>42.89</v>
      </c>
      <c r="M9" s="7">
        <v>37.65</v>
      </c>
      <c r="N9" s="8">
        <v>45.81</v>
      </c>
    </row>
    <row r="10" spans="1:14" x14ac:dyDescent="0.2">
      <c r="A10" s="1"/>
      <c r="B10" s="16" t="s">
        <v>2</v>
      </c>
      <c r="C10" s="2">
        <v>2359013</v>
      </c>
      <c r="D10" s="3">
        <v>2033.21</v>
      </c>
      <c r="E10" s="7">
        <v>1888.78</v>
      </c>
      <c r="F10" s="8">
        <v>2233.65</v>
      </c>
      <c r="G10" s="2">
        <v>2950719</v>
      </c>
      <c r="H10" s="3">
        <v>1678.65</v>
      </c>
      <c r="I10" s="7">
        <v>1528.6</v>
      </c>
      <c r="J10" s="8">
        <v>1807.22</v>
      </c>
      <c r="K10" s="2">
        <v>3205682</v>
      </c>
      <c r="L10" s="3">
        <v>1545.29</v>
      </c>
      <c r="M10" s="7">
        <v>1412.76</v>
      </c>
      <c r="N10" s="8">
        <v>1685.12</v>
      </c>
    </row>
    <row r="11" spans="1:14" ht="17" thickBot="1" x14ac:dyDescent="0.25">
      <c r="A11" s="1"/>
      <c r="B11" s="17" t="s">
        <v>3</v>
      </c>
      <c r="C11" s="5">
        <v>4660449</v>
      </c>
      <c r="D11" s="6">
        <v>117.25</v>
      </c>
      <c r="E11" s="9">
        <v>111.51</v>
      </c>
      <c r="F11" s="10">
        <v>129.68</v>
      </c>
      <c r="G11" s="5">
        <v>5684970</v>
      </c>
      <c r="H11" s="6">
        <v>98.53</v>
      </c>
      <c r="I11" s="9">
        <v>89.02</v>
      </c>
      <c r="J11" s="10">
        <v>103.86</v>
      </c>
      <c r="K11" s="5">
        <v>5874182</v>
      </c>
      <c r="L11" s="6">
        <v>88.41</v>
      </c>
      <c r="M11" s="9">
        <v>79.84</v>
      </c>
      <c r="N11" s="10">
        <v>94.41</v>
      </c>
    </row>
    <row r="13" spans="1:14" x14ac:dyDescent="0.2">
      <c r="D13">
        <f>LOG(D3)</f>
        <v>1.5967070296814463</v>
      </c>
      <c r="E13">
        <f t="shared" ref="E13:F13" si="0">LOG(E3)</f>
        <v>1.5554572172046495</v>
      </c>
      <c r="F13">
        <f t="shared" si="0"/>
        <v>1.6268534146667257</v>
      </c>
      <c r="H13">
        <f>LOG(H3)</f>
        <v>1.4938761108528229</v>
      </c>
      <c r="I13">
        <f>LOG(I3)</f>
        <v>1.4595432582804129</v>
      </c>
      <c r="J13">
        <f>LOG(J3)</f>
        <v>1.5303277897780863</v>
      </c>
      <c r="L13">
        <f>LOG(L3)</f>
        <v>1.3829171350875309</v>
      </c>
      <c r="M13">
        <f>LOG(M3)</f>
        <v>1.3479151865016914</v>
      </c>
      <c r="N13">
        <f>LOG(N3)</f>
        <v>1.4196253608877432</v>
      </c>
    </row>
    <row r="14" spans="1:14" x14ac:dyDescent="0.2">
      <c r="D14">
        <f t="shared" ref="D14:F20" si="1">LOG(D4)</f>
        <v>3.2829550123243663</v>
      </c>
      <c r="E14">
        <f t="shared" si="1"/>
        <v>3.2422755030236834</v>
      </c>
      <c r="F14">
        <f t="shared" si="1"/>
        <v>3.3079108797665904</v>
      </c>
      <c r="H14">
        <f t="shared" ref="H14" si="2">LOG(H4)</f>
        <v>3.1427960357135558</v>
      </c>
      <c r="I14">
        <f t="shared" ref="I14:J20" si="3">LOG(I4)</f>
        <v>3.118677985690463</v>
      </c>
      <c r="J14">
        <f t="shared" si="3"/>
        <v>3.1907153889127104</v>
      </c>
      <c r="L14">
        <f t="shared" ref="L14:M20" si="4">LOG(L4)</f>
        <v>3.0881928091736661</v>
      </c>
      <c r="M14">
        <f t="shared" si="4"/>
        <v>3.0627361220127551</v>
      </c>
      <c r="N14">
        <f t="shared" ref="N14" si="5">LOG(N4)</f>
        <v>3.1442316180905467</v>
      </c>
    </row>
    <row r="15" spans="1:14" x14ac:dyDescent="0.2">
      <c r="D15">
        <f t="shared" si="1"/>
        <v>1.9843022319799033</v>
      </c>
      <c r="E15">
        <f t="shared" si="1"/>
        <v>1.946009884765765</v>
      </c>
      <c r="F15">
        <f t="shared" si="1"/>
        <v>2.0093233933810133</v>
      </c>
      <c r="H15">
        <f t="shared" ref="H15" si="6">LOG(H5)</f>
        <v>1.8593184650971162</v>
      </c>
      <c r="I15">
        <f t="shared" si="3"/>
        <v>1.8351830698490437</v>
      </c>
      <c r="J15">
        <f t="shared" si="3"/>
        <v>1.8979018742682279</v>
      </c>
      <c r="L15">
        <f t="shared" si="4"/>
        <v>1.7820424166205542</v>
      </c>
      <c r="M15">
        <f t="shared" si="4"/>
        <v>1.7574719477656682</v>
      </c>
      <c r="N15">
        <f t="shared" ref="N15" si="7">LOG(N5)</f>
        <v>1.8260748027008264</v>
      </c>
    </row>
    <row r="16" spans="1:14" x14ac:dyDescent="0.2">
      <c r="D16">
        <f t="shared" si="1"/>
        <v>1.8288531596766402</v>
      </c>
      <c r="E16">
        <f t="shared" si="1"/>
        <v>1.8025684983139565</v>
      </c>
      <c r="F16">
        <f t="shared" si="1"/>
        <v>1.8862086241674976</v>
      </c>
      <c r="H16">
        <f t="shared" ref="H16" si="8">LOG(H6)</f>
        <v>1.7606486195813562</v>
      </c>
      <c r="I16">
        <f t="shared" si="3"/>
        <v>1.7011360660925265</v>
      </c>
      <c r="J16">
        <f t="shared" si="3"/>
        <v>1.7824726241662863</v>
      </c>
      <c r="L16">
        <f t="shared" si="4"/>
        <v>1.7096091210726487</v>
      </c>
      <c r="M16">
        <f t="shared" si="4"/>
        <v>1.6477740502688301</v>
      </c>
      <c r="N16">
        <f t="shared" ref="N16" si="9">LOG(N6)</f>
        <v>1.7402047355074497</v>
      </c>
    </row>
    <row r="17" spans="4:14" x14ac:dyDescent="0.2">
      <c r="D17">
        <f t="shared" si="1"/>
        <v>3.332161635224784</v>
      </c>
      <c r="E17">
        <f t="shared" si="1"/>
        <v>3.3031333934969869</v>
      </c>
      <c r="F17">
        <f t="shared" si="1"/>
        <v>3.3908203393332959</v>
      </c>
      <c r="H17">
        <f t="shared" ref="H17" si="10">LOG(H7)</f>
        <v>3.290746715612086</v>
      </c>
      <c r="I17">
        <f t="shared" si="3"/>
        <v>3.2337624335077946</v>
      </c>
      <c r="J17">
        <f t="shared" si="3"/>
        <v>3.3155421340605491</v>
      </c>
      <c r="L17">
        <f t="shared" si="4"/>
        <v>3.2611986122527892</v>
      </c>
      <c r="M17">
        <f t="shared" si="4"/>
        <v>3.2015800903667118</v>
      </c>
      <c r="N17">
        <f t="shared" ref="N17" si="11">LOG(N7)</f>
        <v>3.2895421318252129</v>
      </c>
    </row>
    <row r="18" spans="4:14" x14ac:dyDescent="0.2">
      <c r="D18">
        <f t="shared" si="1"/>
        <v>2.115577231128523</v>
      </c>
      <c r="E18">
        <f t="shared" si="1"/>
        <v>2.0915966208100576</v>
      </c>
      <c r="F18">
        <f t="shared" si="1"/>
        <v>2.1740598077250253</v>
      </c>
      <c r="H18">
        <f t="shared" ref="H18" si="12">LOG(H8)</f>
        <v>2.0609243696894803</v>
      </c>
      <c r="I18">
        <f t="shared" si="3"/>
        <v>2.005652315355074</v>
      </c>
      <c r="J18">
        <f t="shared" si="3"/>
        <v>2.0804100071556371</v>
      </c>
      <c r="L18">
        <f t="shared" si="4"/>
        <v>2.0211065684321219</v>
      </c>
      <c r="M18">
        <f t="shared" si="4"/>
        <v>1.9601376748637946</v>
      </c>
      <c r="N18">
        <f t="shared" ref="N18" si="13">LOG(N8)</f>
        <v>2.0477031081343045</v>
      </c>
    </row>
    <row r="19" spans="4:14" x14ac:dyDescent="0.2">
      <c r="D19">
        <f t="shared" si="1"/>
        <v>1.7587605439099796</v>
      </c>
      <c r="E19">
        <f t="shared" si="1"/>
        <v>1.7333577879255853</v>
      </c>
      <c r="F19">
        <f t="shared" si="1"/>
        <v>1.8080082999103999</v>
      </c>
      <c r="H19">
        <f t="shared" ref="H19" si="14">LOG(H9)</f>
        <v>1.6916118742144164</v>
      </c>
      <c r="I19">
        <f t="shared" si="3"/>
        <v>1.6394864892685861</v>
      </c>
      <c r="J19">
        <f t="shared" si="3"/>
        <v>1.7122286696195352</v>
      </c>
      <c r="L19">
        <f t="shared" si="4"/>
        <v>1.6323560462390732</v>
      </c>
      <c r="M19">
        <f t="shared" si="4"/>
        <v>1.5757649805367193</v>
      </c>
      <c r="N19">
        <f t="shared" ref="N19" si="15">LOG(N9)</f>
        <v>1.6609602917760837</v>
      </c>
    </row>
    <row r="20" spans="4:14" x14ac:dyDescent="0.2">
      <c r="D20">
        <f t="shared" si="1"/>
        <v>3.3081822370399809</v>
      </c>
      <c r="E20">
        <f t="shared" si="1"/>
        <v>3.2761813754177562</v>
      </c>
      <c r="F20">
        <f t="shared" si="1"/>
        <v>3.349015122684226</v>
      </c>
      <c r="H20">
        <f t="shared" ref="H20" si="16">LOG(H10)</f>
        <v>3.2249601547956117</v>
      </c>
      <c r="I20">
        <f t="shared" si="3"/>
        <v>3.184293855248955</v>
      </c>
      <c r="J20">
        <f t="shared" si="3"/>
        <v>3.2570110241548784</v>
      </c>
      <c r="L20">
        <f t="shared" si="4"/>
        <v>3.1890099941693406</v>
      </c>
      <c r="M20">
        <f t="shared" si="4"/>
        <v>3.1500683900661657</v>
      </c>
      <c r="N20">
        <f t="shared" ref="N20" si="17">LOG(N10)</f>
        <v>3.2266308330899554</v>
      </c>
    </row>
    <row r="21" spans="4:14" x14ac:dyDescent="0.2">
      <c r="D21">
        <f>LOG(D11)</f>
        <v>2.0691128513871209</v>
      </c>
      <c r="E21">
        <f t="shared" ref="E21:F21" si="18">LOG(E11)</f>
        <v>2.0473138158153885</v>
      </c>
      <c r="F21">
        <f t="shared" si="18"/>
        <v>2.1128730018404585</v>
      </c>
      <c r="H21">
        <f>LOG(H11)</f>
        <v>1.9935684827897275</v>
      </c>
      <c r="I21">
        <f>LOG(I11)</f>
        <v>1.9494875899465036</v>
      </c>
      <c r="J21">
        <f>LOG(J11)</f>
        <v>2.0164483182590374</v>
      </c>
      <c r="L21">
        <f>LOG(L11)</f>
        <v>1.9465013905695876</v>
      </c>
      <c r="M21">
        <f>LOG(M11)</f>
        <v>1.9022205282793148</v>
      </c>
      <c r="N21">
        <f>LOG(N11)</f>
        <v>1.9750179976328828</v>
      </c>
    </row>
    <row r="24" spans="4:14" x14ac:dyDescent="0.2">
      <c r="D24">
        <f>ROUND(D3,0)</f>
        <v>40</v>
      </c>
      <c r="H24">
        <f>ROUND(H3,0)</f>
        <v>31</v>
      </c>
      <c r="L24">
        <f>ROUND(L3,0)</f>
        <v>24</v>
      </c>
    </row>
    <row r="25" spans="4:14" x14ac:dyDescent="0.2">
      <c r="D25">
        <f t="shared" ref="D25:D31" si="19">ROUND(D4,0)</f>
        <v>1918</v>
      </c>
      <c r="H25">
        <f t="shared" ref="H25:H31" si="20">ROUND(H4,0)</f>
        <v>1389</v>
      </c>
      <c r="L25">
        <f t="shared" ref="L25:L31" si="21">ROUND(L4,0)</f>
        <v>1225</v>
      </c>
    </row>
    <row r="26" spans="4:14" x14ac:dyDescent="0.2">
      <c r="D26">
        <f t="shared" si="19"/>
        <v>96</v>
      </c>
      <c r="H26">
        <f t="shared" si="20"/>
        <v>72</v>
      </c>
      <c r="L26">
        <f t="shared" si="21"/>
        <v>61</v>
      </c>
    </row>
    <row r="27" spans="4:14" x14ac:dyDescent="0.2">
      <c r="D27">
        <f t="shared" si="19"/>
        <v>67</v>
      </c>
      <c r="H27">
        <f t="shared" si="20"/>
        <v>58</v>
      </c>
      <c r="L27">
        <f t="shared" si="21"/>
        <v>51</v>
      </c>
    </row>
    <row r="28" spans="4:14" x14ac:dyDescent="0.2">
      <c r="D28">
        <f t="shared" si="19"/>
        <v>2149</v>
      </c>
      <c r="H28">
        <f t="shared" si="20"/>
        <v>1953</v>
      </c>
      <c r="L28">
        <f t="shared" si="21"/>
        <v>1825</v>
      </c>
    </row>
    <row r="29" spans="4:14" x14ac:dyDescent="0.2">
      <c r="D29">
        <f t="shared" si="19"/>
        <v>130</v>
      </c>
      <c r="H29">
        <f t="shared" si="20"/>
        <v>115</v>
      </c>
      <c r="L29">
        <f t="shared" si="21"/>
        <v>105</v>
      </c>
    </row>
    <row r="30" spans="4:14" x14ac:dyDescent="0.2">
      <c r="D30">
        <f t="shared" si="19"/>
        <v>57</v>
      </c>
      <c r="H30">
        <f t="shared" si="20"/>
        <v>49</v>
      </c>
      <c r="L30">
        <f t="shared" si="21"/>
        <v>43</v>
      </c>
    </row>
    <row r="31" spans="4:14" x14ac:dyDescent="0.2">
      <c r="D31">
        <f t="shared" si="19"/>
        <v>2033</v>
      </c>
      <c r="H31">
        <f t="shared" si="20"/>
        <v>1679</v>
      </c>
      <c r="L31">
        <f t="shared" si="21"/>
        <v>1545</v>
      </c>
    </row>
    <row r="32" spans="4:14" x14ac:dyDescent="0.2">
      <c r="D32">
        <f>ROUND(D11,0)</f>
        <v>117</v>
      </c>
      <c r="H32">
        <f>ROUND(H11,0)</f>
        <v>99</v>
      </c>
      <c r="L32">
        <f>ROUND(L11,0)</f>
        <v>88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366B-E483-C94F-9A97-4235C92D4525}">
  <dimension ref="A1:U10"/>
  <sheetViews>
    <sheetView workbookViewId="0">
      <selection activeCell="F16" sqref="F16"/>
    </sheetView>
  </sheetViews>
  <sheetFormatPr baseColWidth="10" defaultRowHeight="16" x14ac:dyDescent="0.2"/>
  <sheetData>
    <row r="1" spans="1:21" x14ac:dyDescent="0.2">
      <c r="C1">
        <v>1990</v>
      </c>
      <c r="D1">
        <v>2005</v>
      </c>
      <c r="E1">
        <v>2010</v>
      </c>
    </row>
    <row r="2" spans="1:21" x14ac:dyDescent="0.2">
      <c r="A2" s="24" t="s">
        <v>0</v>
      </c>
      <c r="B2" s="3" t="s">
        <v>1</v>
      </c>
      <c r="C2">
        <v>1.5967070296814463</v>
      </c>
      <c r="D2">
        <v>1.4938761108528229</v>
      </c>
      <c r="E2">
        <v>1.3829171350875309</v>
      </c>
      <c r="G2">
        <v>1.5554572172046495</v>
      </c>
      <c r="H2">
        <v>1.4595432582804129</v>
      </c>
      <c r="I2">
        <v>1.3479151865016914</v>
      </c>
      <c r="K2">
        <v>1.6268534146667257</v>
      </c>
      <c r="L2">
        <v>1.5303277897780863</v>
      </c>
      <c r="M2">
        <v>1.4196253608877432</v>
      </c>
      <c r="O2">
        <f>C2-G2</f>
        <v>4.1249812476796821E-2</v>
      </c>
      <c r="P2">
        <f t="shared" ref="P2:Q10" si="0">D2-H2</f>
        <v>3.4332852572410033E-2</v>
      </c>
      <c r="Q2">
        <f t="shared" si="0"/>
        <v>3.5001948585839493E-2</v>
      </c>
      <c r="S2">
        <f>K2-C2</f>
        <v>3.014638498527944E-2</v>
      </c>
      <c r="T2">
        <f t="shared" ref="T2:U10" si="1">L2-D2</f>
        <v>3.6451678925263353E-2</v>
      </c>
      <c r="U2">
        <f t="shared" si="1"/>
        <v>3.6708225800212269E-2</v>
      </c>
    </row>
    <row r="3" spans="1:21" x14ac:dyDescent="0.2">
      <c r="A3" s="24"/>
      <c r="B3" s="3" t="s">
        <v>2</v>
      </c>
      <c r="C3">
        <v>3.2829550123243663</v>
      </c>
      <c r="D3">
        <v>3.1427960357135558</v>
      </c>
      <c r="E3">
        <v>3.0881928091736661</v>
      </c>
      <c r="G3">
        <v>3.2422755030236834</v>
      </c>
      <c r="H3">
        <v>3.118677985690463</v>
      </c>
      <c r="I3">
        <v>3.0627361220127551</v>
      </c>
      <c r="K3">
        <v>3.3079108797665904</v>
      </c>
      <c r="L3">
        <v>3.1907153889127104</v>
      </c>
      <c r="M3">
        <v>3.1442316180905467</v>
      </c>
      <c r="O3">
        <f t="shared" ref="O3:O10" si="2">C3-G3</f>
        <v>4.067950930068287E-2</v>
      </c>
      <c r="P3">
        <f t="shared" si="0"/>
        <v>2.4118050023092863E-2</v>
      </c>
      <c r="Q3">
        <f t="shared" si="0"/>
        <v>2.5456687160910985E-2</v>
      </c>
      <c r="S3">
        <f t="shared" ref="S3:S10" si="3">K3-C3</f>
        <v>2.4955867442224111E-2</v>
      </c>
      <c r="T3">
        <f t="shared" si="1"/>
        <v>4.7919353199154635E-2</v>
      </c>
      <c r="U3">
        <f t="shared" si="1"/>
        <v>5.6038808916880622E-2</v>
      </c>
    </row>
    <row r="4" spans="1:21" x14ac:dyDescent="0.2">
      <c r="A4" s="24"/>
      <c r="B4" s="3" t="s">
        <v>3</v>
      </c>
      <c r="C4">
        <v>1.9843022319799033</v>
      </c>
      <c r="D4">
        <v>1.8593184650971162</v>
      </c>
      <c r="E4">
        <v>1.7820424166205542</v>
      </c>
      <c r="G4">
        <v>1.946009884765765</v>
      </c>
      <c r="H4">
        <v>1.8351830698490437</v>
      </c>
      <c r="I4">
        <v>1.7574719477656682</v>
      </c>
      <c r="K4">
        <v>2.0093233933810133</v>
      </c>
      <c r="L4">
        <v>1.8979018742682279</v>
      </c>
      <c r="M4">
        <v>1.8260748027008264</v>
      </c>
      <c r="O4">
        <f t="shared" si="2"/>
        <v>3.8292347214138323E-2</v>
      </c>
      <c r="P4">
        <f t="shared" si="0"/>
        <v>2.4135395248072511E-2</v>
      </c>
      <c r="Q4">
        <f t="shared" si="0"/>
        <v>2.4570468854886007E-2</v>
      </c>
      <c r="S4">
        <f t="shared" si="3"/>
        <v>2.5021161401109993E-2</v>
      </c>
      <c r="T4">
        <f t="shared" si="1"/>
        <v>3.8583409171111693E-2</v>
      </c>
      <c r="U4">
        <f t="shared" si="1"/>
        <v>4.4032386080272268E-2</v>
      </c>
    </row>
    <row r="5" spans="1:21" x14ac:dyDescent="0.2">
      <c r="A5" s="24" t="s">
        <v>7</v>
      </c>
      <c r="B5" s="3" t="s">
        <v>1</v>
      </c>
      <c r="C5">
        <v>1.8288531596766402</v>
      </c>
      <c r="D5">
        <v>1.7606486195813562</v>
      </c>
      <c r="E5">
        <v>1.7096091210726487</v>
      </c>
      <c r="G5">
        <v>1.8025684983139565</v>
      </c>
      <c r="H5">
        <v>1.7011360660925265</v>
      </c>
      <c r="I5">
        <v>1.6477740502688301</v>
      </c>
      <c r="K5">
        <v>1.8862086241674976</v>
      </c>
      <c r="L5">
        <v>1.7824726241662863</v>
      </c>
      <c r="M5">
        <v>1.7402047355074497</v>
      </c>
      <c r="O5">
        <f t="shared" si="2"/>
        <v>2.6284661362683703E-2</v>
      </c>
      <c r="P5">
        <f t="shared" si="0"/>
        <v>5.9512553488829667E-2</v>
      </c>
      <c r="Q5">
        <f t="shared" si="0"/>
        <v>6.183507080381867E-2</v>
      </c>
      <c r="S5">
        <f t="shared" si="3"/>
        <v>5.7355464490857377E-2</v>
      </c>
      <c r="T5">
        <f t="shared" si="1"/>
        <v>2.1824004584930057E-2</v>
      </c>
      <c r="U5">
        <f t="shared" si="1"/>
        <v>3.0595614434800966E-2</v>
      </c>
    </row>
    <row r="6" spans="1:21" x14ac:dyDescent="0.2">
      <c r="A6" s="24"/>
      <c r="B6" s="3" t="s">
        <v>2</v>
      </c>
      <c r="C6">
        <v>3.332161635224784</v>
      </c>
      <c r="D6">
        <v>3.290746715612086</v>
      </c>
      <c r="E6">
        <v>3.2611986122527892</v>
      </c>
      <c r="G6">
        <v>3.3031333934969869</v>
      </c>
      <c r="H6">
        <v>3.2337624335077946</v>
      </c>
      <c r="I6">
        <v>3.2015800903667118</v>
      </c>
      <c r="K6">
        <v>3.3908203393332959</v>
      </c>
      <c r="L6">
        <v>3.3155421340605491</v>
      </c>
      <c r="M6">
        <v>3.2895421318252129</v>
      </c>
      <c r="O6">
        <f t="shared" si="2"/>
        <v>2.9028241727797166E-2</v>
      </c>
      <c r="P6">
        <f t="shared" si="0"/>
        <v>5.6984282104291406E-2</v>
      </c>
      <c r="Q6">
        <f t="shared" si="0"/>
        <v>5.9618521886077414E-2</v>
      </c>
      <c r="S6">
        <f t="shared" si="3"/>
        <v>5.8658704108511817E-2</v>
      </c>
      <c r="T6">
        <f t="shared" si="1"/>
        <v>2.4795418448463113E-2</v>
      </c>
      <c r="U6">
        <f t="shared" si="1"/>
        <v>2.8343519572423759E-2</v>
      </c>
    </row>
    <row r="7" spans="1:21" x14ac:dyDescent="0.2">
      <c r="A7" s="24"/>
      <c r="B7" s="3" t="s">
        <v>3</v>
      </c>
      <c r="C7">
        <v>2.115577231128523</v>
      </c>
      <c r="D7">
        <v>2.0609243696894803</v>
      </c>
      <c r="E7">
        <v>2.0211065684321219</v>
      </c>
      <c r="G7">
        <v>2.0915966208100576</v>
      </c>
      <c r="H7">
        <v>2.005652315355074</v>
      </c>
      <c r="I7">
        <v>1.9601376748637946</v>
      </c>
      <c r="K7">
        <v>2.1740598077250253</v>
      </c>
      <c r="L7">
        <v>2.0804100071556371</v>
      </c>
      <c r="M7">
        <v>2.0477031081343045</v>
      </c>
      <c r="O7">
        <f t="shared" si="2"/>
        <v>2.3980610318465434E-2</v>
      </c>
      <c r="P7">
        <f t="shared" si="0"/>
        <v>5.5272054334406295E-2</v>
      </c>
      <c r="Q7">
        <f t="shared" si="0"/>
        <v>6.0968893568327243E-2</v>
      </c>
      <c r="S7">
        <f t="shared" si="3"/>
        <v>5.8482576596502245E-2</v>
      </c>
      <c r="T7">
        <f t="shared" si="1"/>
        <v>1.9485637466156724E-2</v>
      </c>
      <c r="U7">
        <f t="shared" si="1"/>
        <v>2.6596539702182564E-2</v>
      </c>
    </row>
    <row r="8" spans="1:21" x14ac:dyDescent="0.2">
      <c r="A8" s="24" t="s">
        <v>4</v>
      </c>
      <c r="B8" s="3" t="s">
        <v>1</v>
      </c>
      <c r="C8">
        <v>1.7587605439099796</v>
      </c>
      <c r="D8">
        <v>1.6916118742144164</v>
      </c>
      <c r="E8">
        <v>1.6323560462390732</v>
      </c>
      <c r="G8">
        <v>1.7333577879255853</v>
      </c>
      <c r="H8">
        <v>1.6394864892685861</v>
      </c>
      <c r="I8">
        <v>1.5757649805367193</v>
      </c>
      <c r="K8">
        <v>1.8080082999103999</v>
      </c>
      <c r="L8">
        <v>1.7122286696195352</v>
      </c>
      <c r="M8">
        <v>1.6609602917760837</v>
      </c>
      <c r="O8">
        <f t="shared" si="2"/>
        <v>2.5402755984394343E-2</v>
      </c>
      <c r="P8">
        <f t="shared" si="0"/>
        <v>5.21253849458303E-2</v>
      </c>
      <c r="Q8">
        <f t="shared" si="0"/>
        <v>5.6591065702353838E-2</v>
      </c>
      <c r="S8">
        <f t="shared" si="3"/>
        <v>4.9247756000420306E-2</v>
      </c>
      <c r="T8">
        <f t="shared" si="1"/>
        <v>2.0616795405118848E-2</v>
      </c>
      <c r="U8">
        <f t="shared" si="1"/>
        <v>2.8604245537010575E-2</v>
      </c>
    </row>
    <row r="9" spans="1:21" x14ac:dyDescent="0.2">
      <c r="A9" s="24"/>
      <c r="B9" s="3" t="s">
        <v>2</v>
      </c>
      <c r="C9">
        <v>3.3081822370399809</v>
      </c>
      <c r="D9">
        <v>3.2249601547956117</v>
      </c>
      <c r="E9">
        <v>3.1890099941693406</v>
      </c>
      <c r="G9">
        <v>3.2761813754177562</v>
      </c>
      <c r="H9">
        <v>3.184293855248955</v>
      </c>
      <c r="I9">
        <v>3.1500683900661657</v>
      </c>
      <c r="K9">
        <v>3.349015122684226</v>
      </c>
      <c r="L9">
        <v>3.2570110241548784</v>
      </c>
      <c r="M9">
        <v>3.2266308330899554</v>
      </c>
      <c r="O9">
        <f t="shared" si="2"/>
        <v>3.2000861622224708E-2</v>
      </c>
      <c r="P9">
        <f t="shared" si="0"/>
        <v>4.0666299546656681E-2</v>
      </c>
      <c r="Q9">
        <f t="shared" si="0"/>
        <v>3.8941604103174932E-2</v>
      </c>
      <c r="S9">
        <f t="shared" si="3"/>
        <v>4.0832885644245032E-2</v>
      </c>
      <c r="T9">
        <f t="shared" si="1"/>
        <v>3.2050869359266709E-2</v>
      </c>
      <c r="U9">
        <f t="shared" si="1"/>
        <v>3.7620838920614741E-2</v>
      </c>
    </row>
    <row r="10" spans="1:21" x14ac:dyDescent="0.2">
      <c r="A10" s="24"/>
      <c r="B10" s="3" t="s">
        <v>3</v>
      </c>
      <c r="C10">
        <v>2.0691128513871209</v>
      </c>
      <c r="D10">
        <v>1.9935684827897275</v>
      </c>
      <c r="E10">
        <v>1.9465013905695876</v>
      </c>
      <c r="G10">
        <v>2.0473138158153885</v>
      </c>
      <c r="H10">
        <v>1.9494875899465036</v>
      </c>
      <c r="I10">
        <v>1.9022205282793148</v>
      </c>
      <c r="K10">
        <v>2.1128730018404585</v>
      </c>
      <c r="L10">
        <v>2.0164483182590374</v>
      </c>
      <c r="M10">
        <v>1.9750179976328828</v>
      </c>
      <c r="O10">
        <f t="shared" si="2"/>
        <v>2.179903557173235E-2</v>
      </c>
      <c r="P10">
        <f t="shared" si="0"/>
        <v>4.4080892843223918E-2</v>
      </c>
      <c r="Q10">
        <f t="shared" si="0"/>
        <v>4.4280862290272838E-2</v>
      </c>
      <c r="S10">
        <f t="shared" si="3"/>
        <v>4.3760150453337587E-2</v>
      </c>
      <c r="T10">
        <f t="shared" si="1"/>
        <v>2.2879835469309828E-2</v>
      </c>
      <c r="U10">
        <f t="shared" si="1"/>
        <v>2.8516607063295174E-2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2C1FF-6BC6-D948-8237-90B357FB83DE}">
  <dimension ref="A1:U10"/>
  <sheetViews>
    <sheetView workbookViewId="0">
      <selection activeCell="E23" sqref="E23"/>
    </sheetView>
  </sheetViews>
  <sheetFormatPr baseColWidth="10" defaultRowHeight="16" x14ac:dyDescent="0.2"/>
  <sheetData>
    <row r="1" spans="1:21" ht="17" thickBot="1" x14ac:dyDescent="0.25">
      <c r="C1">
        <v>1990</v>
      </c>
      <c r="D1">
        <v>2005</v>
      </c>
      <c r="E1">
        <v>2010</v>
      </c>
    </row>
    <row r="2" spans="1:21" x14ac:dyDescent="0.2">
      <c r="A2" s="24" t="s">
        <v>0</v>
      </c>
      <c r="B2" s="3" t="s">
        <v>1</v>
      </c>
      <c r="C2" s="12">
        <v>39.51</v>
      </c>
      <c r="D2" s="12">
        <v>31.18</v>
      </c>
      <c r="E2" s="12">
        <v>24.15</v>
      </c>
      <c r="G2" s="13">
        <v>35.93</v>
      </c>
      <c r="H2" s="13">
        <v>28.81</v>
      </c>
      <c r="I2" s="13">
        <v>22.28</v>
      </c>
      <c r="K2" s="14">
        <v>42.35</v>
      </c>
      <c r="L2" s="14">
        <v>33.909999999999997</v>
      </c>
      <c r="M2" s="14">
        <v>26.28</v>
      </c>
      <c r="O2">
        <f>C2-G2</f>
        <v>3.5799999999999983</v>
      </c>
      <c r="P2">
        <f t="shared" ref="P2:Q2" si="0">D2-H2</f>
        <v>2.370000000000001</v>
      </c>
      <c r="Q2">
        <f t="shared" si="0"/>
        <v>1.8699999999999974</v>
      </c>
      <c r="S2">
        <f>K2-C2</f>
        <v>2.8400000000000034</v>
      </c>
      <c r="T2">
        <f t="shared" ref="T2:U2" si="1">L2-D2</f>
        <v>2.7299999999999969</v>
      </c>
      <c r="U2">
        <f t="shared" si="1"/>
        <v>2.1300000000000026</v>
      </c>
    </row>
    <row r="3" spans="1:21" x14ac:dyDescent="0.2">
      <c r="A3" s="24"/>
      <c r="B3" s="3" t="s">
        <v>2</v>
      </c>
      <c r="C3" s="3">
        <v>1918.47</v>
      </c>
      <c r="D3" s="3">
        <v>1389.3</v>
      </c>
      <c r="E3" s="3">
        <v>1225.1600000000001</v>
      </c>
      <c r="G3" s="7">
        <v>1746.93</v>
      </c>
      <c r="H3" s="7">
        <v>1314.25</v>
      </c>
      <c r="I3" s="7">
        <v>1155.4100000000001</v>
      </c>
      <c r="K3" s="8">
        <v>2031.94</v>
      </c>
      <c r="L3" s="8">
        <v>1551.37</v>
      </c>
      <c r="M3" s="8">
        <v>1393.9</v>
      </c>
      <c r="O3">
        <f t="shared" ref="O3:O10" si="2">C3-G3</f>
        <v>171.53999999999996</v>
      </c>
      <c r="P3">
        <f t="shared" ref="P3:P10" si="3">D3-H3</f>
        <v>75.049999999999955</v>
      </c>
      <c r="Q3">
        <f t="shared" ref="Q3:Q10" si="4">E3-I3</f>
        <v>69.75</v>
      </c>
      <c r="S3">
        <f t="shared" ref="S3:S10" si="5">K3-C3</f>
        <v>113.47000000000003</v>
      </c>
      <c r="T3">
        <f t="shared" ref="T3:T10" si="6">L3-D3</f>
        <v>162.06999999999994</v>
      </c>
      <c r="U3">
        <f t="shared" ref="U3:U10" si="7">M3-E3</f>
        <v>168.74</v>
      </c>
    </row>
    <row r="4" spans="1:21" ht="17" thickBot="1" x14ac:dyDescent="0.25">
      <c r="A4" s="24"/>
      <c r="B4" s="3" t="s">
        <v>3</v>
      </c>
      <c r="C4" s="6">
        <v>96.45</v>
      </c>
      <c r="D4" s="6">
        <v>72.33</v>
      </c>
      <c r="E4" s="6">
        <v>60.54</v>
      </c>
      <c r="G4" s="9">
        <v>88.31</v>
      </c>
      <c r="H4" s="9">
        <v>68.42</v>
      </c>
      <c r="I4" s="9">
        <v>57.21</v>
      </c>
      <c r="K4" s="10">
        <v>102.17</v>
      </c>
      <c r="L4" s="10">
        <v>79.05</v>
      </c>
      <c r="M4" s="10">
        <v>67</v>
      </c>
      <c r="O4">
        <f t="shared" si="2"/>
        <v>8.14</v>
      </c>
      <c r="P4">
        <f t="shared" si="3"/>
        <v>3.9099999999999966</v>
      </c>
      <c r="Q4">
        <f t="shared" si="4"/>
        <v>3.3299999999999983</v>
      </c>
      <c r="S4">
        <f t="shared" si="5"/>
        <v>5.7199999999999989</v>
      </c>
      <c r="T4">
        <f t="shared" si="6"/>
        <v>6.7199999999999989</v>
      </c>
      <c r="U4">
        <f t="shared" si="7"/>
        <v>6.4600000000000009</v>
      </c>
    </row>
    <row r="5" spans="1:21" x14ac:dyDescent="0.2">
      <c r="A5" s="24" t="s">
        <v>7</v>
      </c>
      <c r="B5" s="3" t="s">
        <v>1</v>
      </c>
      <c r="C5" s="12">
        <v>67.430000000000007</v>
      </c>
      <c r="D5" s="12">
        <v>57.63</v>
      </c>
      <c r="E5" s="12">
        <v>51.24</v>
      </c>
      <c r="G5" s="13">
        <v>63.47</v>
      </c>
      <c r="H5" s="13">
        <v>50.25</v>
      </c>
      <c r="I5" s="13">
        <v>44.44</v>
      </c>
      <c r="K5" s="14">
        <v>76.95</v>
      </c>
      <c r="L5" s="14">
        <v>60.6</v>
      </c>
      <c r="M5" s="14">
        <v>54.98</v>
      </c>
      <c r="O5">
        <f t="shared" si="2"/>
        <v>3.960000000000008</v>
      </c>
      <c r="P5">
        <f t="shared" si="3"/>
        <v>7.3800000000000026</v>
      </c>
      <c r="Q5">
        <f t="shared" si="4"/>
        <v>6.8000000000000043</v>
      </c>
      <c r="S5">
        <f t="shared" si="5"/>
        <v>9.519999999999996</v>
      </c>
      <c r="T5">
        <f t="shared" si="6"/>
        <v>2.9699999999999989</v>
      </c>
      <c r="U5">
        <f t="shared" si="7"/>
        <v>3.7399999999999949</v>
      </c>
    </row>
    <row r="6" spans="1:21" x14ac:dyDescent="0.2">
      <c r="A6" s="24"/>
      <c r="B6" s="3" t="s">
        <v>2</v>
      </c>
      <c r="C6" s="3">
        <v>2148.63</v>
      </c>
      <c r="D6" s="3">
        <v>1953.2</v>
      </c>
      <c r="E6" s="3">
        <v>1824.73</v>
      </c>
      <c r="G6" s="7">
        <v>2009.71</v>
      </c>
      <c r="H6" s="7">
        <v>1713.02</v>
      </c>
      <c r="I6" s="7">
        <v>1590.67</v>
      </c>
      <c r="K6" s="8">
        <v>2459.35</v>
      </c>
      <c r="L6" s="8">
        <v>2067.96</v>
      </c>
      <c r="M6" s="8">
        <v>1947.79</v>
      </c>
      <c r="O6">
        <f t="shared" si="2"/>
        <v>138.92000000000007</v>
      </c>
      <c r="P6">
        <f t="shared" si="3"/>
        <v>240.18000000000006</v>
      </c>
      <c r="Q6">
        <f t="shared" si="4"/>
        <v>234.05999999999995</v>
      </c>
      <c r="S6">
        <f t="shared" si="5"/>
        <v>310.7199999999998</v>
      </c>
      <c r="T6">
        <f t="shared" si="6"/>
        <v>114.75999999999999</v>
      </c>
      <c r="U6">
        <f t="shared" si="7"/>
        <v>123.05999999999995</v>
      </c>
    </row>
    <row r="7" spans="1:21" ht="17" thickBot="1" x14ac:dyDescent="0.25">
      <c r="A7" s="24"/>
      <c r="B7" s="3" t="s">
        <v>3</v>
      </c>
      <c r="C7" s="6">
        <v>130.49</v>
      </c>
      <c r="D7" s="6">
        <v>115.06</v>
      </c>
      <c r="E7" s="6">
        <v>104.98</v>
      </c>
      <c r="G7" s="9">
        <v>123.48</v>
      </c>
      <c r="H7" s="9">
        <v>101.31</v>
      </c>
      <c r="I7" s="9">
        <v>91.23</v>
      </c>
      <c r="K7" s="10">
        <v>149.30000000000001</v>
      </c>
      <c r="L7" s="10">
        <v>120.34</v>
      </c>
      <c r="M7" s="10">
        <v>111.61</v>
      </c>
      <c r="O7">
        <f t="shared" si="2"/>
        <v>7.0100000000000051</v>
      </c>
      <c r="P7">
        <f t="shared" si="3"/>
        <v>13.75</v>
      </c>
      <c r="Q7">
        <f t="shared" si="4"/>
        <v>13.75</v>
      </c>
      <c r="S7">
        <f t="shared" si="5"/>
        <v>18.810000000000002</v>
      </c>
      <c r="T7">
        <f t="shared" si="6"/>
        <v>5.2800000000000011</v>
      </c>
      <c r="U7">
        <f t="shared" si="7"/>
        <v>6.6299999999999955</v>
      </c>
    </row>
    <row r="8" spans="1:21" x14ac:dyDescent="0.2">
      <c r="A8" s="24" t="s">
        <v>4</v>
      </c>
      <c r="B8" s="3" t="s">
        <v>1</v>
      </c>
      <c r="C8" s="3">
        <v>57.38</v>
      </c>
      <c r="D8" s="3">
        <v>49.16</v>
      </c>
      <c r="E8" s="3">
        <v>42.89</v>
      </c>
      <c r="G8" s="7">
        <v>54.12</v>
      </c>
      <c r="H8" s="7">
        <v>43.6</v>
      </c>
      <c r="I8" s="7">
        <v>37.65</v>
      </c>
      <c r="K8" s="8">
        <v>64.27</v>
      </c>
      <c r="L8" s="8">
        <v>51.55</v>
      </c>
      <c r="M8" s="8">
        <v>45.81</v>
      </c>
      <c r="O8">
        <f t="shared" si="2"/>
        <v>3.2600000000000051</v>
      </c>
      <c r="P8">
        <f t="shared" si="3"/>
        <v>5.5599999999999952</v>
      </c>
      <c r="Q8">
        <f t="shared" si="4"/>
        <v>5.240000000000002</v>
      </c>
      <c r="S8">
        <f t="shared" si="5"/>
        <v>6.8899999999999935</v>
      </c>
      <c r="T8">
        <f t="shared" si="6"/>
        <v>2.3900000000000006</v>
      </c>
      <c r="U8">
        <f t="shared" si="7"/>
        <v>2.9200000000000017</v>
      </c>
    </row>
    <row r="9" spans="1:21" x14ac:dyDescent="0.2">
      <c r="A9" s="24"/>
      <c r="B9" s="3" t="s">
        <v>2</v>
      </c>
      <c r="C9" s="3">
        <v>2033.21</v>
      </c>
      <c r="D9" s="3">
        <v>1678.65</v>
      </c>
      <c r="E9" s="3">
        <v>1545.29</v>
      </c>
      <c r="G9" s="7">
        <v>1888.78</v>
      </c>
      <c r="H9" s="7">
        <v>1528.6</v>
      </c>
      <c r="I9" s="7">
        <v>1412.76</v>
      </c>
      <c r="K9" s="8">
        <v>2233.65</v>
      </c>
      <c r="L9" s="8">
        <v>1807.22</v>
      </c>
      <c r="M9" s="8">
        <v>1685.12</v>
      </c>
      <c r="O9">
        <f t="shared" si="2"/>
        <v>144.43000000000006</v>
      </c>
      <c r="P9">
        <f t="shared" si="3"/>
        <v>150.05000000000018</v>
      </c>
      <c r="Q9">
        <f t="shared" si="4"/>
        <v>132.52999999999997</v>
      </c>
      <c r="S9">
        <f t="shared" si="5"/>
        <v>200.44000000000005</v>
      </c>
      <c r="T9">
        <f t="shared" si="6"/>
        <v>128.56999999999994</v>
      </c>
      <c r="U9">
        <f t="shared" si="7"/>
        <v>139.82999999999993</v>
      </c>
    </row>
    <row r="10" spans="1:21" ht="17" thickBot="1" x14ac:dyDescent="0.25">
      <c r="A10" s="24"/>
      <c r="B10" s="3" t="s">
        <v>3</v>
      </c>
      <c r="C10" s="6">
        <v>117.25</v>
      </c>
      <c r="D10" s="6">
        <v>98.53</v>
      </c>
      <c r="E10" s="6">
        <v>88.41</v>
      </c>
      <c r="G10" s="9">
        <v>111.51</v>
      </c>
      <c r="H10" s="9">
        <v>89.02</v>
      </c>
      <c r="I10" s="9">
        <v>79.84</v>
      </c>
      <c r="K10" s="10">
        <v>129.68</v>
      </c>
      <c r="L10" s="10">
        <v>103.86</v>
      </c>
      <c r="M10" s="10">
        <v>94.41</v>
      </c>
      <c r="O10">
        <f t="shared" si="2"/>
        <v>5.7399999999999949</v>
      </c>
      <c r="P10">
        <f t="shared" si="3"/>
        <v>9.5100000000000051</v>
      </c>
      <c r="Q10">
        <f t="shared" si="4"/>
        <v>8.5699999999999932</v>
      </c>
      <c r="S10">
        <f t="shared" si="5"/>
        <v>12.430000000000007</v>
      </c>
      <c r="T10">
        <f t="shared" si="6"/>
        <v>5.3299999999999983</v>
      </c>
      <c r="U10">
        <f t="shared" si="7"/>
        <v>6</v>
      </c>
    </row>
  </sheetData>
  <mergeCells count="3">
    <mergeCell ref="A2:A4"/>
    <mergeCell ref="A5:A7"/>
    <mergeCell ref="A8:A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5525-398A-E44E-B54C-5830304E6789}">
  <dimension ref="A2:U15"/>
  <sheetViews>
    <sheetView topLeftCell="A7" workbookViewId="0">
      <selection activeCell="N8" sqref="N8"/>
    </sheetView>
  </sheetViews>
  <sheetFormatPr baseColWidth="10" defaultRowHeight="16" x14ac:dyDescent="0.2"/>
  <sheetData>
    <row r="2" spans="1:21" ht="17" thickBot="1" x14ac:dyDescent="0.25">
      <c r="C2">
        <v>1990</v>
      </c>
      <c r="D2">
        <v>2005</v>
      </c>
      <c r="E2">
        <v>2010</v>
      </c>
    </row>
    <row r="3" spans="1:21" ht="17" thickBot="1" x14ac:dyDescent="0.25">
      <c r="A3" s="24" t="s">
        <v>1</v>
      </c>
      <c r="B3" s="18" t="s">
        <v>0</v>
      </c>
      <c r="C3" s="12">
        <v>39.51</v>
      </c>
      <c r="D3" s="12">
        <v>31.18</v>
      </c>
      <c r="E3" s="12">
        <v>24.15</v>
      </c>
      <c r="G3" s="13">
        <v>35.93</v>
      </c>
      <c r="H3" s="13">
        <v>28.81</v>
      </c>
      <c r="I3" s="13">
        <v>22.28</v>
      </c>
      <c r="K3" s="14">
        <v>42.35</v>
      </c>
      <c r="L3" s="14">
        <v>33.909999999999997</v>
      </c>
      <c r="M3" s="14">
        <v>26.28</v>
      </c>
      <c r="O3">
        <f t="shared" ref="O3:Q5" si="0">C3-G3</f>
        <v>3.5799999999999983</v>
      </c>
      <c r="P3">
        <f t="shared" si="0"/>
        <v>2.370000000000001</v>
      </c>
      <c r="Q3">
        <f t="shared" si="0"/>
        <v>1.8699999999999974</v>
      </c>
      <c r="S3">
        <f t="shared" ref="S3:U5" si="1">K3-C3</f>
        <v>2.8400000000000034</v>
      </c>
      <c r="T3">
        <f t="shared" si="1"/>
        <v>2.7299999999999969</v>
      </c>
      <c r="U3">
        <f t="shared" si="1"/>
        <v>2.1300000000000026</v>
      </c>
    </row>
    <row r="4" spans="1:21" x14ac:dyDescent="0.2">
      <c r="A4" s="24"/>
      <c r="B4" s="18" t="s">
        <v>7</v>
      </c>
      <c r="C4" s="12">
        <v>67.430000000000007</v>
      </c>
      <c r="D4" s="12">
        <v>57.63</v>
      </c>
      <c r="E4" s="12">
        <v>51.24</v>
      </c>
      <c r="G4" s="13">
        <v>63.47</v>
      </c>
      <c r="H4" s="13">
        <v>50.25</v>
      </c>
      <c r="I4" s="13">
        <v>44.44</v>
      </c>
      <c r="K4" s="14">
        <v>76.95</v>
      </c>
      <c r="L4" s="14">
        <v>60.6</v>
      </c>
      <c r="M4" s="14">
        <v>54.98</v>
      </c>
      <c r="O4">
        <f t="shared" si="0"/>
        <v>3.960000000000008</v>
      </c>
      <c r="P4">
        <f t="shared" si="0"/>
        <v>7.3800000000000026</v>
      </c>
      <c r="Q4">
        <f t="shared" si="0"/>
        <v>6.8000000000000043</v>
      </c>
      <c r="S4">
        <f t="shared" si="1"/>
        <v>9.519999999999996</v>
      </c>
      <c r="T4">
        <f t="shared" si="1"/>
        <v>2.9699999999999989</v>
      </c>
      <c r="U4">
        <f t="shared" si="1"/>
        <v>3.7399999999999949</v>
      </c>
    </row>
    <row r="5" spans="1:21" x14ac:dyDescent="0.2">
      <c r="A5" s="24"/>
      <c r="B5" s="18" t="s">
        <v>4</v>
      </c>
      <c r="C5" s="3">
        <v>57.38</v>
      </c>
      <c r="D5" s="3">
        <v>49.16</v>
      </c>
      <c r="E5" s="3">
        <v>42.89</v>
      </c>
      <c r="G5" s="7">
        <v>54.12</v>
      </c>
      <c r="H5" s="7">
        <v>43.6</v>
      </c>
      <c r="I5" s="7">
        <v>37.65</v>
      </c>
      <c r="K5" s="8">
        <v>64.27</v>
      </c>
      <c r="L5" s="8">
        <v>51.55</v>
      </c>
      <c r="M5" s="8">
        <v>45.81</v>
      </c>
      <c r="O5">
        <f t="shared" si="0"/>
        <v>3.2600000000000051</v>
      </c>
      <c r="P5">
        <f t="shared" si="0"/>
        <v>5.5599999999999952</v>
      </c>
      <c r="Q5">
        <f t="shared" si="0"/>
        <v>5.240000000000002</v>
      </c>
      <c r="S5">
        <f t="shared" si="1"/>
        <v>6.8899999999999935</v>
      </c>
      <c r="T5">
        <f t="shared" si="1"/>
        <v>2.3900000000000006</v>
      </c>
      <c r="U5">
        <f t="shared" si="1"/>
        <v>2.9200000000000017</v>
      </c>
    </row>
    <row r="7" spans="1:21" x14ac:dyDescent="0.2">
      <c r="C7">
        <v>1990</v>
      </c>
      <c r="D7">
        <v>2005</v>
      </c>
      <c r="E7">
        <v>2010</v>
      </c>
    </row>
    <row r="8" spans="1:21" x14ac:dyDescent="0.2">
      <c r="A8" s="24" t="s">
        <v>2</v>
      </c>
      <c r="B8" s="18" t="s">
        <v>0</v>
      </c>
      <c r="C8" s="3">
        <v>1918.47</v>
      </c>
      <c r="D8" s="3">
        <v>1389.3</v>
      </c>
      <c r="E8" s="3">
        <v>1225.1600000000001</v>
      </c>
      <c r="G8" s="7">
        <v>1746.93</v>
      </c>
      <c r="H8" s="7">
        <v>1314.25</v>
      </c>
      <c r="I8" s="7">
        <v>1155.4100000000001</v>
      </c>
      <c r="K8" s="8">
        <v>2031.94</v>
      </c>
      <c r="L8" s="8">
        <v>1551.37</v>
      </c>
      <c r="M8" s="8">
        <v>1393.9</v>
      </c>
      <c r="O8">
        <f t="shared" ref="O8:Q10" si="2">C8-G8</f>
        <v>171.53999999999996</v>
      </c>
      <c r="P8">
        <f t="shared" si="2"/>
        <v>75.049999999999955</v>
      </c>
      <c r="Q8">
        <f t="shared" si="2"/>
        <v>69.75</v>
      </c>
      <c r="S8">
        <f t="shared" ref="S8:U10" si="3">K8-C8</f>
        <v>113.47000000000003</v>
      </c>
      <c r="T8">
        <f t="shared" si="3"/>
        <v>162.06999999999994</v>
      </c>
      <c r="U8">
        <f t="shared" si="3"/>
        <v>168.74</v>
      </c>
    </row>
    <row r="9" spans="1:21" x14ac:dyDescent="0.2">
      <c r="A9" s="24"/>
      <c r="B9" s="18" t="s">
        <v>7</v>
      </c>
      <c r="C9" s="3">
        <v>2148.63</v>
      </c>
      <c r="D9" s="3">
        <v>1953.2</v>
      </c>
      <c r="E9" s="3">
        <v>1824.73</v>
      </c>
      <c r="G9" s="7">
        <v>2009.71</v>
      </c>
      <c r="H9" s="7">
        <v>1713.02</v>
      </c>
      <c r="I9" s="7">
        <v>1590.67</v>
      </c>
      <c r="K9" s="8">
        <v>2459.35</v>
      </c>
      <c r="L9" s="8">
        <v>2067.96</v>
      </c>
      <c r="M9" s="8">
        <v>1947.79</v>
      </c>
      <c r="O9">
        <f t="shared" si="2"/>
        <v>138.92000000000007</v>
      </c>
      <c r="P9">
        <f t="shared" si="2"/>
        <v>240.18000000000006</v>
      </c>
      <c r="Q9">
        <f t="shared" si="2"/>
        <v>234.05999999999995</v>
      </c>
      <c r="S9">
        <f t="shared" si="3"/>
        <v>310.7199999999998</v>
      </c>
      <c r="T9">
        <f t="shared" si="3"/>
        <v>114.75999999999999</v>
      </c>
      <c r="U9">
        <f t="shared" si="3"/>
        <v>123.05999999999995</v>
      </c>
    </row>
    <row r="10" spans="1:21" x14ac:dyDescent="0.2">
      <c r="A10" s="24"/>
      <c r="B10" s="18" t="s">
        <v>4</v>
      </c>
      <c r="C10" s="3">
        <v>2033.21</v>
      </c>
      <c r="D10" s="3">
        <v>1678.65</v>
      </c>
      <c r="E10" s="3">
        <v>1545.29</v>
      </c>
      <c r="G10" s="7">
        <v>1888.78</v>
      </c>
      <c r="H10" s="7">
        <v>1528.6</v>
      </c>
      <c r="I10" s="7">
        <v>1412.76</v>
      </c>
      <c r="K10" s="8">
        <v>2233.65</v>
      </c>
      <c r="L10" s="8">
        <v>1807.22</v>
      </c>
      <c r="M10" s="8">
        <v>1685.12</v>
      </c>
      <c r="O10">
        <f t="shared" si="2"/>
        <v>144.43000000000006</v>
      </c>
      <c r="P10">
        <f t="shared" si="2"/>
        <v>150.05000000000018</v>
      </c>
      <c r="Q10">
        <f t="shared" si="2"/>
        <v>132.52999999999997</v>
      </c>
      <c r="S10">
        <f t="shared" si="3"/>
        <v>200.44000000000005</v>
      </c>
      <c r="T10">
        <f t="shared" si="3"/>
        <v>128.56999999999994</v>
      </c>
      <c r="U10">
        <f t="shared" si="3"/>
        <v>139.82999999999993</v>
      </c>
    </row>
    <row r="12" spans="1:21" x14ac:dyDescent="0.2">
      <c r="C12">
        <v>1990</v>
      </c>
      <c r="D12">
        <v>2005</v>
      </c>
      <c r="E12">
        <v>2010</v>
      </c>
    </row>
    <row r="13" spans="1:21" ht="17" thickBot="1" x14ac:dyDescent="0.25">
      <c r="A13" s="24" t="s">
        <v>3</v>
      </c>
      <c r="B13" s="18" t="s">
        <v>0</v>
      </c>
      <c r="C13" s="6">
        <v>96.45</v>
      </c>
      <c r="D13" s="6">
        <v>72.33</v>
      </c>
      <c r="E13" s="6">
        <v>60.54</v>
      </c>
      <c r="G13" s="9">
        <v>88.31</v>
      </c>
      <c r="H13" s="9">
        <v>68.42</v>
      </c>
      <c r="I13" s="9">
        <v>57.21</v>
      </c>
      <c r="K13" s="10">
        <v>102.17</v>
      </c>
      <c r="L13" s="10">
        <v>79.05</v>
      </c>
      <c r="M13" s="10">
        <v>67</v>
      </c>
      <c r="O13">
        <f t="shared" ref="O13:Q15" si="4">C13-G13</f>
        <v>8.14</v>
      </c>
      <c r="P13">
        <f t="shared" si="4"/>
        <v>3.9099999999999966</v>
      </c>
      <c r="Q13">
        <f t="shared" si="4"/>
        <v>3.3299999999999983</v>
      </c>
      <c r="S13">
        <f t="shared" ref="S13:U15" si="5">K13-C13</f>
        <v>5.7199999999999989</v>
      </c>
      <c r="T13">
        <f t="shared" si="5"/>
        <v>6.7199999999999989</v>
      </c>
      <c r="U13">
        <f t="shared" si="5"/>
        <v>6.4600000000000009</v>
      </c>
    </row>
    <row r="14" spans="1:21" ht="17" thickBot="1" x14ac:dyDescent="0.25">
      <c r="A14" s="24"/>
      <c r="B14" s="18" t="s">
        <v>7</v>
      </c>
      <c r="C14" s="6">
        <v>130.49</v>
      </c>
      <c r="D14" s="6">
        <v>115.06</v>
      </c>
      <c r="E14" s="6">
        <v>104.98</v>
      </c>
      <c r="G14" s="9">
        <v>123.48</v>
      </c>
      <c r="H14" s="9">
        <v>101.31</v>
      </c>
      <c r="I14" s="9">
        <v>91.23</v>
      </c>
      <c r="K14" s="10">
        <v>149.30000000000001</v>
      </c>
      <c r="L14" s="10">
        <v>120.34</v>
      </c>
      <c r="M14" s="10">
        <v>111.61</v>
      </c>
      <c r="O14">
        <f t="shared" si="4"/>
        <v>7.0100000000000051</v>
      </c>
      <c r="P14">
        <f t="shared" si="4"/>
        <v>13.75</v>
      </c>
      <c r="Q14">
        <f t="shared" si="4"/>
        <v>13.75</v>
      </c>
      <c r="S14">
        <f t="shared" si="5"/>
        <v>18.810000000000002</v>
      </c>
      <c r="T14">
        <f t="shared" si="5"/>
        <v>5.2800000000000011</v>
      </c>
      <c r="U14">
        <f t="shared" si="5"/>
        <v>6.6299999999999955</v>
      </c>
    </row>
    <row r="15" spans="1:21" ht="17" thickBot="1" x14ac:dyDescent="0.25">
      <c r="A15" s="24"/>
      <c r="B15" s="18" t="s">
        <v>4</v>
      </c>
      <c r="C15" s="6">
        <v>117.25</v>
      </c>
      <c r="D15" s="6">
        <v>98.53</v>
      </c>
      <c r="E15" s="6">
        <v>88.41</v>
      </c>
      <c r="G15" s="9">
        <v>111.51</v>
      </c>
      <c r="H15" s="9">
        <v>89.02</v>
      </c>
      <c r="I15" s="9">
        <v>79.84</v>
      </c>
      <c r="K15" s="10">
        <v>129.68</v>
      </c>
      <c r="L15" s="10">
        <v>103.86</v>
      </c>
      <c r="M15" s="10">
        <v>94.41</v>
      </c>
      <c r="O15">
        <f t="shared" si="4"/>
        <v>5.7399999999999949</v>
      </c>
      <c r="P15">
        <f t="shared" si="4"/>
        <v>9.5100000000000051</v>
      </c>
      <c r="Q15">
        <f t="shared" si="4"/>
        <v>8.5699999999999932</v>
      </c>
      <c r="S15">
        <f t="shared" si="5"/>
        <v>12.430000000000007</v>
      </c>
      <c r="T15">
        <f t="shared" si="5"/>
        <v>5.3299999999999983</v>
      </c>
      <c r="U15">
        <f t="shared" si="5"/>
        <v>6</v>
      </c>
    </row>
  </sheetData>
  <mergeCells count="3">
    <mergeCell ref="A3:A5"/>
    <mergeCell ref="A8:A10"/>
    <mergeCell ref="A13:A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EBD8-FB52-7047-A888-8978E774A756}">
  <dimension ref="A3:N25"/>
  <sheetViews>
    <sheetView topLeftCell="A9" workbookViewId="0">
      <selection activeCell="P17" sqref="P17"/>
    </sheetView>
  </sheetViews>
  <sheetFormatPr baseColWidth="10" defaultRowHeight="16" x14ac:dyDescent="0.2"/>
  <sheetData>
    <row r="3" spans="1:14" ht="17" thickBot="1" x14ac:dyDescent="0.25">
      <c r="C3" s="20">
        <v>1990</v>
      </c>
      <c r="D3">
        <v>2005</v>
      </c>
      <c r="E3">
        <v>2010</v>
      </c>
    </row>
    <row r="4" spans="1:14" ht="17" thickBot="1" x14ac:dyDescent="0.25">
      <c r="A4" s="24" t="s">
        <v>1</v>
      </c>
      <c r="B4" s="18" t="s">
        <v>0</v>
      </c>
      <c r="C4" s="12">
        <v>39.51</v>
      </c>
      <c r="D4" s="12">
        <v>31.18</v>
      </c>
      <c r="E4" s="12">
        <v>24.15</v>
      </c>
      <c r="F4" s="25"/>
      <c r="G4" s="19"/>
      <c r="H4" s="12">
        <v>39.51</v>
      </c>
      <c r="I4">
        <f>ROUND(H4,0)</f>
        <v>40</v>
      </c>
      <c r="J4">
        <f>ROUND(I4/10,0)</f>
        <v>4</v>
      </c>
      <c r="K4" s="20">
        <f>ROUND(J4/4,0)</f>
        <v>1</v>
      </c>
      <c r="M4" s="11">
        <v>575542</v>
      </c>
      <c r="N4">
        <f>ROUND(M4/30000,0)</f>
        <v>19</v>
      </c>
    </row>
    <row r="5" spans="1:14" x14ac:dyDescent="0.2">
      <c r="A5" s="24"/>
      <c r="B5" s="18" t="s">
        <v>7</v>
      </c>
      <c r="C5" s="12">
        <v>67.430000000000007</v>
      </c>
      <c r="D5" s="12">
        <v>57.63</v>
      </c>
      <c r="E5" s="12">
        <v>51.24</v>
      </c>
      <c r="F5" s="25"/>
      <c r="G5" s="19"/>
      <c r="H5" s="12">
        <v>67.430000000000007</v>
      </c>
      <c r="I5">
        <f t="shared" ref="I5:I16" si="0">ROUND(H5,0)</f>
        <v>67</v>
      </c>
      <c r="J5">
        <f t="shared" ref="J5:J16" si="1">ROUND(I5/10,0)</f>
        <v>7</v>
      </c>
      <c r="K5" s="20">
        <f t="shared" ref="K5:K16" si="2">ROUND(J5/4,0)</f>
        <v>2</v>
      </c>
      <c r="M5" s="2">
        <v>1192348</v>
      </c>
      <c r="N5">
        <f t="shared" ref="N5:N16" si="3">ROUND(M5/30000,0)</f>
        <v>40</v>
      </c>
    </row>
    <row r="6" spans="1:14" ht="17" thickBot="1" x14ac:dyDescent="0.25">
      <c r="A6" s="24"/>
      <c r="B6" s="18" t="s">
        <v>4</v>
      </c>
      <c r="C6" s="3">
        <v>57.38</v>
      </c>
      <c r="D6" s="3">
        <v>49.16</v>
      </c>
      <c r="E6" s="3">
        <v>42.89</v>
      </c>
      <c r="F6" s="25"/>
      <c r="G6" s="19"/>
      <c r="H6" s="3">
        <v>57.38</v>
      </c>
      <c r="I6">
        <f t="shared" si="0"/>
        <v>57</v>
      </c>
      <c r="J6">
        <f t="shared" si="1"/>
        <v>6</v>
      </c>
      <c r="K6">
        <f t="shared" si="2"/>
        <v>2</v>
      </c>
      <c r="M6" s="5">
        <v>1767890</v>
      </c>
      <c r="N6">
        <f t="shared" si="3"/>
        <v>59</v>
      </c>
    </row>
    <row r="7" spans="1:14" x14ac:dyDescent="0.2">
      <c r="F7" s="25"/>
      <c r="G7" s="19"/>
      <c r="N7">
        <f t="shared" si="3"/>
        <v>0</v>
      </c>
    </row>
    <row r="8" spans="1:14" ht="17" thickBot="1" x14ac:dyDescent="0.25">
      <c r="C8">
        <v>1990</v>
      </c>
      <c r="D8">
        <v>2005</v>
      </c>
      <c r="E8">
        <v>2010</v>
      </c>
      <c r="F8" s="25"/>
      <c r="G8" s="19"/>
      <c r="N8">
        <f t="shared" si="3"/>
        <v>0</v>
      </c>
    </row>
    <row r="9" spans="1:14" x14ac:dyDescent="0.2">
      <c r="A9" s="24" t="s">
        <v>2</v>
      </c>
      <c r="B9" s="18" t="s">
        <v>0</v>
      </c>
      <c r="C9" s="3">
        <v>1918.47</v>
      </c>
      <c r="D9" s="3">
        <v>1389.3</v>
      </c>
      <c r="E9" s="3">
        <v>1225.1600000000001</v>
      </c>
      <c r="F9" s="25"/>
      <c r="G9" s="19"/>
      <c r="H9" s="3">
        <v>1918.47</v>
      </c>
      <c r="I9">
        <f t="shared" si="0"/>
        <v>1918</v>
      </c>
      <c r="J9">
        <f t="shared" si="1"/>
        <v>192</v>
      </c>
      <c r="K9" s="20">
        <f t="shared" si="2"/>
        <v>48</v>
      </c>
      <c r="M9" s="11">
        <v>1725893</v>
      </c>
      <c r="N9">
        <f t="shared" si="3"/>
        <v>58</v>
      </c>
    </row>
    <row r="10" spans="1:14" x14ac:dyDescent="0.2">
      <c r="A10" s="24"/>
      <c r="B10" s="18" t="s">
        <v>7</v>
      </c>
      <c r="C10" s="3">
        <v>2148.63</v>
      </c>
      <c r="D10" s="3">
        <v>1953.2</v>
      </c>
      <c r="E10" s="3">
        <v>1824.73</v>
      </c>
      <c r="F10" s="25"/>
      <c r="G10" s="19"/>
      <c r="H10" s="3">
        <v>2148.63</v>
      </c>
      <c r="I10">
        <f t="shared" si="0"/>
        <v>2149</v>
      </c>
      <c r="J10">
        <f t="shared" si="1"/>
        <v>215</v>
      </c>
      <c r="K10" s="20">
        <f t="shared" si="2"/>
        <v>54</v>
      </c>
      <c r="M10" s="2">
        <v>1166665</v>
      </c>
      <c r="N10">
        <f t="shared" si="3"/>
        <v>39</v>
      </c>
    </row>
    <row r="11" spans="1:14" ht="17" thickBot="1" x14ac:dyDescent="0.25">
      <c r="A11" s="24"/>
      <c r="B11" s="18" t="s">
        <v>4</v>
      </c>
      <c r="C11" s="3">
        <v>2033.21</v>
      </c>
      <c r="D11" s="3">
        <v>1678.65</v>
      </c>
      <c r="E11" s="3">
        <v>1545.29</v>
      </c>
      <c r="F11" s="25"/>
      <c r="G11" s="19"/>
      <c r="H11" s="3">
        <v>2033.21</v>
      </c>
      <c r="I11">
        <f t="shared" si="0"/>
        <v>2033</v>
      </c>
      <c r="J11">
        <f t="shared" si="1"/>
        <v>203</v>
      </c>
      <c r="K11">
        <f t="shared" si="2"/>
        <v>51</v>
      </c>
      <c r="M11" s="5">
        <v>2892559</v>
      </c>
      <c r="N11">
        <f t="shared" si="3"/>
        <v>96</v>
      </c>
    </row>
    <row r="12" spans="1:14" x14ac:dyDescent="0.2">
      <c r="F12" s="25"/>
      <c r="G12" s="19"/>
      <c r="N12">
        <f t="shared" si="3"/>
        <v>0</v>
      </c>
    </row>
    <row r="13" spans="1:14" x14ac:dyDescent="0.2">
      <c r="C13">
        <v>1990</v>
      </c>
      <c r="D13">
        <v>2005</v>
      </c>
      <c r="E13">
        <v>2010</v>
      </c>
      <c r="N13">
        <f t="shared" si="3"/>
        <v>0</v>
      </c>
    </row>
    <row r="14" spans="1:14" ht="17" thickBot="1" x14ac:dyDescent="0.25">
      <c r="A14" s="24" t="s">
        <v>3</v>
      </c>
      <c r="B14" s="18" t="s">
        <v>0</v>
      </c>
      <c r="C14" s="6">
        <v>96.45</v>
      </c>
      <c r="D14" s="6">
        <v>72.33</v>
      </c>
      <c r="E14" s="6">
        <v>60.54</v>
      </c>
      <c r="H14" s="6">
        <v>96.45</v>
      </c>
      <c r="I14">
        <f t="shared" si="0"/>
        <v>96</v>
      </c>
      <c r="J14">
        <f t="shared" si="1"/>
        <v>10</v>
      </c>
      <c r="K14">
        <f t="shared" si="2"/>
        <v>3</v>
      </c>
      <c r="M14" s="2">
        <v>2301435</v>
      </c>
      <c r="N14">
        <f t="shared" si="3"/>
        <v>77</v>
      </c>
    </row>
    <row r="15" spans="1:14" ht="17" thickBot="1" x14ac:dyDescent="0.25">
      <c r="A15" s="24"/>
      <c r="B15" s="18" t="s">
        <v>7</v>
      </c>
      <c r="C15" s="6">
        <v>130.49</v>
      </c>
      <c r="D15" s="6">
        <v>115.06</v>
      </c>
      <c r="E15" s="6">
        <v>104.98</v>
      </c>
      <c r="H15" s="6">
        <v>130.49</v>
      </c>
      <c r="I15">
        <f t="shared" si="0"/>
        <v>130</v>
      </c>
      <c r="J15">
        <f t="shared" si="1"/>
        <v>13</v>
      </c>
      <c r="K15">
        <f t="shared" si="2"/>
        <v>3</v>
      </c>
      <c r="M15" s="2">
        <v>2359013</v>
      </c>
      <c r="N15">
        <f t="shared" si="3"/>
        <v>79</v>
      </c>
    </row>
    <row r="16" spans="1:14" ht="17" thickBot="1" x14ac:dyDescent="0.25">
      <c r="A16" s="24"/>
      <c r="B16" s="18" t="s">
        <v>4</v>
      </c>
      <c r="C16" s="6">
        <v>117.25</v>
      </c>
      <c r="D16" s="6">
        <v>98.53</v>
      </c>
      <c r="E16" s="6">
        <v>88.41</v>
      </c>
      <c r="H16" s="6">
        <v>117.25</v>
      </c>
      <c r="I16">
        <f t="shared" si="0"/>
        <v>117</v>
      </c>
      <c r="J16">
        <f t="shared" si="1"/>
        <v>12</v>
      </c>
      <c r="K16">
        <f t="shared" si="2"/>
        <v>3</v>
      </c>
      <c r="M16" s="5">
        <v>4660449</v>
      </c>
      <c r="N16">
        <f t="shared" si="3"/>
        <v>155</v>
      </c>
    </row>
    <row r="21" spans="3:6" x14ac:dyDescent="0.2">
      <c r="C21">
        <v>39.51</v>
      </c>
      <c r="D21">
        <v>1</v>
      </c>
    </row>
    <row r="22" spans="3:6" x14ac:dyDescent="0.2">
      <c r="C22">
        <v>575542</v>
      </c>
      <c r="D22">
        <f>C22*D21/C21</f>
        <v>14566.995697291826</v>
      </c>
      <c r="F22">
        <f>ROUND(D22/60, 0)</f>
        <v>243</v>
      </c>
    </row>
    <row r="24" spans="3:6" x14ac:dyDescent="0.2">
      <c r="C24">
        <v>1918.47</v>
      </c>
      <c r="D24">
        <v>1</v>
      </c>
    </row>
    <row r="25" spans="3:6" x14ac:dyDescent="0.2">
      <c r="C25">
        <v>1192348</v>
      </c>
      <c r="D25">
        <f>C25*D24/C24</f>
        <v>621.50984899425066</v>
      </c>
      <c r="F25">
        <f>ROUND(D25/60, 0)</f>
        <v>10</v>
      </c>
    </row>
  </sheetData>
  <mergeCells count="6">
    <mergeCell ref="A14:A16"/>
    <mergeCell ref="A4:A6"/>
    <mergeCell ref="F4:F6"/>
    <mergeCell ref="F7:F9"/>
    <mergeCell ref="F10:F12"/>
    <mergeCell ref="A9:A1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Data</vt:lpstr>
      <vt:lpstr>LOG-ONE</vt:lpstr>
      <vt:lpstr>ORI-ONE</vt:lpstr>
      <vt:lpstr>ORI-THREE</vt:lpstr>
      <vt:lpstr>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2021-09-24T04:11:16Z</dcterms:created>
  <dcterms:modified xsi:type="dcterms:W3CDTF">2021-10-07T04:45:07Z</dcterms:modified>
</cp:coreProperties>
</file>