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80" windowHeight="11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<sst xmlns="http://schemas.openxmlformats.org/spreadsheetml/2006/main" count="25">
  <si>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武汉红十字会捐款收支情况</t>
  </si>
  <si>
    <t>时间：1月24日--2月2日    金额单位：元</t>
  </si>
  <si>
    <t>序号</t>
  </si>
  <si>
    <t>日期</t>
  </si>
  <si>
    <t>收到细目款项统计</t>
  </si>
  <si>
    <t>实际数额</t>
  </si>
  <si>
    <t>公示内容</t>
  </si>
  <si>
    <t>微信二维码及pos机</t>
  </si>
  <si>
    <t>现金</t>
  </si>
  <si>
    <t>交通银行</t>
  </si>
  <si>
    <t>农业银行</t>
  </si>
  <si>
    <t>支付宝</t>
  </si>
  <si>
    <t>pos单数</t>
  </si>
  <si>
    <t>金额</t>
  </si>
  <si>
    <t>人数</t>
  </si>
  <si>
    <t>现金小额汇总</t>
  </si>
  <si>
    <t>当日收到捐款</t>
  </si>
  <si>
    <t>当日捐款人次</t>
  </si>
  <si>
    <t>累计收到捐款</t>
  </si>
  <si>
    <t>捐款人次</t>
  </si>
  <si>
    <t>累计收到捐款（美元）</t>
  </si>
  <si>
    <t>当日发放捐款</t>
  </si>
  <si>
    <t>存在问题</t>
  </si>
  <si>
    <t>标红的地方是明现有问题的地方：
1、1月31日，仅交通银行加农业银行的金额就超过了官方公示的当日收款300万元；
2、28日官方公示了  22日至28日 的数据，此数据现实累计捐款为3.864亿，然而29日公布的累计数只有0.855亿；
3、官方公示的24日至28日累计捐款人次有明显错误，累计数越来越小，而且和事实不符合，故改为捐款人次；
4、29日、30日官方公示的累计数据，应该是算漏了28日以前的捐款，即使这样依然有问题，2月1日的公示就比应该有的累计数额少。</t>
  </si>
  <si>
    <t>目前数据最为可信的地方是，每天捐款的人数在明显减少，尤其是支付宝。
之后我们会在各个平台进行记名捐款，以验证数据来源的可靠性。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</si>
</sst>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rgb="FF228B22"/>
      <name val="黑体-简"/>
      <charset val="134"/>
    </font>
    <font>
      <b/>
      <sz val="12"/>
      <color theme="1"/>
      <name val="黑体-简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name val="宋体"/>
      <charset val="134"/>
      <scheme val="minor"/>
    </font>
    <font>
      <sz val="7.5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8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6" fillId="11" borderId="14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7" borderId="14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5" fillId="8" borderId="13" applyNumberFormat="0" applyAlignment="0" applyProtection="0">
      <alignment vertical="center"/>
    </xf>
    <xf numFmtId="0" fontId="24" fillId="7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0" fillId="26" borderId="1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1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6" fontId="10" fillId="0" borderId="1" xfId="1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4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8"/>
  <sheetViews>
    <sheetView tabSelected="1" zoomScale="90" zoomScaleNormal="90" topLeftCell="A4" workbookViewId="0">
      <selection activeCell="P12" sqref="P12"/>
    </sheetView>
  </sheetViews>
  <sheetFormatPr defaultColWidth="9.14285714285714" defaultRowHeight="17.6"/>
  <cols>
    <col min="1" max="1" width="3.86607142857143" customWidth="1"/>
    <col min="2" max="2" width="10.4107142857143" customWidth="1"/>
    <col min="3" max="13" width="11.5714285714286" customWidth="1"/>
    <col min="14" max="17" width="13.3839285714286" customWidth="1"/>
    <col min="18" max="19" width="13.3839285714286" customWidth="1"/>
    <col min="20" max="20" width="13.7142857142857" customWidth="1"/>
    <col min="21" max="21" width="13.3839285714286" customWidth="1"/>
  </cols>
  <sheetData>
    <row r="1" ht="23.2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4" t="s">
        <v>2</v>
      </c>
      <c r="B3" s="5" t="s">
        <v>3</v>
      </c>
      <c r="C3" s="5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5</v>
      </c>
      <c r="O3" s="6"/>
      <c r="P3" s="6"/>
      <c r="Q3" s="33" t="s">
        <v>6</v>
      </c>
      <c r="R3" s="34"/>
      <c r="S3" s="34"/>
      <c r="T3" s="34"/>
      <c r="U3" s="47"/>
    </row>
    <row r="4" ht="22" customHeight="1" spans="1:21">
      <c r="A4" s="4"/>
      <c r="B4" s="5"/>
      <c r="C4" s="5" t="s">
        <v>7</v>
      </c>
      <c r="D4" s="6"/>
      <c r="E4" s="5" t="s">
        <v>8</v>
      </c>
      <c r="F4" s="6"/>
      <c r="G4" s="5" t="s">
        <v>9</v>
      </c>
      <c r="H4" s="6"/>
      <c r="I4" s="6"/>
      <c r="J4" s="5" t="s">
        <v>10</v>
      </c>
      <c r="K4" s="6"/>
      <c r="L4" s="5" t="s">
        <v>11</v>
      </c>
      <c r="M4" s="6"/>
      <c r="N4" s="6"/>
      <c r="O4" s="6"/>
      <c r="P4" s="6"/>
      <c r="Q4" s="35"/>
      <c r="R4" s="36"/>
      <c r="S4" s="36"/>
      <c r="T4" s="36"/>
      <c r="U4" s="48"/>
    </row>
    <row r="5" ht="38" customHeight="1" spans="1:21">
      <c r="A5" s="4"/>
      <c r="B5" s="5"/>
      <c r="C5" s="7" t="s">
        <v>12</v>
      </c>
      <c r="D5" s="7" t="s">
        <v>13</v>
      </c>
      <c r="E5" s="7" t="s">
        <v>14</v>
      </c>
      <c r="F5" s="7" t="s">
        <v>13</v>
      </c>
      <c r="G5" s="7" t="s">
        <v>15</v>
      </c>
      <c r="H5" s="7" t="s">
        <v>14</v>
      </c>
      <c r="I5" s="7" t="s">
        <v>13</v>
      </c>
      <c r="J5" s="7" t="s">
        <v>14</v>
      </c>
      <c r="K5" s="7" t="s">
        <v>13</v>
      </c>
      <c r="L5" s="7" t="s">
        <v>14</v>
      </c>
      <c r="M5" s="7" t="s">
        <v>13</v>
      </c>
      <c r="N5" s="27" t="s">
        <v>16</v>
      </c>
      <c r="O5" s="28" t="s">
        <v>17</v>
      </c>
      <c r="P5" s="28" t="s">
        <v>18</v>
      </c>
      <c r="Q5" s="27" t="s">
        <v>16</v>
      </c>
      <c r="R5" s="28" t="s">
        <v>19</v>
      </c>
      <c r="S5" s="28" t="s">
        <v>18</v>
      </c>
      <c r="T5" s="37" t="s">
        <v>20</v>
      </c>
      <c r="U5" s="28" t="s">
        <v>21</v>
      </c>
    </row>
    <row r="6" ht="27" customHeight="1" spans="1:21">
      <c r="A6" s="8">
        <v>1</v>
      </c>
      <c r="B6" s="9">
        <v>43854.1</v>
      </c>
      <c r="C6" s="7"/>
      <c r="D6" s="7"/>
      <c r="E6" s="7"/>
      <c r="F6" s="7"/>
      <c r="G6" s="7"/>
      <c r="H6" s="20">
        <v>2856</v>
      </c>
      <c r="I6" s="22">
        <v>314540755.69</v>
      </c>
      <c r="J6" s="20">
        <v>746</v>
      </c>
      <c r="K6" s="22">
        <v>61609585.05</v>
      </c>
      <c r="L6" s="23">
        <v>48740</v>
      </c>
      <c r="M6" s="29">
        <v>10272810.33</v>
      </c>
      <c r="N6" s="30"/>
      <c r="O6" s="30"/>
      <c r="P6" s="29">
        <f>I6+K6+M6</f>
        <v>386423151.07</v>
      </c>
      <c r="Q6" s="27"/>
      <c r="R6" s="38">
        <v>11578</v>
      </c>
      <c r="S6" s="32">
        <v>13786152.9</v>
      </c>
      <c r="T6" s="37"/>
      <c r="U6" s="28"/>
    </row>
    <row r="7" ht="27" customHeight="1" spans="1:21">
      <c r="A7" s="8">
        <v>2</v>
      </c>
      <c r="B7" s="9">
        <v>43855.1</v>
      </c>
      <c r="C7" s="10">
        <v>1207</v>
      </c>
      <c r="D7" s="11">
        <v>210783.19</v>
      </c>
      <c r="E7" s="7"/>
      <c r="F7" s="7"/>
      <c r="G7" s="7"/>
      <c r="H7" s="20"/>
      <c r="I7" s="22"/>
      <c r="J7" s="20"/>
      <c r="K7" s="22"/>
      <c r="L7" s="23"/>
      <c r="M7" s="29"/>
      <c r="N7" s="11"/>
      <c r="O7" s="10"/>
      <c r="P7" s="29"/>
      <c r="Q7" s="27"/>
      <c r="R7" s="38">
        <v>16638</v>
      </c>
      <c r="S7" s="32">
        <v>19206664.41</v>
      </c>
      <c r="T7" s="37"/>
      <c r="U7" s="28"/>
    </row>
    <row r="8" ht="27" customHeight="1" spans="1:21">
      <c r="A8" s="8">
        <v>3</v>
      </c>
      <c r="B8" s="9">
        <v>43856.1</v>
      </c>
      <c r="C8" s="10">
        <v>49691</v>
      </c>
      <c r="D8" s="12">
        <v>4761028.68</v>
      </c>
      <c r="E8" s="7"/>
      <c r="F8" s="7"/>
      <c r="G8" s="7"/>
      <c r="H8" s="20"/>
      <c r="I8" s="22"/>
      <c r="J8" s="20"/>
      <c r="K8" s="22"/>
      <c r="L8" s="23"/>
      <c r="M8" s="29"/>
      <c r="N8" s="12"/>
      <c r="O8" s="10"/>
      <c r="P8" s="29"/>
      <c r="Q8" s="27"/>
      <c r="R8" s="38">
        <v>13896</v>
      </c>
      <c r="S8" s="32">
        <v>50837618.7</v>
      </c>
      <c r="T8" s="37"/>
      <c r="U8" s="28"/>
    </row>
    <row r="9" ht="27" customHeight="1" spans="1:21">
      <c r="A9" s="8">
        <v>4</v>
      </c>
      <c r="B9" s="9">
        <v>43857.1</v>
      </c>
      <c r="C9" s="10">
        <v>23772</v>
      </c>
      <c r="D9" s="12">
        <v>2605009.45</v>
      </c>
      <c r="E9" s="7"/>
      <c r="F9" s="7"/>
      <c r="G9" s="7"/>
      <c r="H9" s="20"/>
      <c r="I9" s="22"/>
      <c r="J9" s="20"/>
      <c r="K9" s="22"/>
      <c r="L9" s="23"/>
      <c r="M9" s="29"/>
      <c r="N9" s="12"/>
      <c r="O9" s="10"/>
      <c r="P9" s="29"/>
      <c r="Q9" s="27"/>
      <c r="R9" s="38">
        <v>8015</v>
      </c>
      <c r="S9" s="32">
        <v>53403774.88</v>
      </c>
      <c r="T9" s="37"/>
      <c r="U9" s="28"/>
    </row>
    <row r="10" ht="27" customHeight="1" spans="1:21">
      <c r="A10" s="8">
        <v>5</v>
      </c>
      <c r="B10" s="9">
        <v>43858.1</v>
      </c>
      <c r="C10" s="10">
        <v>18893</v>
      </c>
      <c r="D10" s="12">
        <v>2300481.9</v>
      </c>
      <c r="E10" s="7"/>
      <c r="F10" s="7"/>
      <c r="G10" s="7"/>
      <c r="H10" s="21"/>
      <c r="I10" s="24"/>
      <c r="J10" s="21"/>
      <c r="K10" s="24"/>
      <c r="L10" s="25"/>
      <c r="M10" s="31"/>
      <c r="N10" s="12"/>
      <c r="O10" s="10"/>
      <c r="P10" s="31"/>
      <c r="Q10" s="27"/>
      <c r="R10" s="38">
        <v>3876</v>
      </c>
      <c r="S10" s="32">
        <v>80266415.44</v>
      </c>
      <c r="T10" s="32"/>
      <c r="U10" s="32">
        <v>53914600</v>
      </c>
    </row>
    <row r="11" ht="27" customHeight="1" spans="1:24">
      <c r="A11" s="8">
        <v>6</v>
      </c>
      <c r="B11" s="9">
        <v>43859.1</v>
      </c>
      <c r="C11" s="10">
        <v>13325</v>
      </c>
      <c r="D11" s="12">
        <v>2173942.33</v>
      </c>
      <c r="E11" s="10">
        <v>229</v>
      </c>
      <c r="F11" s="12">
        <v>145173.39</v>
      </c>
      <c r="G11" s="13">
        <v>70800</v>
      </c>
      <c r="H11" s="10">
        <v>1076</v>
      </c>
      <c r="I11" s="12">
        <v>64842370.64</v>
      </c>
      <c r="J11" s="10">
        <v>147</v>
      </c>
      <c r="K11" s="13">
        <v>12926076.11</v>
      </c>
      <c r="L11" s="10">
        <v>11666</v>
      </c>
      <c r="M11" s="12">
        <v>3774236</v>
      </c>
      <c r="N11" s="12">
        <f>D11+F11+G11+I11+K11+M11</f>
        <v>83932598.47</v>
      </c>
      <c r="O11" s="10">
        <f>E11+H11+J11+L11</f>
        <v>13118</v>
      </c>
      <c r="P11" s="32">
        <f>P6+N11</f>
        <v>470355749.54</v>
      </c>
      <c r="Q11" s="12"/>
      <c r="R11" s="39"/>
      <c r="S11" s="40">
        <v>85501100</v>
      </c>
      <c r="T11" s="40"/>
      <c r="U11" s="32"/>
      <c r="X11" s="49"/>
    </row>
    <row r="12" ht="27" customHeight="1" spans="1:24">
      <c r="A12" s="8">
        <v>7</v>
      </c>
      <c r="B12" s="9">
        <v>43860.1</v>
      </c>
      <c r="C12" s="10">
        <v>9555</v>
      </c>
      <c r="D12" s="13">
        <v>1712639.86</v>
      </c>
      <c r="E12" s="10"/>
      <c r="F12" s="12"/>
      <c r="G12" s="12"/>
      <c r="H12" s="10">
        <v>1098</v>
      </c>
      <c r="I12" s="12">
        <v>125782294.95</v>
      </c>
      <c r="J12" s="10">
        <v>151</v>
      </c>
      <c r="K12" s="12">
        <v>5709030.14</v>
      </c>
      <c r="L12" s="10">
        <v>2941</v>
      </c>
      <c r="M12" s="12">
        <v>1486582</v>
      </c>
      <c r="N12" s="12">
        <f>D12+F12+G12+I12+K12+M12</f>
        <v>134690546.95</v>
      </c>
      <c r="O12" s="10">
        <f>E12+H12+J12+L12</f>
        <v>4190</v>
      </c>
      <c r="P12" s="32">
        <f>P11+N12</f>
        <v>605046296.49</v>
      </c>
      <c r="Q12" s="41">
        <v>134690500</v>
      </c>
      <c r="R12" s="39"/>
      <c r="S12" s="42">
        <v>379055000</v>
      </c>
      <c r="T12" s="42"/>
      <c r="U12" s="32">
        <v>104677900</v>
      </c>
      <c r="X12" s="49"/>
    </row>
    <row r="13" ht="27" customHeight="1" spans="1:24">
      <c r="A13" s="8">
        <v>8</v>
      </c>
      <c r="B13" s="9">
        <v>43861.1</v>
      </c>
      <c r="C13" s="10"/>
      <c r="D13" s="12"/>
      <c r="E13" s="10">
        <v>1</v>
      </c>
      <c r="F13" s="12">
        <v>5000</v>
      </c>
      <c r="G13" s="12"/>
      <c r="H13" s="10">
        <v>1343</v>
      </c>
      <c r="I13" s="12">
        <v>79369992.88</v>
      </c>
      <c r="J13" s="10">
        <v>111</v>
      </c>
      <c r="K13" s="12">
        <v>3786082.36</v>
      </c>
      <c r="L13" s="10">
        <v>1662</v>
      </c>
      <c r="M13" s="12">
        <v>912205.01</v>
      </c>
      <c r="N13" s="12">
        <f>D13+F13+G13+I13+K13+M13</f>
        <v>84073280.25</v>
      </c>
      <c r="O13" s="10">
        <f>E13+H13+J13+L13</f>
        <v>3117</v>
      </c>
      <c r="P13" s="32">
        <f>P12+N13</f>
        <v>689119576.74</v>
      </c>
      <c r="Q13" s="43">
        <v>80622600</v>
      </c>
      <c r="R13" s="39"/>
      <c r="S13" s="42">
        <v>699531100</v>
      </c>
      <c r="T13" s="42"/>
      <c r="U13" s="32">
        <v>203152400</v>
      </c>
      <c r="X13" s="49"/>
    </row>
    <row r="14" ht="27" customHeight="1" spans="1:24">
      <c r="A14" s="8">
        <v>9</v>
      </c>
      <c r="B14" s="9">
        <v>43862.1</v>
      </c>
      <c r="C14" s="10"/>
      <c r="D14" s="12"/>
      <c r="E14" s="10"/>
      <c r="F14" s="12"/>
      <c r="G14" s="12"/>
      <c r="H14" s="10">
        <v>623</v>
      </c>
      <c r="I14" s="12">
        <v>17380578.39</v>
      </c>
      <c r="J14" s="10">
        <v>63</v>
      </c>
      <c r="K14" s="12">
        <v>691209.17</v>
      </c>
      <c r="L14" s="10">
        <v>1216</v>
      </c>
      <c r="M14" s="12">
        <v>491540.2</v>
      </c>
      <c r="N14" s="12">
        <f>D14+F14+G14+I14+K14+M14</f>
        <v>18563327.76</v>
      </c>
      <c r="O14" s="10">
        <f>E14+H14+J14+L14</f>
        <v>1902</v>
      </c>
      <c r="P14" s="32">
        <f>P13+N14</f>
        <v>707682904.5</v>
      </c>
      <c r="Q14" s="12">
        <v>19458100</v>
      </c>
      <c r="R14" s="39"/>
      <c r="S14" s="40">
        <v>718989200</v>
      </c>
      <c r="T14" s="40"/>
      <c r="U14" s="32"/>
      <c r="X14" s="49"/>
    </row>
    <row r="15" ht="27" customHeight="1" spans="1:21">
      <c r="A15" s="8">
        <v>10</v>
      </c>
      <c r="B15" s="9">
        <v>43863.1</v>
      </c>
      <c r="C15" s="14"/>
      <c r="D15" s="14"/>
      <c r="E15" s="14"/>
      <c r="F15" s="14"/>
      <c r="G15" s="14"/>
      <c r="H15" s="14">
        <v>326</v>
      </c>
      <c r="I15" s="26">
        <v>144137445.3</v>
      </c>
      <c r="J15" s="14">
        <v>34</v>
      </c>
      <c r="K15" s="14">
        <v>233915.02</v>
      </c>
      <c r="L15" s="14">
        <v>502</v>
      </c>
      <c r="M15" s="26">
        <v>166548</v>
      </c>
      <c r="N15" s="12">
        <f>D15+F15+G15+I15+K15+M15+T15*7</f>
        <v>144769839.32</v>
      </c>
      <c r="O15" s="10">
        <f>E15+H15+J15+L15+2</f>
        <v>864</v>
      </c>
      <c r="P15" s="32">
        <f>P14+N15</f>
        <v>852452743.82</v>
      </c>
      <c r="Q15" s="44">
        <v>144959800</v>
      </c>
      <c r="R15" s="45">
        <v>875</v>
      </c>
      <c r="S15" s="44">
        <v>863949000</v>
      </c>
      <c r="T15" s="46">
        <v>33133</v>
      </c>
      <c r="U15" s="44">
        <v>5100000</v>
      </c>
    </row>
    <row r="17" ht="89" customHeight="1" spans="1:21">
      <c r="A17" s="15" t="s">
        <v>22</v>
      </c>
      <c r="B17" s="16" t="s">
        <v>23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ht="41" customHeight="1" spans="1:21">
      <c r="A18" s="17"/>
      <c r="B18" s="18" t="s">
        <v>24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</sheetData>
  <mergeCells count="22">
    <mergeCell ref="A1:U1"/>
    <mergeCell ref="A2:U2"/>
    <mergeCell ref="C3:M3"/>
    <mergeCell ref="C4:D4"/>
    <mergeCell ref="E4:F4"/>
    <mergeCell ref="G4:I4"/>
    <mergeCell ref="J4:K4"/>
    <mergeCell ref="L4:M4"/>
    <mergeCell ref="B17:U17"/>
    <mergeCell ref="B18:U18"/>
    <mergeCell ref="A3:A5"/>
    <mergeCell ref="A17:A18"/>
    <mergeCell ref="B3:B5"/>
    <mergeCell ref="H6:H10"/>
    <mergeCell ref="I6:I10"/>
    <mergeCell ref="J6:J10"/>
    <mergeCell ref="K6:K10"/>
    <mergeCell ref="L6:L10"/>
    <mergeCell ref="M6:M10"/>
    <mergeCell ref="P6:P10"/>
    <mergeCell ref="N3:P4"/>
    <mergeCell ref="Q3:U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azurini</dc:creator>
  <dcterms:created xsi:type="dcterms:W3CDTF">2020-02-03T09:24:35Z</dcterms:created>
  <dcterms:modified xsi:type="dcterms:W3CDTF">2020-02-04T02:19:30Z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