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571"/>
  <workbookPr defaultThemeVersion="124226"/>
  <mc:AlternateContent xmlns:mc="http://schemas.openxmlformats.org/markup-compatibility/2006">
    <mc:Choice Requires="x15">
      <x15ac:absPath xmlns:x15ac="http://schemas.microsoft.com/office/spreadsheetml/2010/11/ac" url="C:\Users\Manuel\University\Software\Templates\MS_Excel\"/>
    </mc:Choice>
  </mc:AlternateContent>
  <bookViews>
    <workbookView xWindow="360" yWindow="240" windowWidth="11592" windowHeight="9036"/>
  </bookViews>
  <sheets>
    <sheet name="Manual" sheetId="2" r:id="rId1"/>
    <sheet name="DataInput" sheetId="1" r:id="rId2"/>
    <sheet name="Calculations" sheetId="3" r:id="rId3"/>
    <sheet name="Results" sheetId="4" r:id="rId4"/>
    <sheet name="RevisionHistory" sheetId="5" r:id="rId5"/>
  </sheets>
  <calcPr calcId="171027"/>
</workbook>
</file>

<file path=xl/calcChain.xml><?xml version="1.0" encoding="utf-8"?>
<calcChain xmlns="http://schemas.openxmlformats.org/spreadsheetml/2006/main">
  <c r="B19" i="3" l="1"/>
  <c r="B20" i="3" l="1"/>
  <c r="B6" i="4"/>
  <c r="C7" i="1"/>
  <c r="D7" i="1"/>
  <c r="E7" i="1"/>
  <c r="C8" i="1"/>
  <c r="D8" i="1"/>
  <c r="E8" i="1"/>
  <c r="C9" i="1"/>
  <c r="D9" i="1"/>
  <c r="E9" i="1"/>
  <c r="C10" i="1"/>
  <c r="D10" i="1"/>
  <c r="E10" i="1"/>
  <c r="C11" i="1"/>
  <c r="D11" i="1"/>
  <c r="E11" i="1"/>
  <c r="C12" i="1"/>
  <c r="D12" i="1"/>
  <c r="E12" i="1"/>
  <c r="C13" i="1"/>
  <c r="D13" i="1"/>
  <c r="E13" i="1"/>
  <c r="C14" i="1"/>
  <c r="D14" i="1"/>
  <c r="E14" i="1"/>
  <c r="C15" i="1"/>
  <c r="D15" i="1"/>
  <c r="E15" i="1"/>
  <c r="C16" i="1"/>
  <c r="D16" i="1"/>
  <c r="E16" i="1"/>
  <c r="C17" i="1"/>
  <c r="D17" i="1"/>
  <c r="E17" i="1"/>
  <c r="C18" i="1"/>
  <c r="D18" i="1"/>
  <c r="E18" i="1"/>
  <c r="C19" i="1"/>
  <c r="D19" i="1"/>
  <c r="E19" i="1"/>
  <c r="C20" i="1"/>
  <c r="D20" i="1"/>
  <c r="E20" i="1"/>
  <c r="C21" i="1"/>
  <c r="D21" i="1"/>
  <c r="E21" i="1"/>
  <c r="C22" i="1"/>
  <c r="D22" i="1"/>
  <c r="E22" i="1"/>
  <c r="C23" i="1"/>
  <c r="D23" i="1"/>
  <c r="E23" i="1"/>
  <c r="C24" i="1"/>
  <c r="D24" i="1"/>
  <c r="E24" i="1"/>
  <c r="C25" i="1"/>
  <c r="D25" i="1"/>
  <c r="E25" i="1"/>
  <c r="C26" i="1"/>
  <c r="D26" i="1"/>
  <c r="E26" i="1"/>
  <c r="C27" i="1"/>
  <c r="D27" i="1"/>
  <c r="E27" i="1"/>
  <c r="C28" i="1"/>
  <c r="D28" i="1"/>
  <c r="E28" i="1"/>
  <c r="C29" i="1"/>
  <c r="D29" i="1"/>
  <c r="E29" i="1"/>
  <c r="C30" i="1"/>
  <c r="D30" i="1"/>
  <c r="E30" i="1"/>
  <c r="C31" i="1"/>
  <c r="D31" i="1"/>
  <c r="E31" i="1"/>
  <c r="C32" i="1"/>
  <c r="D32" i="1"/>
  <c r="E32" i="1"/>
  <c r="C33" i="1"/>
  <c r="D33" i="1"/>
  <c r="E33" i="1"/>
  <c r="C34" i="1"/>
  <c r="D34" i="1"/>
  <c r="E34" i="1"/>
  <c r="C35" i="1"/>
  <c r="D35" i="1"/>
  <c r="E35" i="1"/>
  <c r="E6" i="1"/>
  <c r="D6" i="1"/>
  <c r="C6" i="1"/>
  <c r="B5" i="3" l="1"/>
  <c r="A9" i="3" s="1"/>
  <c r="B9" i="3" l="1"/>
  <c r="B24" i="3"/>
  <c r="B25" i="3" s="1"/>
  <c r="B16" i="4" s="1"/>
  <c r="B21" i="3"/>
  <c r="B15" i="4" s="1"/>
  <c r="C9" i="3"/>
  <c r="B13" i="3" s="1"/>
  <c r="B11" i="4" s="1"/>
  <c r="A13" i="3" l="1"/>
  <c r="B10" i="4" s="1"/>
  <c r="A18" i="4"/>
</calcChain>
</file>

<file path=xl/sharedStrings.xml><?xml version="1.0" encoding="utf-8"?>
<sst xmlns="http://schemas.openxmlformats.org/spreadsheetml/2006/main" count="64" uniqueCount="59">
  <si>
    <t>x</t>
  </si>
  <si>
    <t>y</t>
  </si>
  <si>
    <t>z</t>
  </si>
  <si>
    <t>Data Table</t>
  </si>
  <si>
    <t>Clar notation</t>
  </si>
  <si>
    <t>Cartesian coordinates</t>
  </si>
  <si>
    <t>Calculations</t>
  </si>
  <si>
    <t>In this table the calculations are carried out. You may check certain results here directly, but in most cases this table will be irrelevant for you, and you can directly proceed to the Results table.</t>
  </si>
  <si>
    <r>
      <t xml:space="preserve">Calculating the priority vector </t>
    </r>
    <r>
      <rPr>
        <i/>
        <sz val="10"/>
        <rFont val="Arial"/>
        <family val="2"/>
      </rPr>
      <t>R</t>
    </r>
  </si>
  <si>
    <t>R =</t>
  </si>
  <si>
    <r>
      <t xml:space="preserve">Calculating the cartesian coordinates of </t>
    </r>
    <r>
      <rPr>
        <i/>
        <sz val="10"/>
        <rFont val="Arial"/>
        <family val="2"/>
      </rPr>
      <t>R</t>
    </r>
  </si>
  <si>
    <r>
      <t xml:space="preserve">Calculating the Clar notation of </t>
    </r>
    <r>
      <rPr>
        <i/>
        <sz val="10"/>
        <rFont val="Arial"/>
        <family val="2"/>
      </rPr>
      <t>R</t>
    </r>
  </si>
  <si>
    <r>
      <t xml:space="preserve">Calculating the Trust Cone </t>
    </r>
    <r>
      <rPr>
        <i/>
        <sz val="10"/>
        <rFont val="Calibri"/>
        <family val="2"/>
      </rPr>
      <t>θ</t>
    </r>
  </si>
  <si>
    <r>
      <rPr>
        <i/>
        <sz val="10"/>
        <rFont val="Arial"/>
        <family val="2"/>
      </rPr>
      <t>n</t>
    </r>
    <r>
      <rPr>
        <sz val="10"/>
        <rFont val="Arial"/>
        <family val="2"/>
      </rPr>
      <t xml:space="preserve"> =</t>
    </r>
  </si>
  <si>
    <r>
      <rPr>
        <i/>
        <sz val="10"/>
        <rFont val="Calibri"/>
        <family val="2"/>
      </rPr>
      <t>θ</t>
    </r>
    <r>
      <rPr>
        <sz val="10"/>
        <rFont val="Arial"/>
        <family val="2"/>
      </rPr>
      <t xml:space="preserve"> (°) =</t>
    </r>
  </si>
  <si>
    <r>
      <t xml:space="preserve">Calculating spherical opening </t>
    </r>
    <r>
      <rPr>
        <i/>
        <sz val="10"/>
        <rFont val="Calibri"/>
        <family val="2"/>
      </rPr>
      <t>ω</t>
    </r>
  </si>
  <si>
    <r>
      <rPr>
        <i/>
        <sz val="10"/>
        <rFont val="Arial"/>
        <family val="2"/>
      </rPr>
      <t>k</t>
    </r>
    <r>
      <rPr>
        <sz val="10"/>
        <rFont val="Arial"/>
        <family val="2"/>
      </rPr>
      <t xml:space="preserve"> =</t>
    </r>
  </si>
  <si>
    <r>
      <rPr>
        <i/>
        <sz val="10"/>
        <rFont val="Calibri"/>
        <family val="2"/>
      </rPr>
      <t>ω</t>
    </r>
    <r>
      <rPr>
        <sz val="10"/>
        <rFont val="Arial"/>
        <family val="2"/>
      </rPr>
      <t xml:space="preserve"> (°) =</t>
    </r>
  </si>
  <si>
    <t>Results</t>
  </si>
  <si>
    <t>This table provides the main results of the calculations. The only entry that can be made here is in the q field, where the desired level of significance for the statistical tests can be altered. The default value is .05, which is standard in most natural sciences.</t>
  </si>
  <si>
    <r>
      <rPr>
        <i/>
        <sz val="10"/>
        <rFont val="Arial"/>
        <family val="2"/>
      </rPr>
      <t>q</t>
    </r>
    <r>
      <rPr>
        <sz val="10"/>
        <rFont val="Arial"/>
        <family val="2"/>
      </rPr>
      <t xml:space="preserve"> =</t>
    </r>
  </si>
  <si>
    <r>
      <rPr>
        <i/>
        <sz val="10"/>
        <rFont val="Arial"/>
        <family val="2"/>
      </rPr>
      <t>q</t>
    </r>
    <r>
      <rPr>
        <sz val="10"/>
        <rFont val="Arial"/>
        <family val="2"/>
      </rPr>
      <t xml:space="preserve"> =</t>
    </r>
  </si>
  <si>
    <r>
      <rPr>
        <i/>
        <sz val="10"/>
        <rFont val="Arial"/>
        <family val="2"/>
      </rPr>
      <t>n</t>
    </r>
    <r>
      <rPr>
        <sz val="10"/>
        <rFont val="Arial"/>
        <family val="2"/>
      </rPr>
      <t xml:space="preserve"> =</t>
    </r>
  </si>
  <si>
    <t>Sample data</t>
  </si>
  <si>
    <t>Those fields summarise the most important data of the sample and statistical sample analysis! They are of no great importance in most cases. Note, however, that you may want to change the level of significance q used for the calculations below.</t>
  </si>
  <si>
    <t>Calculated statistics</t>
  </si>
  <si>
    <r>
      <rPr>
        <i/>
        <sz val="10"/>
        <rFont val="Calibri"/>
        <family val="2"/>
      </rPr>
      <t>θ</t>
    </r>
    <r>
      <rPr>
        <sz val="10"/>
        <rFont val="Arial"/>
        <family val="2"/>
      </rPr>
      <t xml:space="preserve"> =</t>
    </r>
  </si>
  <si>
    <r>
      <rPr>
        <i/>
        <sz val="10"/>
        <rFont val="Calibri"/>
        <family val="2"/>
      </rPr>
      <t>ω</t>
    </r>
    <r>
      <rPr>
        <sz val="10"/>
        <rFont val="Arial"/>
        <family val="2"/>
      </rPr>
      <t xml:space="preserve"> =</t>
    </r>
  </si>
  <si>
    <t>StereoMean.xlsx</t>
  </si>
  <si>
    <r>
      <t xml:space="preserve">Further Reading: Wallbrecher, E. (1986) </t>
    </r>
    <r>
      <rPr>
        <i/>
        <sz val="10"/>
        <rFont val="Arial"/>
        <family val="2"/>
      </rPr>
      <t>Tektonische und gefügeanalytische Arbeitsweisen: Graphische, rechnerische und statistische Verfahren</t>
    </r>
    <r>
      <rPr>
        <sz val="10"/>
        <rFont val="Arial"/>
        <family val="2"/>
      </rPr>
      <t>. 244 pp. (Enke: Stuttgart).</t>
    </r>
  </si>
  <si>
    <t>Azimut</t>
  </si>
  <si>
    <t>Dip</t>
  </si>
  <si>
    <t>Insert your measurement values into the green fields. Measurements must be provided in Clar notation, whith azimut in column A and dip in column B.</t>
  </si>
  <si>
    <t>Mean azimut =</t>
  </si>
  <si>
    <t>Mean dip =</t>
  </si>
  <si>
    <t>Those fields summarise the main result, i.e. the calculated means of azimut and dip in Clar notation. IMPORTANT NOTE: It is known that some combinations of measurement values can lead to incorrect results, especially when measurements are sub-horizontal or nearly vertical, so that the azimut continuously changes by 180° between individual measurements. It is important to visually check the result and to convert it into the correct result if necessary, by adding or subtracting multiples of 90°.</t>
  </si>
  <si>
    <t>General terms of use</t>
  </si>
  <si>
    <t>This work is licensed under the Creative Commons Attribution-NonCommercial-ShareAlike 3.0 Unported License. To view a copy of this license, visit http://creativecommons.org/licenses/by-nc-sa/3.0/.</t>
  </si>
  <si>
    <t>The developer of StereoMean.xlsx makes no warranty regarding the suitability of the worksheet for any particular application or the absence of errors in the software. Nor will any liability be accepted for any losses resulting directly or indirectly from the use of StereoMean.xlsx.</t>
  </si>
  <si>
    <t>This Excel workbook was designed to calculate the means of sets of strutural geology data taken in the field. It reads tectonical data, provided in Clar notation, and calculates corresponding mean values of the dipping direction and dipping angle, together with some statitics for the dataset. Although these methods are rather old they are seldomly implemented in any software. This is basically surprising, because the calculation of a mean of several structural data is not as trivial as calculating the arithmetic mean of their single components. Also there seems to be little awareness of the fact that statistical means exist to calculate the interquartile range (i.e. 66% confidence interval) of such a mean value, or to test for the sufficiency of sample size. To that end this worksheet was created to aid my own work (diploma mapping) for my first degree at the Freie Universität Berlin.</t>
  </si>
  <si>
    <t>As far as other software is concerned I do strictly recommend "Stereo32" (http://www.ruhr-uni-bochum.de/hardrock/downloads.html), programmed by K. Röller, for all purposes of geological data analysis and visualisation. In fact that software is the only one I know personally, that also provides means to calculate mean structural data of a given dataset. It lacks, however, the ability to calculate the trust cone and the spherical opening of the data; but in turn offers a wide variety of other analytical features. Furthermore there is "Geological Software" by E. Wallbrecher himself (http://www.geolsoft.com/). It is, in contrast to "Stereo32", not freeware, and I never tested it. But I am confident, that it can perform all the calculations provided here and much more.</t>
  </si>
  <si>
    <r>
      <t>As far as this Excel sheet is concerned it only works with Clar notations, which describe the azimut using a full 360° circle. If you are using the strike/dip notation scheme you have to convert your data into Clar notation. This is mostly done rather easily: the azimut is simply the strike value decreased (for dip W through NW, N, and NE to E) respectively increased (for dip E through SE, S, and SW to W) by 90°</t>
    </r>
    <r>
      <rPr>
        <sz val="10"/>
        <rFont val="Calibri"/>
        <family val="2"/>
      </rPr>
      <t>—</t>
    </r>
    <r>
      <rPr>
        <sz val="10"/>
        <rFont val="Arial"/>
        <family val="2"/>
      </rPr>
      <t>but be aware of the problems that arise when crossing the 0°/360° tick. If you prefer you can also use "Stereo32" to convert your strike/dip data into Clar notation.</t>
    </r>
  </si>
  <si>
    <t>A word of warning! I am aware of one minor problem in the spreadsheet. When the dataset consists of sub-horizontal or sub-vertical data values, which therefore often change their azimut by 180°, the calculated mean value of the azimut can be sort of wrong. It can, however, easily be converted into the correct value by adding or subtracting multiples of 90°. Since this whole sheet is not a professional program, but a working sheet written for my own use and now simply provided to the interested user, it is strictly recommended to visually check the results in any case, anyway.</t>
  </si>
  <si>
    <t>Calculated mean azimut and dip</t>
  </si>
  <si>
    <r>
      <t xml:space="preserve">Those fields show the calculated statistics. The trust cone </t>
    </r>
    <r>
      <rPr>
        <i/>
        <sz val="10"/>
        <rFont val="Calibri"/>
        <family val="2"/>
      </rPr>
      <t>θ</t>
    </r>
    <r>
      <rPr>
        <i/>
        <sz val="10"/>
        <rFont val="Arial"/>
        <family val="2"/>
      </rPr>
      <t xml:space="preserve"> represents the single </t>
    </r>
    <r>
      <rPr>
        <i/>
        <sz val="10"/>
        <rFont val="Calibri"/>
        <family val="2"/>
      </rPr>
      <t>σ</t>
    </r>
    <r>
      <rPr>
        <i/>
        <sz val="10"/>
        <rFont val="Arial"/>
        <family val="2"/>
      </rPr>
      <t xml:space="preserve"> range, and therefore is a measure for the reliability, of the calculated mean Clar notation above. Within a Talobre cone with opening angle </t>
    </r>
    <r>
      <rPr>
        <i/>
        <sz val="10"/>
        <rFont val="Calibri"/>
        <family val="2"/>
      </rPr>
      <t>θ</t>
    </r>
    <r>
      <rPr>
        <i/>
        <sz val="10"/>
        <rFont val="Arial"/>
        <family val="2"/>
      </rPr>
      <t xml:space="preserve"> the true mean value of the entered data set is located with a probability of ~66%. The spherical opening </t>
    </r>
    <r>
      <rPr>
        <i/>
        <sz val="10"/>
        <rFont val="Calibri"/>
        <family val="2"/>
      </rPr>
      <t>ω</t>
    </r>
    <r>
      <rPr>
        <i/>
        <sz val="10"/>
        <rFont val="Arial"/>
        <family val="2"/>
      </rPr>
      <t xml:space="preserve"> can be used to infer the sufficiency of sample size. If </t>
    </r>
    <r>
      <rPr>
        <i/>
        <sz val="10"/>
        <rFont val="Calibri"/>
        <family val="2"/>
      </rPr>
      <t>ω</t>
    </r>
    <r>
      <rPr>
        <i/>
        <sz val="10"/>
        <rFont val="Arial"/>
        <family val="2"/>
      </rPr>
      <t xml:space="preserve"> is larger than </t>
    </r>
    <r>
      <rPr>
        <i/>
        <sz val="10"/>
        <rFont val="Calibri"/>
        <family val="2"/>
      </rPr>
      <t>θ</t>
    </r>
    <r>
      <rPr>
        <i/>
        <sz val="10"/>
        <rFont val="Arial"/>
        <family val="2"/>
      </rPr>
      <t xml:space="preserve"> the sample size was sufficient (under the chosen parameters, i.e. level of significance) to yield reliable results for the calculation of the mean Clar notation.</t>
    </r>
  </si>
  <si>
    <r>
      <t>If more than 30 data values should be entered, insert rows and copy down the equations in fields C6</t>
    </r>
    <r>
      <rPr>
        <sz val="10"/>
        <rFont val="Calibri"/>
        <family val="2"/>
      </rPr>
      <t>–</t>
    </r>
    <r>
      <rPr>
        <i/>
        <sz val="10"/>
        <rFont val="Arial"/>
        <family val="2"/>
      </rPr>
      <t>E6!</t>
    </r>
  </si>
  <si>
    <t>Version</t>
  </si>
  <si>
    <t>Changes</t>
  </si>
  <si>
    <t>1.0</t>
  </si>
  <si>
    <t>Fully working version</t>
  </si>
  <si>
    <t>1.1</t>
  </si>
  <si>
    <t>IF condition in Calculations:A13 inserted to take care of 180° problems that sometimes arose during calculations under certain circumstances</t>
  </si>
  <si>
    <t>2.0</t>
  </si>
  <si>
    <t>2.1</t>
  </si>
  <si>
    <t>Version: 2.1</t>
  </si>
  <si>
    <t>Date: 12 August 2012</t>
  </si>
  <si>
    <t>Corrections of equations in Calculations:B19 (azimut of 0° would not have been counted) and in Calculations:A13</t>
  </si>
  <si>
    <t>Author: Manuel Weinkauf (Manuel.Weinkauf@unige.ch)</t>
  </si>
  <si>
    <t>Completely reworked for better accessibility (subdivision into different tables, clear flagging of input and output fields,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</si>
</sst>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
    <numFmt numFmtId="165" formatCode="0.000"/>
  </numFmts>
  <fonts count="18" x14ac:knownFonts="1">
    <font>
      <sz val="10"/>
      <name val="Arial"/>
    </font>
    <font>
      <sz val="8"/>
      <name val="Arial"/>
      <family val="2"/>
    </font>
    <font>
      <b/>
      <sz val="10"/>
      <name val="Arial"/>
      <family val="2"/>
    </font>
    <font>
      <b/>
      <sz val="12"/>
      <name val="Arial"/>
      <family val="2"/>
    </font>
    <font>
      <b/>
      <sz val="10"/>
      <color indexed="8"/>
      <name val="Arial"/>
      <family val="2"/>
    </font>
    <font>
      <sz val="10"/>
      <color indexed="8"/>
      <name val="Arial"/>
      <family val="2"/>
    </font>
    <font>
      <sz val="10"/>
      <name val="Arial"/>
      <family val="2"/>
    </font>
    <font>
      <sz val="8"/>
      <name val="Arial"/>
      <family val="2"/>
    </font>
    <font>
      <b/>
      <sz val="10"/>
      <color indexed="10"/>
      <name val="Arial"/>
      <family val="2"/>
    </font>
    <font>
      <b/>
      <sz val="14"/>
      <name val="Arial"/>
      <family val="2"/>
    </font>
    <font>
      <b/>
      <sz val="11"/>
      <name val="Arial"/>
      <family val="2"/>
    </font>
    <font>
      <b/>
      <i/>
      <sz val="10"/>
      <name val="Arial"/>
      <family val="2"/>
    </font>
    <font>
      <i/>
      <sz val="10"/>
      <name val="Arial"/>
      <family val="2"/>
    </font>
    <font>
      <b/>
      <sz val="10"/>
      <color theme="1"/>
      <name val="Arial"/>
      <family val="2"/>
    </font>
    <font>
      <i/>
      <sz val="10"/>
      <color theme="1"/>
      <name val="Arial"/>
      <family val="2"/>
    </font>
    <font>
      <sz val="10"/>
      <name val="Calibri"/>
      <family val="2"/>
    </font>
    <font>
      <i/>
      <sz val="10"/>
      <name val="Calibri"/>
      <family val="2"/>
    </font>
    <font>
      <sz val="14"/>
      <name val="Arial"/>
      <family val="2"/>
    </font>
  </fonts>
  <fills count="5">
    <fill>
      <patternFill patternType="none"/>
    </fill>
    <fill>
      <patternFill patternType="gray125"/>
    </fill>
    <fill>
      <patternFill patternType="solid">
        <fgColor theme="0"/>
        <bgColor indexed="64"/>
      </patternFill>
    </fill>
    <fill>
      <patternFill patternType="solid">
        <fgColor rgb="FF00FF00"/>
        <bgColor indexed="64"/>
      </patternFill>
    </fill>
    <fill>
      <patternFill patternType="solid">
        <fgColor theme="0" tint="-0.14999847407452621"/>
        <bgColor indexed="64"/>
      </patternFill>
    </fill>
  </fills>
  <borders count="15">
    <border>
      <left/>
      <right/>
      <top/>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double">
        <color indexed="64"/>
      </bottom>
      <diagonal/>
    </border>
    <border>
      <left/>
      <right style="medium">
        <color indexed="64"/>
      </right>
      <top/>
      <bottom style="double">
        <color indexed="64"/>
      </bottom>
      <diagonal/>
    </border>
    <border>
      <left/>
      <right/>
      <top/>
      <bottom style="double">
        <color indexed="64"/>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s>
  <cellStyleXfs count="1">
    <xf numFmtId="0" fontId="0" fillId="0" borderId="0"/>
  </cellStyleXfs>
  <cellXfs count="97">
    <xf numFmtId="0" fontId="0" fillId="0" borderId="0" xfId="0"/>
    <xf numFmtId="0" fontId="3" fillId="0" borderId="0" xfId="0" applyFont="1" applyAlignment="1">
      <alignment vertical="center"/>
    </xf>
    <xf numFmtId="0" fontId="0" fillId="0" borderId="0" xfId="0" applyAlignment="1">
      <alignment vertical="center"/>
    </xf>
    <xf numFmtId="0" fontId="0" fillId="0" borderId="0" xfId="0" applyBorder="1" applyAlignment="1">
      <alignment vertical="center"/>
    </xf>
    <xf numFmtId="1" fontId="0" fillId="0" borderId="0" xfId="0" applyNumberFormat="1" applyBorder="1" applyAlignment="1">
      <alignment horizontal="center" vertical="center"/>
    </xf>
    <xf numFmtId="164" fontId="0" fillId="0" borderId="0" xfId="0" applyNumberFormat="1" applyBorder="1" applyAlignment="1">
      <alignment horizontal="center" vertical="center"/>
    </xf>
    <xf numFmtId="49" fontId="4" fillId="0" borderId="0" xfId="0" applyNumberFormat="1" applyFont="1" applyFill="1" applyBorder="1" applyAlignment="1">
      <alignment vertical="center"/>
    </xf>
    <xf numFmtId="49" fontId="2" fillId="0" borderId="0" xfId="0" applyNumberFormat="1" applyFont="1" applyFill="1" applyBorder="1" applyAlignment="1">
      <alignment horizontal="center" vertical="center"/>
    </xf>
    <xf numFmtId="164" fontId="0" fillId="0" borderId="0" xfId="0" applyNumberFormat="1" applyFill="1" applyBorder="1" applyAlignment="1">
      <alignment horizontal="center" vertical="center"/>
    </xf>
    <xf numFmtId="1" fontId="0" fillId="0" borderId="0" xfId="0" applyNumberFormat="1" applyFill="1" applyBorder="1" applyAlignment="1">
      <alignment horizontal="center" vertical="center"/>
    </xf>
    <xf numFmtId="49" fontId="2" fillId="0" borderId="0" xfId="0" applyNumberFormat="1" applyFont="1" applyFill="1" applyBorder="1" applyAlignment="1">
      <alignment vertical="center"/>
    </xf>
    <xf numFmtId="0" fontId="2" fillId="0" borderId="0" xfId="0" applyFont="1" applyFill="1" applyBorder="1" applyAlignment="1">
      <alignment horizontal="center" vertical="center"/>
    </xf>
    <xf numFmtId="0" fontId="0" fillId="0" borderId="0" xfId="0" applyFill="1" applyBorder="1" applyAlignment="1">
      <alignment vertical="center"/>
    </xf>
    <xf numFmtId="49" fontId="0" fillId="0" borderId="0" xfId="0" applyNumberFormat="1" applyFill="1" applyBorder="1" applyAlignment="1">
      <alignment horizontal="left" vertical="center"/>
    </xf>
    <xf numFmtId="49" fontId="2" fillId="0" borderId="0" xfId="0" applyNumberFormat="1" applyFont="1" applyFill="1" applyBorder="1" applyAlignment="1">
      <alignment horizontal="left" vertical="center"/>
    </xf>
    <xf numFmtId="164" fontId="0" fillId="0" borderId="1" xfId="0" applyNumberFormat="1" applyFill="1" applyBorder="1" applyAlignment="1">
      <alignment horizontal="center" vertical="center"/>
    </xf>
    <xf numFmtId="164" fontId="0" fillId="0" borderId="4" xfId="0" applyNumberFormat="1" applyFill="1" applyBorder="1" applyAlignment="1">
      <alignment horizontal="center" vertical="center"/>
    </xf>
    <xf numFmtId="164" fontId="0" fillId="0" borderId="6" xfId="0" applyNumberFormat="1" applyFill="1" applyBorder="1" applyAlignment="1">
      <alignment horizontal="center" vertical="center"/>
    </xf>
    <xf numFmtId="164" fontId="0" fillId="0" borderId="7" xfId="0" applyNumberFormat="1" applyFill="1" applyBorder="1" applyAlignment="1">
      <alignment horizontal="center" vertical="center"/>
    </xf>
    <xf numFmtId="164" fontId="0" fillId="0" borderId="8" xfId="0" applyNumberFormat="1" applyFill="1" applyBorder="1" applyAlignment="1">
      <alignment horizontal="center" vertical="center"/>
    </xf>
    <xf numFmtId="0" fontId="14" fillId="0" borderId="9" xfId="0" applyFont="1" applyFill="1" applyBorder="1" applyAlignment="1">
      <alignment horizontal="center" vertical="center" wrapText="1"/>
    </xf>
    <xf numFmtId="0" fontId="14" fillId="0" borderId="10" xfId="0" applyFont="1" applyFill="1" applyBorder="1" applyAlignment="1">
      <alignment horizontal="center" vertical="center" wrapText="1"/>
    </xf>
    <xf numFmtId="49" fontId="12" fillId="0" borderId="9" xfId="0" applyNumberFormat="1" applyFont="1" applyFill="1" applyBorder="1" applyAlignment="1">
      <alignment horizontal="center" vertical="center"/>
    </xf>
    <xf numFmtId="49" fontId="12" fillId="0" borderId="11" xfId="0" applyNumberFormat="1" applyFont="1" applyFill="1" applyBorder="1" applyAlignment="1">
      <alignment horizontal="center" vertical="center"/>
    </xf>
    <xf numFmtId="49" fontId="12" fillId="0" borderId="10" xfId="0" applyNumberFormat="1" applyFont="1" applyFill="1" applyBorder="1" applyAlignment="1">
      <alignment horizontal="center" vertical="center"/>
    </xf>
    <xf numFmtId="1" fontId="0" fillId="3" borderId="1" xfId="0" applyNumberFormat="1" applyFill="1" applyBorder="1" applyAlignment="1">
      <alignment horizontal="center" vertical="center"/>
    </xf>
    <xf numFmtId="1" fontId="0" fillId="3" borderId="4" xfId="0" applyNumberFormat="1" applyFill="1" applyBorder="1" applyAlignment="1">
      <alignment horizontal="center" vertical="center"/>
    </xf>
    <xf numFmtId="1" fontId="0" fillId="3" borderId="6" xfId="0" applyNumberFormat="1" applyFill="1" applyBorder="1" applyAlignment="1">
      <alignment horizontal="center" vertical="center"/>
    </xf>
    <xf numFmtId="1" fontId="0" fillId="3" borderId="8" xfId="0" applyNumberFormat="1" applyFill="1" applyBorder="1" applyAlignment="1">
      <alignment horizontal="center" vertical="center"/>
    </xf>
    <xf numFmtId="0" fontId="6" fillId="0" borderId="0" xfId="0" applyFont="1" applyAlignment="1">
      <alignment vertical="center"/>
    </xf>
    <xf numFmtId="0" fontId="6" fillId="0" borderId="0" xfId="0" applyFont="1" applyAlignment="1">
      <alignment horizontal="right" vertical="center"/>
    </xf>
    <xf numFmtId="1" fontId="0" fillId="0" borderId="0" xfId="0" applyNumberFormat="1" applyAlignment="1">
      <alignment vertical="center"/>
    </xf>
    <xf numFmtId="0" fontId="12" fillId="0" borderId="11" xfId="0" applyFont="1" applyBorder="1" applyAlignment="1">
      <alignment horizontal="center" vertical="center"/>
    </xf>
    <xf numFmtId="0" fontId="14" fillId="0" borderId="11" xfId="0" applyFont="1" applyFill="1" applyBorder="1" applyAlignment="1">
      <alignment horizontal="center" vertical="center" wrapText="1"/>
    </xf>
    <xf numFmtId="2" fontId="0" fillId="0" borderId="0" xfId="0" applyNumberFormat="1" applyAlignment="1">
      <alignment vertical="center"/>
    </xf>
    <xf numFmtId="165" fontId="0" fillId="3" borderId="0" xfId="0" applyNumberFormat="1" applyFill="1" applyAlignment="1">
      <alignment vertical="center"/>
    </xf>
    <xf numFmtId="0" fontId="5" fillId="0" borderId="0" xfId="0" applyFont="1" applyFill="1" applyBorder="1" applyAlignment="1">
      <alignment vertical="center"/>
    </xf>
    <xf numFmtId="49" fontId="2" fillId="0" borderId="0" xfId="0" applyNumberFormat="1" applyFont="1" applyFill="1" applyBorder="1" applyAlignment="1">
      <alignment horizontal="right" vertical="center"/>
    </xf>
    <xf numFmtId="49" fontId="4" fillId="0" borderId="0" xfId="0" applyNumberFormat="1" applyFont="1" applyFill="1" applyBorder="1" applyAlignment="1">
      <alignment horizontal="left" vertical="center"/>
    </xf>
    <xf numFmtId="49" fontId="5" fillId="0" borderId="0" xfId="0" applyNumberFormat="1" applyFont="1" applyFill="1" applyBorder="1" applyAlignment="1">
      <alignment horizontal="center" vertical="center"/>
    </xf>
    <xf numFmtId="49" fontId="0" fillId="0" borderId="0" xfId="0" applyNumberFormat="1" applyFill="1" applyBorder="1" applyAlignment="1">
      <alignment vertical="center"/>
    </xf>
    <xf numFmtId="164" fontId="6" fillId="0" borderId="0" xfId="0" applyNumberFormat="1" applyFont="1" applyFill="1" applyBorder="1" applyAlignment="1">
      <alignment horizontal="center" vertical="center"/>
    </xf>
    <xf numFmtId="49" fontId="1" fillId="0" borderId="0" xfId="0" applyNumberFormat="1" applyFont="1" applyFill="1" applyBorder="1" applyAlignment="1">
      <alignment horizontal="left" vertical="center"/>
    </xf>
    <xf numFmtId="49" fontId="1" fillId="0" borderId="0" xfId="0" applyNumberFormat="1" applyFont="1" applyFill="1" applyBorder="1" applyAlignment="1">
      <alignment horizontal="center" vertical="center"/>
    </xf>
    <xf numFmtId="49" fontId="1" fillId="0" borderId="0" xfId="0" applyNumberFormat="1" applyFont="1" applyFill="1" applyBorder="1" applyAlignment="1">
      <alignment vertical="center"/>
    </xf>
    <xf numFmtId="164" fontId="0" fillId="0" borderId="0" xfId="0" applyNumberFormat="1" applyFill="1" applyBorder="1" applyAlignment="1">
      <alignment vertical="center"/>
    </xf>
    <xf numFmtId="49" fontId="8" fillId="0" borderId="0" xfId="0" applyNumberFormat="1" applyFont="1" applyFill="1" applyBorder="1" applyAlignment="1">
      <alignment horizontal="center" vertical="center"/>
    </xf>
    <xf numFmtId="2" fontId="0" fillId="0" borderId="0" xfId="0" applyNumberFormat="1" applyFill="1" applyBorder="1" applyAlignment="1">
      <alignment horizontal="center" vertical="center"/>
    </xf>
    <xf numFmtId="49" fontId="7" fillId="0" borderId="0" xfId="0" applyNumberFormat="1" applyFont="1" applyFill="1" applyBorder="1" applyAlignment="1">
      <alignment horizontal="left" vertical="center"/>
    </xf>
    <xf numFmtId="49" fontId="7" fillId="0" borderId="0" xfId="0" applyNumberFormat="1" applyFont="1" applyFill="1" applyBorder="1" applyAlignment="1">
      <alignment horizontal="center" vertical="center"/>
    </xf>
    <xf numFmtId="49" fontId="9" fillId="2" borderId="0" xfId="0" applyNumberFormat="1" applyFont="1" applyFill="1" applyAlignment="1">
      <alignment horizontal="left" vertical="center"/>
    </xf>
    <xf numFmtId="49" fontId="0" fillId="2" borderId="0" xfId="0" applyNumberFormat="1" applyFill="1" applyAlignment="1">
      <alignment vertical="center"/>
    </xf>
    <xf numFmtId="49" fontId="11" fillId="2" borderId="0" xfId="0" applyNumberFormat="1" applyFont="1" applyFill="1" applyAlignment="1">
      <alignment horizontal="left" vertical="center"/>
    </xf>
    <xf numFmtId="49" fontId="6" fillId="2" borderId="0" xfId="0" applyNumberFormat="1" applyFont="1" applyFill="1" applyAlignment="1">
      <alignment vertical="center"/>
    </xf>
    <xf numFmtId="49" fontId="6" fillId="2" borderId="0" xfId="0" applyNumberFormat="1" applyFont="1" applyFill="1" applyAlignment="1">
      <alignment horizontal="left" vertical="center" wrapText="1"/>
    </xf>
    <xf numFmtId="49" fontId="2" fillId="2" borderId="0" xfId="0" applyNumberFormat="1" applyFont="1" applyFill="1" applyAlignment="1">
      <alignment vertical="center"/>
    </xf>
    <xf numFmtId="49" fontId="17" fillId="2" borderId="0" xfId="0" applyNumberFormat="1" applyFont="1" applyFill="1" applyAlignment="1">
      <alignment horizontal="left" vertical="center"/>
    </xf>
    <xf numFmtId="49" fontId="6" fillId="2" borderId="0" xfId="0" applyNumberFormat="1" applyFont="1" applyFill="1" applyAlignment="1">
      <alignment horizontal="left" vertical="center"/>
    </xf>
    <xf numFmtId="49" fontId="2" fillId="2" borderId="0" xfId="0" applyNumberFormat="1" applyFont="1" applyFill="1" applyAlignment="1">
      <alignment horizontal="left" vertical="center"/>
    </xf>
    <xf numFmtId="49" fontId="2" fillId="0" borderId="0" xfId="0" applyNumberFormat="1" applyFont="1" applyAlignment="1">
      <alignment vertical="center" wrapText="1"/>
    </xf>
    <xf numFmtId="49" fontId="6" fillId="0" borderId="0" xfId="0" applyNumberFormat="1" applyFont="1" applyAlignment="1">
      <alignment vertical="center" wrapText="1"/>
    </xf>
    <xf numFmtId="49" fontId="0" fillId="0" borderId="0" xfId="0" applyNumberFormat="1" applyAlignment="1">
      <alignment vertical="center" wrapText="1"/>
    </xf>
    <xf numFmtId="1" fontId="12" fillId="0" borderId="0" xfId="0" applyNumberFormat="1" applyFont="1" applyBorder="1" applyAlignment="1">
      <alignment horizontal="left" vertical="center" wrapText="1"/>
    </xf>
    <xf numFmtId="0" fontId="12" fillId="0" borderId="0" xfId="0" applyFont="1" applyBorder="1" applyAlignment="1">
      <alignment horizontal="left" vertical="center" wrapText="1"/>
    </xf>
    <xf numFmtId="0" fontId="10" fillId="0" borderId="0" xfId="0" applyFont="1" applyBorder="1" applyAlignment="1">
      <alignment horizontal="left" vertical="center" wrapText="1"/>
    </xf>
    <xf numFmtId="49" fontId="13" fillId="0" borderId="2" xfId="0" applyNumberFormat="1" applyFont="1" applyFill="1" applyBorder="1" applyAlignment="1">
      <alignment horizontal="center" vertical="center"/>
    </xf>
    <xf numFmtId="49" fontId="13" fillId="0" borderId="5" xfId="0" applyNumberFormat="1" applyFont="1" applyFill="1" applyBorder="1" applyAlignment="1">
      <alignment horizontal="center" vertical="center"/>
    </xf>
    <xf numFmtId="49" fontId="4" fillId="0" borderId="2" xfId="0" applyNumberFormat="1" applyFont="1" applyFill="1" applyBorder="1" applyAlignment="1">
      <alignment horizontal="center" vertical="center"/>
    </xf>
    <xf numFmtId="49" fontId="4" fillId="0" borderId="3" xfId="0" applyNumberFormat="1" applyFont="1" applyFill="1" applyBorder="1" applyAlignment="1">
      <alignment horizontal="center" vertical="center"/>
    </xf>
    <xf numFmtId="49" fontId="4" fillId="0" borderId="5" xfId="0" applyNumberFormat="1" applyFont="1" applyFill="1" applyBorder="1" applyAlignment="1">
      <alignment horizontal="center" vertical="center"/>
    </xf>
    <xf numFmtId="0" fontId="6" fillId="4" borderId="0" xfId="0" applyFont="1" applyFill="1" applyAlignment="1">
      <alignment horizontal="left" vertical="center"/>
    </xf>
    <xf numFmtId="0" fontId="10" fillId="0" borderId="0" xfId="0" applyFont="1" applyAlignment="1">
      <alignment horizontal="left" vertical="center"/>
    </xf>
    <xf numFmtId="0" fontId="12" fillId="0" borderId="0" xfId="0" applyFont="1" applyAlignment="1">
      <alignment horizontal="left" vertical="center" wrapText="1"/>
    </xf>
    <xf numFmtId="0" fontId="0" fillId="0" borderId="12" xfId="0" applyBorder="1" applyAlignment="1">
      <alignment horizontal="left" vertical="center" wrapText="1"/>
    </xf>
    <xf numFmtId="0" fontId="0" fillId="0" borderId="13" xfId="0" applyBorder="1" applyAlignment="1">
      <alignment horizontal="left" vertical="center" wrapText="1"/>
    </xf>
    <xf numFmtId="0" fontId="0" fillId="0" borderId="14" xfId="0" applyBorder="1" applyAlignment="1">
      <alignment horizontal="left" vertical="center" wrapText="1"/>
    </xf>
    <xf numFmtId="0" fontId="6" fillId="4" borderId="2" xfId="0" applyFont="1" applyFill="1" applyBorder="1" applyAlignment="1">
      <alignment horizontal="left" vertical="center"/>
    </xf>
    <xf numFmtId="0" fontId="6" fillId="4" borderId="3" xfId="0" applyFont="1" applyFill="1" applyBorder="1" applyAlignment="1">
      <alignment horizontal="left" vertical="center"/>
    </xf>
    <xf numFmtId="0" fontId="6" fillId="4" borderId="5" xfId="0" applyFont="1" applyFill="1" applyBorder="1" applyAlignment="1">
      <alignment horizontal="left" vertical="center"/>
    </xf>
    <xf numFmtId="0" fontId="12" fillId="0" borderId="1" xfId="0" applyFont="1" applyBorder="1" applyAlignment="1">
      <alignment horizontal="right" vertical="center"/>
    </xf>
    <xf numFmtId="2" fontId="0" fillId="0" borderId="0" xfId="0" applyNumberFormat="1" applyBorder="1" applyAlignment="1">
      <alignment vertical="center"/>
    </xf>
    <xf numFmtId="0" fontId="0" fillId="0" borderId="4" xfId="0" applyBorder="1" applyAlignment="1">
      <alignment vertical="center"/>
    </xf>
    <xf numFmtId="0" fontId="0" fillId="0" borderId="1" xfId="0" applyBorder="1" applyAlignment="1">
      <alignment vertical="center"/>
    </xf>
    <xf numFmtId="1" fontId="0" fillId="0" borderId="0" xfId="0" applyNumberFormat="1" applyBorder="1" applyAlignment="1">
      <alignment vertical="center"/>
    </xf>
    <xf numFmtId="0" fontId="6" fillId="4" borderId="1" xfId="0" applyFont="1" applyFill="1" applyBorder="1" applyAlignment="1">
      <alignment horizontal="left" vertical="center"/>
    </xf>
    <xf numFmtId="0" fontId="6" fillId="4" borderId="0" xfId="0" applyFont="1" applyFill="1" applyBorder="1" applyAlignment="1">
      <alignment horizontal="left" vertical="center"/>
    </xf>
    <xf numFmtId="0" fontId="6" fillId="4" borderId="4" xfId="0" applyFont="1" applyFill="1" applyBorder="1" applyAlignment="1">
      <alignment horizontal="left" vertical="center"/>
    </xf>
    <xf numFmtId="0" fontId="12" fillId="0" borderId="9" xfId="0" applyFont="1" applyBorder="1" applyAlignment="1">
      <alignment horizontal="center" vertical="center"/>
    </xf>
    <xf numFmtId="164" fontId="0" fillId="0" borderId="1" xfId="0" applyNumberFormat="1" applyBorder="1" applyAlignment="1">
      <alignment vertical="center"/>
    </xf>
    <xf numFmtId="164" fontId="0" fillId="0" borderId="0" xfId="0" applyNumberFormat="1" applyBorder="1" applyAlignment="1">
      <alignment vertical="center"/>
    </xf>
    <xf numFmtId="2" fontId="0" fillId="0" borderId="1" xfId="0" applyNumberFormat="1" applyBorder="1" applyAlignment="1">
      <alignment vertical="center"/>
    </xf>
    <xf numFmtId="0" fontId="6" fillId="0" borderId="1" xfId="0" applyFont="1" applyBorder="1" applyAlignment="1">
      <alignment horizontal="right" vertical="center"/>
    </xf>
    <xf numFmtId="165" fontId="0" fillId="0" borderId="0" xfId="0" applyNumberFormat="1" applyBorder="1" applyAlignment="1">
      <alignment vertical="center"/>
    </xf>
    <xf numFmtId="0" fontId="6" fillId="0" borderId="6" xfId="0" applyFont="1" applyBorder="1" applyAlignment="1">
      <alignment horizontal="right" vertical="center"/>
    </xf>
    <xf numFmtId="164" fontId="0" fillId="0" borderId="7" xfId="0" applyNumberFormat="1" applyBorder="1" applyAlignment="1">
      <alignment vertical="center"/>
    </xf>
    <xf numFmtId="0" fontId="0" fillId="0" borderId="7" xfId="0" applyBorder="1" applyAlignment="1">
      <alignment vertical="center"/>
    </xf>
    <xf numFmtId="0" fontId="0" fillId="0" borderId="8" xfId="0" applyBorder="1" applyAlignment="1">
      <alignment vertical="center"/>
    </xf>
  </cellXfs>
  <cellStyles count="1">
    <cellStyle name="Standard" xfId="0" builtinId="0"/>
  </cellStyles>
  <dxfs count="0"/>
  <tableStyles count="0" defaultTableStyle="TableStyleMedium2" defaultPivotStyle="PivotStyleLight16"/>
  <colors>
    <mruColors>
      <color rgb="FF00FF00"/>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18</xdr:row>
      <xdr:rowOff>152400</xdr:rowOff>
    </xdr:from>
    <xdr:to>
      <xdr:col>0</xdr:col>
      <xdr:colOff>1440000</xdr:colOff>
      <xdr:row>22</xdr:row>
      <xdr:rowOff>8522</xdr:rowOff>
    </xdr:to>
    <xdr:pic>
      <xdr:nvPicPr>
        <xdr:cNvPr id="2" name="Grafik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7962900"/>
          <a:ext cx="1440000" cy="503822"/>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60"/>
  <sheetViews>
    <sheetView tabSelected="1" workbookViewId="0"/>
  </sheetViews>
  <sheetFormatPr baseColWidth="10" defaultColWidth="11.44140625" defaultRowHeight="13.2" x14ac:dyDescent="0.25"/>
  <cols>
    <col min="1" max="1" width="125.5546875" style="51" customWidth="1"/>
    <col min="2" max="16384" width="11.44140625" style="51"/>
  </cols>
  <sheetData>
    <row r="1" spans="1:1" ht="20.100000000000001" customHeight="1" x14ac:dyDescent="0.25">
      <c r="A1" s="50" t="s">
        <v>28</v>
      </c>
    </row>
    <row r="2" spans="1:1" ht="15.9" customHeight="1" x14ac:dyDescent="0.25">
      <c r="A2" s="52" t="s">
        <v>57</v>
      </c>
    </row>
    <row r="3" spans="1:1" s="53" customFormat="1" ht="15.9" customHeight="1" x14ac:dyDescent="0.25">
      <c r="A3" s="52" t="s">
        <v>54</v>
      </c>
    </row>
    <row r="4" spans="1:1" s="53" customFormat="1" ht="15.9" customHeight="1" x14ac:dyDescent="0.25">
      <c r="A4" s="52" t="s">
        <v>55</v>
      </c>
    </row>
    <row r="5" spans="1:1" s="53" customFormat="1" ht="15.9" customHeight="1" x14ac:dyDescent="0.25">
      <c r="A5" s="52"/>
    </row>
    <row r="6" spans="1:1" s="53" customFormat="1" ht="41.25" customHeight="1" x14ac:dyDescent="0.25">
      <c r="A6" s="54" t="s">
        <v>29</v>
      </c>
    </row>
    <row r="7" spans="1:1" s="53" customFormat="1" ht="15.9" customHeight="1" x14ac:dyDescent="0.25">
      <c r="A7" s="57"/>
    </row>
    <row r="8" spans="1:1" s="53" customFormat="1" ht="90.9" customHeight="1" x14ac:dyDescent="0.25">
      <c r="A8" s="54" t="s">
        <v>39</v>
      </c>
    </row>
    <row r="9" spans="1:1" s="53" customFormat="1" ht="15.9" customHeight="1" x14ac:dyDescent="0.25">
      <c r="A9" s="57"/>
    </row>
    <row r="10" spans="1:1" s="53" customFormat="1" ht="76.2" customHeight="1" x14ac:dyDescent="0.25">
      <c r="A10" s="54" t="s">
        <v>40</v>
      </c>
    </row>
    <row r="11" spans="1:1" s="53" customFormat="1" ht="15.9" customHeight="1" x14ac:dyDescent="0.25">
      <c r="A11" s="57"/>
    </row>
    <row r="12" spans="1:1" s="53" customFormat="1" ht="62.4" customHeight="1" x14ac:dyDescent="0.25">
      <c r="A12" s="54" t="s">
        <v>41</v>
      </c>
    </row>
    <row r="13" spans="1:1" s="53" customFormat="1" ht="15.9" customHeight="1" x14ac:dyDescent="0.25">
      <c r="A13" s="57"/>
    </row>
    <row r="14" spans="1:1" s="53" customFormat="1" ht="61.2" customHeight="1" x14ac:dyDescent="0.25">
      <c r="A14" s="54" t="s">
        <v>42</v>
      </c>
    </row>
    <row r="15" spans="1:1" s="53" customFormat="1" ht="15.9" customHeight="1" x14ac:dyDescent="0.25">
      <c r="A15" s="57"/>
    </row>
    <row r="16" spans="1:1" s="53" customFormat="1" ht="15.9" customHeight="1" x14ac:dyDescent="0.25">
      <c r="A16" s="58" t="s">
        <v>36</v>
      </c>
    </row>
    <row r="17" spans="1:1" s="53" customFormat="1" ht="42" customHeight="1" x14ac:dyDescent="0.25">
      <c r="A17" s="54" t="s">
        <v>37</v>
      </c>
    </row>
    <row r="18" spans="1:1" s="53" customFormat="1" ht="39" customHeight="1" x14ac:dyDescent="0.25">
      <c r="A18" s="54" t="s">
        <v>38</v>
      </c>
    </row>
    <row r="19" spans="1:1" s="53" customFormat="1" ht="12.75" customHeight="1" x14ac:dyDescent="0.25">
      <c r="A19" s="57"/>
    </row>
    <row r="20" spans="1:1" s="53" customFormat="1" ht="12.75" customHeight="1" x14ac:dyDescent="0.25">
      <c r="A20" s="57"/>
    </row>
    <row r="21" spans="1:1" s="53" customFormat="1" ht="12.75" customHeight="1" x14ac:dyDescent="0.25">
      <c r="A21" s="57"/>
    </row>
    <row r="22" spans="1:1" s="53" customFormat="1" ht="12.75" customHeight="1" x14ac:dyDescent="0.25">
      <c r="A22" s="57"/>
    </row>
    <row r="23" spans="1:1" s="53" customFormat="1" ht="12.75" customHeight="1" x14ac:dyDescent="0.25">
      <c r="A23" s="57"/>
    </row>
    <row r="24" spans="1:1" s="53" customFormat="1" ht="12.75" customHeight="1" x14ac:dyDescent="0.25">
      <c r="A24" s="57"/>
    </row>
    <row r="25" spans="1:1" s="53" customFormat="1" ht="12.75" customHeight="1" x14ac:dyDescent="0.25">
      <c r="A25" s="57"/>
    </row>
    <row r="26" spans="1:1" s="53" customFormat="1" ht="12.75" customHeight="1" x14ac:dyDescent="0.25">
      <c r="A26" s="57"/>
    </row>
    <row r="27" spans="1:1" s="53" customFormat="1" ht="12.75" customHeight="1" x14ac:dyDescent="0.25">
      <c r="A27" s="57"/>
    </row>
    <row r="28" spans="1:1" s="53" customFormat="1" ht="12.75" customHeight="1" x14ac:dyDescent="0.25">
      <c r="A28" s="57"/>
    </row>
    <row r="29" spans="1:1" s="53" customFormat="1" ht="12.75" customHeight="1" x14ac:dyDescent="0.25">
      <c r="A29" s="57"/>
    </row>
    <row r="30" spans="1:1" s="53" customFormat="1" ht="12.75" customHeight="1" x14ac:dyDescent="0.25">
      <c r="A30" s="57"/>
    </row>
    <row r="31" spans="1:1" s="53" customFormat="1" ht="12.75" customHeight="1" x14ac:dyDescent="0.25">
      <c r="A31" s="57"/>
    </row>
    <row r="32" spans="1:1" s="53" customFormat="1" ht="12.75" customHeight="1" x14ac:dyDescent="0.25">
      <c r="A32" s="57"/>
    </row>
    <row r="33" spans="1:1" s="53" customFormat="1" ht="12.75" customHeight="1" x14ac:dyDescent="0.25">
      <c r="A33" s="57"/>
    </row>
    <row r="34" spans="1:1" s="53" customFormat="1" ht="12.75" customHeight="1" x14ac:dyDescent="0.25">
      <c r="A34" s="57"/>
    </row>
    <row r="35" spans="1:1" s="53" customFormat="1" ht="12.75" customHeight="1" x14ac:dyDescent="0.25">
      <c r="A35" s="57"/>
    </row>
    <row r="36" spans="1:1" s="53" customFormat="1" ht="12.75" customHeight="1" x14ac:dyDescent="0.25">
      <c r="A36" s="57"/>
    </row>
    <row r="37" spans="1:1" s="53" customFormat="1" ht="12.75" customHeight="1" x14ac:dyDescent="0.25">
      <c r="A37" s="57"/>
    </row>
    <row r="38" spans="1:1" s="53" customFormat="1" ht="12.75" customHeight="1" x14ac:dyDescent="0.25">
      <c r="A38" s="57"/>
    </row>
    <row r="39" spans="1:1" s="53" customFormat="1" ht="12.75" customHeight="1" x14ac:dyDescent="0.25">
      <c r="A39" s="57"/>
    </row>
    <row r="40" spans="1:1" s="53" customFormat="1" ht="12.75" customHeight="1" x14ac:dyDescent="0.25">
      <c r="A40" s="57"/>
    </row>
    <row r="41" spans="1:1" s="53" customFormat="1" ht="12.75" customHeight="1" x14ac:dyDescent="0.25">
      <c r="A41" s="57"/>
    </row>
    <row r="42" spans="1:1" s="53" customFormat="1" ht="12.75" customHeight="1" x14ac:dyDescent="0.25">
      <c r="A42" s="57"/>
    </row>
    <row r="43" spans="1:1" s="53" customFormat="1" ht="12.75" customHeight="1" x14ac:dyDescent="0.25">
      <c r="A43" s="57"/>
    </row>
    <row r="44" spans="1:1" s="53" customFormat="1" ht="12.75" customHeight="1" x14ac:dyDescent="0.25">
      <c r="A44" s="57"/>
    </row>
    <row r="45" spans="1:1" s="53" customFormat="1" ht="12.75" customHeight="1" x14ac:dyDescent="0.25">
      <c r="A45" s="57"/>
    </row>
    <row r="46" spans="1:1" s="53" customFormat="1" ht="12.75" customHeight="1" x14ac:dyDescent="0.25">
      <c r="A46" s="57"/>
    </row>
    <row r="47" spans="1:1" s="53" customFormat="1" ht="12.75" customHeight="1" x14ac:dyDescent="0.25">
      <c r="A47" s="57"/>
    </row>
    <row r="48" spans="1:1" s="53" customFormat="1" ht="12.75" customHeight="1" x14ac:dyDescent="0.25">
      <c r="A48" s="56"/>
    </row>
    <row r="49" spans="1:1" s="53" customFormat="1" ht="12.75" customHeight="1" x14ac:dyDescent="0.25"/>
    <row r="50" spans="1:1" ht="12.75" customHeight="1" x14ac:dyDescent="0.25">
      <c r="A50" s="55"/>
    </row>
    <row r="51" spans="1:1" ht="12.75" customHeight="1" x14ac:dyDescent="0.25"/>
    <row r="52" spans="1:1" ht="12.75" customHeight="1" x14ac:dyDescent="0.25"/>
    <row r="53" spans="1:1" ht="12.75" customHeight="1" x14ac:dyDescent="0.25"/>
    <row r="54" spans="1:1" ht="12.75" customHeight="1" x14ac:dyDescent="0.25">
      <c r="A54" s="55"/>
    </row>
    <row r="55" spans="1:1" ht="12.75" customHeight="1" x14ac:dyDescent="0.25">
      <c r="A55" s="53"/>
    </row>
    <row r="56" spans="1:1" ht="12.75" customHeight="1" x14ac:dyDescent="0.25">
      <c r="A56" s="53"/>
    </row>
    <row r="57" spans="1:1" ht="12.75" customHeight="1" x14ac:dyDescent="0.25">
      <c r="A57" s="53"/>
    </row>
    <row r="58" spans="1:1" ht="12.75" customHeight="1" x14ac:dyDescent="0.25"/>
    <row r="59" spans="1:1" ht="12.75" customHeight="1" x14ac:dyDescent="0.25">
      <c r="A59" s="55"/>
    </row>
    <row r="60" spans="1:1" ht="12.75" customHeight="1" x14ac:dyDescent="0.25"/>
    <row r="61" spans="1:1" ht="12.75" customHeight="1" x14ac:dyDescent="0.25"/>
    <row r="62" spans="1:1" ht="12.75" customHeight="1" x14ac:dyDescent="0.25"/>
    <row r="63" spans="1:1" ht="12.75" customHeight="1" x14ac:dyDescent="0.25">
      <c r="A63" s="55"/>
    </row>
    <row r="64" spans="1:1" ht="12.75" customHeight="1" x14ac:dyDescent="0.25"/>
    <row r="65" spans="1:1" ht="12.75" customHeight="1" x14ac:dyDescent="0.25"/>
    <row r="66" spans="1:1" ht="12.75" customHeight="1" x14ac:dyDescent="0.25"/>
    <row r="67" spans="1:1" ht="12.75" customHeight="1" x14ac:dyDescent="0.25"/>
    <row r="68" spans="1:1" ht="12.75" customHeight="1" x14ac:dyDescent="0.25">
      <c r="A68" s="55"/>
    </row>
    <row r="69" spans="1:1" ht="12.75" customHeight="1" x14ac:dyDescent="0.25"/>
    <row r="70" spans="1:1" ht="12.75" customHeight="1" x14ac:dyDescent="0.25"/>
    <row r="71" spans="1:1" ht="12.75" customHeight="1" x14ac:dyDescent="0.25"/>
    <row r="72" spans="1:1" ht="12.75" customHeight="1" x14ac:dyDescent="0.25"/>
    <row r="73" spans="1:1" ht="12.75" customHeight="1" x14ac:dyDescent="0.25"/>
    <row r="74" spans="1:1" ht="12.75" customHeight="1" x14ac:dyDescent="0.25">
      <c r="A74" s="55"/>
    </row>
    <row r="75" spans="1:1" ht="12.75" customHeight="1" x14ac:dyDescent="0.25"/>
    <row r="76" spans="1:1" ht="12.75" customHeight="1" x14ac:dyDescent="0.25"/>
    <row r="77" spans="1:1" ht="12.75" customHeight="1" x14ac:dyDescent="0.25"/>
    <row r="78" spans="1:1" ht="12.75" customHeight="1" x14ac:dyDescent="0.25"/>
    <row r="79" spans="1:1" ht="12.75" customHeight="1" x14ac:dyDescent="0.25">
      <c r="A79" s="55"/>
    </row>
    <row r="80" spans="1:1" ht="12.75" customHeight="1" x14ac:dyDescent="0.25"/>
    <row r="81" spans="1:1" ht="12.75" customHeight="1" x14ac:dyDescent="0.25"/>
    <row r="82" spans="1:1" ht="12.75" customHeight="1" x14ac:dyDescent="0.25"/>
    <row r="83" spans="1:1" ht="12.75" customHeight="1" x14ac:dyDescent="0.25"/>
    <row r="84" spans="1:1" ht="12.75" customHeight="1" x14ac:dyDescent="0.25"/>
    <row r="85" spans="1:1" ht="12.75" customHeight="1" x14ac:dyDescent="0.25">
      <c r="A85" s="53"/>
    </row>
    <row r="86" spans="1:1" ht="12.75" customHeight="1" x14ac:dyDescent="0.25"/>
    <row r="87" spans="1:1" ht="12.75" customHeight="1" x14ac:dyDescent="0.25"/>
    <row r="88" spans="1:1" ht="12.75" customHeight="1" x14ac:dyDescent="0.25"/>
    <row r="89" spans="1:1" ht="12.75" customHeight="1" x14ac:dyDescent="0.25"/>
    <row r="90" spans="1:1" ht="12.75" customHeight="1" x14ac:dyDescent="0.25"/>
    <row r="91" spans="1:1" ht="12.75" customHeight="1" x14ac:dyDescent="0.25"/>
    <row r="92" spans="1:1" ht="12.75" customHeight="1" x14ac:dyDescent="0.25"/>
    <row r="93" spans="1:1" ht="12.75" customHeight="1" x14ac:dyDescent="0.25"/>
    <row r="94" spans="1:1" ht="12.75" customHeight="1" x14ac:dyDescent="0.25"/>
    <row r="95" spans="1:1" ht="12.75" customHeight="1" x14ac:dyDescent="0.25"/>
    <row r="96" spans="1:1"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sheetData>
  <phoneticPr fontId="1" type="noConversion"/>
  <pageMargins left="0.78740157499999996" right="0.78740157499999996" top="0.984251969" bottom="0.984251969"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2"/>
  <sheetViews>
    <sheetView workbookViewId="0">
      <selection sqref="A1:E1"/>
    </sheetView>
  </sheetViews>
  <sheetFormatPr baseColWidth="10" defaultColWidth="11.44140625" defaultRowHeight="13.2" x14ac:dyDescent="0.25"/>
  <cols>
    <col min="1" max="5" width="15.6640625" style="3" customWidth="1"/>
    <col min="6" max="7" width="11.44140625" style="3"/>
    <col min="8" max="9" width="11.44140625" style="3" customWidth="1"/>
    <col min="10" max="16384" width="11.44140625" style="3"/>
  </cols>
  <sheetData>
    <row r="1" spans="1:11" ht="30" customHeight="1" x14ac:dyDescent="0.25">
      <c r="A1" s="64" t="s">
        <v>3</v>
      </c>
      <c r="B1" s="64"/>
      <c r="C1" s="64"/>
      <c r="D1" s="64"/>
      <c r="E1" s="64"/>
    </row>
    <row r="2" spans="1:11" ht="30" customHeight="1" x14ac:dyDescent="0.25">
      <c r="A2" s="63" t="s">
        <v>32</v>
      </c>
      <c r="B2" s="63"/>
      <c r="C2" s="63"/>
      <c r="D2" s="63"/>
      <c r="E2" s="63"/>
    </row>
    <row r="3" spans="1:11" ht="12.75" customHeight="1" thickBot="1" x14ac:dyDescent="0.3">
      <c r="G3" s="12"/>
      <c r="H3" s="12"/>
      <c r="I3" s="12"/>
      <c r="J3" s="13"/>
      <c r="K3" s="12"/>
    </row>
    <row r="4" spans="1:11" ht="21.9" customHeight="1" x14ac:dyDescent="0.25">
      <c r="A4" s="65" t="s">
        <v>4</v>
      </c>
      <c r="B4" s="66"/>
      <c r="C4" s="67" t="s">
        <v>5</v>
      </c>
      <c r="D4" s="68"/>
      <c r="E4" s="69"/>
      <c r="G4" s="12"/>
      <c r="H4" s="12"/>
      <c r="I4" s="12"/>
      <c r="J4" s="13"/>
      <c r="K4" s="12"/>
    </row>
    <row r="5" spans="1:11" ht="20.100000000000001" customHeight="1" thickBot="1" x14ac:dyDescent="0.3">
      <c r="A5" s="20" t="s">
        <v>30</v>
      </c>
      <c r="B5" s="21" t="s">
        <v>31</v>
      </c>
      <c r="C5" s="22" t="s">
        <v>0</v>
      </c>
      <c r="D5" s="23" t="s">
        <v>1</v>
      </c>
      <c r="E5" s="24" t="s">
        <v>2</v>
      </c>
      <c r="G5" s="12"/>
      <c r="H5" s="12"/>
      <c r="I5" s="12"/>
      <c r="J5" s="13"/>
      <c r="K5" s="12"/>
    </row>
    <row r="6" spans="1:11" ht="15.9" customHeight="1" thickTop="1" x14ac:dyDescent="0.25">
      <c r="A6" s="25"/>
      <c r="B6" s="26"/>
      <c r="C6" s="15" t="str">
        <f>IF(ISBLANK(A6)=TRUE,"",(COS(A6*PI()/180))*(COS(B6*PI()/180)))</f>
        <v/>
      </c>
      <c r="D6" s="8" t="str">
        <f>IF(ISBLANK(A6)=TRUE,"",(SIN(A6*PI()/180))*(COS(B6*PI()/180)))</f>
        <v/>
      </c>
      <c r="E6" s="16" t="str">
        <f>IF(ISBLANK(A6)=TRUE,"",SIN(B6*PI()/180))</f>
        <v/>
      </c>
      <c r="G6" s="12"/>
      <c r="H6" s="12"/>
      <c r="I6" s="12"/>
      <c r="J6" s="13"/>
      <c r="K6" s="12"/>
    </row>
    <row r="7" spans="1:11" ht="15.9" customHeight="1" x14ac:dyDescent="0.25">
      <c r="A7" s="25"/>
      <c r="B7" s="26"/>
      <c r="C7" s="15" t="str">
        <f t="shared" ref="C7:C35" si="0">IF(ISBLANK(A7)=TRUE,"",(COS(A7*PI()/180))*(COS(B7*PI()/180)))</f>
        <v/>
      </c>
      <c r="D7" s="8" t="str">
        <f t="shared" ref="D7:D35" si="1">IF(ISBLANK(A7)=TRUE,"",(SIN(A7*PI()/180))*(COS(B7*PI()/180)))</f>
        <v/>
      </c>
      <c r="E7" s="16" t="str">
        <f t="shared" ref="E7:E35" si="2">IF(ISBLANK(A7)=TRUE,"",SIN(B7*PI()/180))</f>
        <v/>
      </c>
      <c r="G7" s="12"/>
      <c r="H7" s="12"/>
      <c r="I7" s="12"/>
      <c r="J7" s="13"/>
      <c r="K7" s="12"/>
    </row>
    <row r="8" spans="1:11" ht="15.9" customHeight="1" x14ac:dyDescent="0.25">
      <c r="A8" s="25"/>
      <c r="B8" s="26"/>
      <c r="C8" s="15" t="str">
        <f t="shared" si="0"/>
        <v/>
      </c>
      <c r="D8" s="8" t="str">
        <f t="shared" si="1"/>
        <v/>
      </c>
      <c r="E8" s="16" t="str">
        <f t="shared" si="2"/>
        <v/>
      </c>
      <c r="G8" s="12"/>
      <c r="H8" s="12"/>
      <c r="I8" s="12"/>
      <c r="J8" s="13"/>
      <c r="K8" s="12"/>
    </row>
    <row r="9" spans="1:11" ht="15.9" customHeight="1" x14ac:dyDescent="0.25">
      <c r="A9" s="25"/>
      <c r="B9" s="26"/>
      <c r="C9" s="15" t="str">
        <f t="shared" si="0"/>
        <v/>
      </c>
      <c r="D9" s="8" t="str">
        <f t="shared" si="1"/>
        <v/>
      </c>
      <c r="E9" s="16" t="str">
        <f t="shared" si="2"/>
        <v/>
      </c>
      <c r="G9" s="12"/>
      <c r="H9" s="12"/>
      <c r="I9" s="12"/>
      <c r="J9" s="12"/>
      <c r="K9" s="12"/>
    </row>
    <row r="10" spans="1:11" ht="15.9" customHeight="1" x14ac:dyDescent="0.25">
      <c r="A10" s="25"/>
      <c r="B10" s="26"/>
      <c r="C10" s="15" t="str">
        <f t="shared" si="0"/>
        <v/>
      </c>
      <c r="D10" s="8" t="str">
        <f t="shared" si="1"/>
        <v/>
      </c>
      <c r="E10" s="16" t="str">
        <f t="shared" si="2"/>
        <v/>
      </c>
      <c r="G10" s="10"/>
      <c r="H10" s="12"/>
      <c r="I10" s="12"/>
      <c r="J10" s="12"/>
      <c r="K10" s="12"/>
    </row>
    <row r="11" spans="1:11" ht="15.9" customHeight="1" x14ac:dyDescent="0.25">
      <c r="A11" s="25"/>
      <c r="B11" s="26"/>
      <c r="C11" s="15" t="str">
        <f t="shared" si="0"/>
        <v/>
      </c>
      <c r="D11" s="8" t="str">
        <f t="shared" si="1"/>
        <v/>
      </c>
      <c r="E11" s="16" t="str">
        <f t="shared" si="2"/>
        <v/>
      </c>
      <c r="G11" s="14"/>
      <c r="H11" s="12"/>
      <c r="I11" s="12"/>
      <c r="J11" s="12"/>
      <c r="K11" s="12"/>
    </row>
    <row r="12" spans="1:11" ht="15.9" customHeight="1" x14ac:dyDescent="0.25">
      <c r="A12" s="25"/>
      <c r="B12" s="26"/>
      <c r="C12" s="15" t="str">
        <f t="shared" si="0"/>
        <v/>
      </c>
      <c r="D12" s="8" t="str">
        <f t="shared" si="1"/>
        <v/>
      </c>
      <c r="E12" s="16" t="str">
        <f t="shared" si="2"/>
        <v/>
      </c>
      <c r="G12" s="14"/>
      <c r="H12" s="12"/>
      <c r="I12" s="12"/>
      <c r="J12" s="12"/>
      <c r="K12" s="12"/>
    </row>
    <row r="13" spans="1:11" ht="15.9" customHeight="1" x14ac:dyDescent="0.25">
      <c r="A13" s="25"/>
      <c r="B13" s="26"/>
      <c r="C13" s="15" t="str">
        <f t="shared" si="0"/>
        <v/>
      </c>
      <c r="D13" s="8" t="str">
        <f t="shared" si="1"/>
        <v/>
      </c>
      <c r="E13" s="16" t="str">
        <f t="shared" si="2"/>
        <v/>
      </c>
    </row>
    <row r="14" spans="1:11" ht="15.9" customHeight="1" x14ac:dyDescent="0.25">
      <c r="A14" s="25"/>
      <c r="B14" s="26"/>
      <c r="C14" s="15" t="str">
        <f t="shared" si="0"/>
        <v/>
      </c>
      <c r="D14" s="8" t="str">
        <f t="shared" si="1"/>
        <v/>
      </c>
      <c r="E14" s="16" t="str">
        <f t="shared" si="2"/>
        <v/>
      </c>
    </row>
    <row r="15" spans="1:11" ht="15.9" customHeight="1" x14ac:dyDescent="0.25">
      <c r="A15" s="25"/>
      <c r="B15" s="26"/>
      <c r="C15" s="15" t="str">
        <f t="shared" si="0"/>
        <v/>
      </c>
      <c r="D15" s="8" t="str">
        <f t="shared" si="1"/>
        <v/>
      </c>
      <c r="E15" s="16" t="str">
        <f t="shared" si="2"/>
        <v/>
      </c>
    </row>
    <row r="16" spans="1:11" ht="15.9" customHeight="1" x14ac:dyDescent="0.25">
      <c r="A16" s="25"/>
      <c r="B16" s="26"/>
      <c r="C16" s="15" t="str">
        <f t="shared" si="0"/>
        <v/>
      </c>
      <c r="D16" s="8" t="str">
        <f t="shared" si="1"/>
        <v/>
      </c>
      <c r="E16" s="16" t="str">
        <f t="shared" si="2"/>
        <v/>
      </c>
    </row>
    <row r="17" spans="1:5" ht="15.9" customHeight="1" x14ac:dyDescent="0.25">
      <c r="A17" s="25"/>
      <c r="B17" s="26"/>
      <c r="C17" s="15" t="str">
        <f t="shared" si="0"/>
        <v/>
      </c>
      <c r="D17" s="8" t="str">
        <f t="shared" si="1"/>
        <v/>
      </c>
      <c r="E17" s="16" t="str">
        <f t="shared" si="2"/>
        <v/>
      </c>
    </row>
    <row r="18" spans="1:5" ht="15.9" customHeight="1" x14ac:dyDescent="0.25">
      <c r="A18" s="25"/>
      <c r="B18" s="26"/>
      <c r="C18" s="15" t="str">
        <f t="shared" si="0"/>
        <v/>
      </c>
      <c r="D18" s="8" t="str">
        <f t="shared" si="1"/>
        <v/>
      </c>
      <c r="E18" s="16" t="str">
        <f t="shared" si="2"/>
        <v/>
      </c>
    </row>
    <row r="19" spans="1:5" ht="15.9" customHeight="1" x14ac:dyDescent="0.25">
      <c r="A19" s="25"/>
      <c r="B19" s="26"/>
      <c r="C19" s="15" t="str">
        <f t="shared" si="0"/>
        <v/>
      </c>
      <c r="D19" s="8" t="str">
        <f t="shared" si="1"/>
        <v/>
      </c>
      <c r="E19" s="16" t="str">
        <f t="shared" si="2"/>
        <v/>
      </c>
    </row>
    <row r="20" spans="1:5" ht="15.9" customHeight="1" x14ac:dyDescent="0.25">
      <c r="A20" s="25"/>
      <c r="B20" s="26"/>
      <c r="C20" s="15" t="str">
        <f t="shared" si="0"/>
        <v/>
      </c>
      <c r="D20" s="8" t="str">
        <f t="shared" si="1"/>
        <v/>
      </c>
      <c r="E20" s="16" t="str">
        <f t="shared" si="2"/>
        <v/>
      </c>
    </row>
    <row r="21" spans="1:5" ht="15.9" customHeight="1" x14ac:dyDescent="0.25">
      <c r="A21" s="25"/>
      <c r="B21" s="26"/>
      <c r="C21" s="15" t="str">
        <f t="shared" si="0"/>
        <v/>
      </c>
      <c r="D21" s="8" t="str">
        <f t="shared" si="1"/>
        <v/>
      </c>
      <c r="E21" s="16" t="str">
        <f t="shared" si="2"/>
        <v/>
      </c>
    </row>
    <row r="22" spans="1:5" ht="15.9" customHeight="1" x14ac:dyDescent="0.25">
      <c r="A22" s="25"/>
      <c r="B22" s="26"/>
      <c r="C22" s="15" t="str">
        <f t="shared" si="0"/>
        <v/>
      </c>
      <c r="D22" s="8" t="str">
        <f t="shared" si="1"/>
        <v/>
      </c>
      <c r="E22" s="16" t="str">
        <f t="shared" si="2"/>
        <v/>
      </c>
    </row>
    <row r="23" spans="1:5" ht="15.9" customHeight="1" x14ac:dyDescent="0.25">
      <c r="A23" s="25"/>
      <c r="B23" s="26"/>
      <c r="C23" s="15" t="str">
        <f t="shared" si="0"/>
        <v/>
      </c>
      <c r="D23" s="8" t="str">
        <f t="shared" si="1"/>
        <v/>
      </c>
      <c r="E23" s="16" t="str">
        <f t="shared" si="2"/>
        <v/>
      </c>
    </row>
    <row r="24" spans="1:5" ht="15.9" customHeight="1" x14ac:dyDescent="0.25">
      <c r="A24" s="25"/>
      <c r="B24" s="26"/>
      <c r="C24" s="15" t="str">
        <f t="shared" si="0"/>
        <v/>
      </c>
      <c r="D24" s="8" t="str">
        <f t="shared" si="1"/>
        <v/>
      </c>
      <c r="E24" s="16" t="str">
        <f t="shared" si="2"/>
        <v/>
      </c>
    </row>
    <row r="25" spans="1:5" ht="15.9" customHeight="1" x14ac:dyDescent="0.25">
      <c r="A25" s="25"/>
      <c r="B25" s="26"/>
      <c r="C25" s="15" t="str">
        <f t="shared" si="0"/>
        <v/>
      </c>
      <c r="D25" s="8" t="str">
        <f t="shared" si="1"/>
        <v/>
      </c>
      <c r="E25" s="16" t="str">
        <f t="shared" si="2"/>
        <v/>
      </c>
    </row>
    <row r="26" spans="1:5" ht="15.9" customHeight="1" x14ac:dyDescent="0.25">
      <c r="A26" s="25"/>
      <c r="B26" s="26"/>
      <c r="C26" s="15" t="str">
        <f t="shared" si="0"/>
        <v/>
      </c>
      <c r="D26" s="8" t="str">
        <f t="shared" si="1"/>
        <v/>
      </c>
      <c r="E26" s="16" t="str">
        <f t="shared" si="2"/>
        <v/>
      </c>
    </row>
    <row r="27" spans="1:5" ht="15.9" customHeight="1" x14ac:dyDescent="0.25">
      <c r="A27" s="25"/>
      <c r="B27" s="26"/>
      <c r="C27" s="15" t="str">
        <f t="shared" si="0"/>
        <v/>
      </c>
      <c r="D27" s="8" t="str">
        <f t="shared" si="1"/>
        <v/>
      </c>
      <c r="E27" s="16" t="str">
        <f t="shared" si="2"/>
        <v/>
      </c>
    </row>
    <row r="28" spans="1:5" ht="15.9" customHeight="1" x14ac:dyDescent="0.25">
      <c r="A28" s="25"/>
      <c r="B28" s="26"/>
      <c r="C28" s="15" t="str">
        <f t="shared" si="0"/>
        <v/>
      </c>
      <c r="D28" s="8" t="str">
        <f t="shared" si="1"/>
        <v/>
      </c>
      <c r="E28" s="16" t="str">
        <f t="shared" si="2"/>
        <v/>
      </c>
    </row>
    <row r="29" spans="1:5" ht="15.9" customHeight="1" x14ac:dyDescent="0.25">
      <c r="A29" s="25"/>
      <c r="B29" s="26"/>
      <c r="C29" s="15" t="str">
        <f t="shared" si="0"/>
        <v/>
      </c>
      <c r="D29" s="8" t="str">
        <f t="shared" si="1"/>
        <v/>
      </c>
      <c r="E29" s="16" t="str">
        <f t="shared" si="2"/>
        <v/>
      </c>
    </row>
    <row r="30" spans="1:5" ht="15.9" customHeight="1" x14ac:dyDescent="0.25">
      <c r="A30" s="25"/>
      <c r="B30" s="26"/>
      <c r="C30" s="15" t="str">
        <f t="shared" si="0"/>
        <v/>
      </c>
      <c r="D30" s="8" t="str">
        <f t="shared" si="1"/>
        <v/>
      </c>
      <c r="E30" s="16" t="str">
        <f t="shared" si="2"/>
        <v/>
      </c>
    </row>
    <row r="31" spans="1:5" ht="15.9" customHeight="1" x14ac:dyDescent="0.25">
      <c r="A31" s="25"/>
      <c r="B31" s="26"/>
      <c r="C31" s="15" t="str">
        <f t="shared" si="0"/>
        <v/>
      </c>
      <c r="D31" s="8" t="str">
        <f t="shared" si="1"/>
        <v/>
      </c>
      <c r="E31" s="16" t="str">
        <f t="shared" si="2"/>
        <v/>
      </c>
    </row>
    <row r="32" spans="1:5" ht="15.9" customHeight="1" x14ac:dyDescent="0.25">
      <c r="A32" s="25"/>
      <c r="B32" s="26"/>
      <c r="C32" s="15" t="str">
        <f t="shared" si="0"/>
        <v/>
      </c>
      <c r="D32" s="8" t="str">
        <f t="shared" si="1"/>
        <v/>
      </c>
      <c r="E32" s="16" t="str">
        <f t="shared" si="2"/>
        <v/>
      </c>
    </row>
    <row r="33" spans="1:5" ht="15.9" customHeight="1" x14ac:dyDescent="0.25">
      <c r="A33" s="25"/>
      <c r="B33" s="26"/>
      <c r="C33" s="15" t="str">
        <f t="shared" si="0"/>
        <v/>
      </c>
      <c r="D33" s="8" t="str">
        <f t="shared" si="1"/>
        <v/>
      </c>
      <c r="E33" s="16" t="str">
        <f t="shared" si="2"/>
        <v/>
      </c>
    </row>
    <row r="34" spans="1:5" ht="15.9" customHeight="1" x14ac:dyDescent="0.25">
      <c r="A34" s="25"/>
      <c r="B34" s="26"/>
      <c r="C34" s="15" t="str">
        <f t="shared" si="0"/>
        <v/>
      </c>
      <c r="D34" s="8" t="str">
        <f t="shared" si="1"/>
        <v/>
      </c>
      <c r="E34" s="16" t="str">
        <f t="shared" si="2"/>
        <v/>
      </c>
    </row>
    <row r="35" spans="1:5" ht="15.9" customHeight="1" thickBot="1" x14ac:dyDescent="0.3">
      <c r="A35" s="27"/>
      <c r="B35" s="28"/>
      <c r="C35" s="17" t="str">
        <f t="shared" si="0"/>
        <v/>
      </c>
      <c r="D35" s="18" t="str">
        <f t="shared" si="1"/>
        <v/>
      </c>
      <c r="E35" s="19" t="str">
        <f t="shared" si="2"/>
        <v/>
      </c>
    </row>
    <row r="36" spans="1:5" ht="12.75" customHeight="1" x14ac:dyDescent="0.25">
      <c r="A36" s="4"/>
      <c r="B36" s="4"/>
      <c r="C36" s="5"/>
      <c r="D36" s="5"/>
      <c r="E36" s="5"/>
    </row>
    <row r="37" spans="1:5" ht="35.1" customHeight="1" x14ac:dyDescent="0.25">
      <c r="A37" s="62" t="s">
        <v>45</v>
      </c>
      <c r="B37" s="62"/>
      <c r="C37" s="62"/>
      <c r="D37" s="62"/>
      <c r="E37" s="62"/>
    </row>
    <row r="38" spans="1:5" s="12" customFormat="1" ht="12.75" customHeight="1" x14ac:dyDescent="0.25"/>
    <row r="39" spans="1:5" s="12" customFormat="1" ht="12.75" customHeight="1" x14ac:dyDescent="0.25">
      <c r="A39" s="6"/>
      <c r="B39" s="36"/>
      <c r="C39" s="36"/>
      <c r="D39" s="36"/>
    </row>
    <row r="40" spans="1:5" s="12" customFormat="1" ht="12.75" customHeight="1" x14ac:dyDescent="0.25">
      <c r="A40" s="37"/>
      <c r="B40" s="8"/>
    </row>
    <row r="41" spans="1:5" s="12" customFormat="1" ht="12.75" customHeight="1" x14ac:dyDescent="0.25">
      <c r="A41" s="37"/>
      <c r="B41" s="8"/>
    </row>
    <row r="42" spans="1:5" s="12" customFormat="1" ht="12.75" customHeight="1" x14ac:dyDescent="0.25">
      <c r="A42" s="38"/>
      <c r="B42" s="39"/>
      <c r="C42" s="10"/>
      <c r="D42" s="40"/>
      <c r="E42" s="40"/>
    </row>
    <row r="43" spans="1:5" s="12" customFormat="1" ht="12.75" customHeight="1" x14ac:dyDescent="0.25">
      <c r="A43" s="7"/>
      <c r="B43" s="7"/>
      <c r="C43" s="7"/>
      <c r="D43" s="7"/>
      <c r="E43" s="7"/>
    </row>
    <row r="44" spans="1:5" s="12" customFormat="1" ht="12.75" customHeight="1" x14ac:dyDescent="0.25">
      <c r="A44" s="41"/>
      <c r="B44" s="41"/>
      <c r="C44" s="8"/>
      <c r="D44" s="8"/>
      <c r="E44" s="8"/>
    </row>
    <row r="45" spans="1:5" s="12" customFormat="1" ht="12.75" customHeight="1" x14ac:dyDescent="0.25">
      <c r="A45" s="8"/>
      <c r="B45" s="8"/>
    </row>
    <row r="46" spans="1:5" s="12" customFormat="1" ht="12.75" customHeight="1" x14ac:dyDescent="0.25">
      <c r="A46" s="42"/>
      <c r="B46" s="43"/>
      <c r="C46" s="44"/>
      <c r="D46" s="44"/>
      <c r="E46" s="44"/>
    </row>
    <row r="47" spans="1:5" s="12" customFormat="1" ht="12.75" customHeight="1" x14ac:dyDescent="0.25">
      <c r="B47" s="45"/>
    </row>
    <row r="48" spans="1:5" s="12" customFormat="1" ht="12.75" customHeight="1" x14ac:dyDescent="0.25">
      <c r="A48" s="10"/>
    </row>
    <row r="49" spans="1:2" s="12" customFormat="1" ht="12.75" customHeight="1" x14ac:dyDescent="0.25"/>
    <row r="50" spans="1:2" s="12" customFormat="1" ht="12.75" customHeight="1" x14ac:dyDescent="0.25">
      <c r="A50" s="46"/>
      <c r="B50" s="9"/>
    </row>
    <row r="51" spans="1:2" s="12" customFormat="1" ht="12.75" customHeight="1" x14ac:dyDescent="0.25">
      <c r="A51" s="7"/>
      <c r="B51" s="47"/>
    </row>
    <row r="52" spans="1:2" s="12" customFormat="1" ht="12.75" customHeight="1" x14ac:dyDescent="0.25">
      <c r="A52" s="11"/>
      <c r="B52" s="8"/>
    </row>
    <row r="53" spans="1:2" s="12" customFormat="1" ht="12.75" customHeight="1" x14ac:dyDescent="0.25">
      <c r="A53" s="11"/>
      <c r="B53" s="8"/>
    </row>
    <row r="54" spans="1:2" s="12" customFormat="1" ht="12.75" customHeight="1" x14ac:dyDescent="0.25">
      <c r="A54" s="48"/>
      <c r="B54" s="49"/>
    </row>
    <row r="55" spans="1:2" s="12" customFormat="1" ht="12.75" customHeight="1" x14ac:dyDescent="0.25">
      <c r="A55" s="48"/>
      <c r="B55" s="49"/>
    </row>
    <row r="56" spans="1:2" s="12" customFormat="1" ht="12.75" customHeight="1" x14ac:dyDescent="0.25">
      <c r="A56" s="48"/>
      <c r="B56" s="49"/>
    </row>
    <row r="57" spans="1:2" s="12" customFormat="1" ht="12.75" customHeight="1" x14ac:dyDescent="0.25"/>
    <row r="58" spans="1:2" s="12" customFormat="1" ht="12.75" customHeight="1" x14ac:dyDescent="0.25">
      <c r="A58" s="14"/>
    </row>
    <row r="59" spans="1:2" s="12" customFormat="1" ht="12.75" customHeight="1" x14ac:dyDescent="0.25"/>
    <row r="60" spans="1:2" s="12" customFormat="1" ht="12.75" customHeight="1" x14ac:dyDescent="0.25">
      <c r="A60" s="7"/>
      <c r="B60" s="8"/>
    </row>
    <row r="61" spans="1:2" s="12" customFormat="1" ht="12.75" customHeight="1" x14ac:dyDescent="0.25">
      <c r="A61" s="7"/>
      <c r="B61" s="8"/>
    </row>
    <row r="62" spans="1:2" s="12" customFormat="1" ht="12.75" customHeight="1" x14ac:dyDescent="0.25">
      <c r="A62" s="7"/>
      <c r="B62" s="8"/>
    </row>
    <row r="63" spans="1:2" s="12" customFormat="1" ht="12.75" customHeight="1" x14ac:dyDescent="0.25">
      <c r="A63" s="48"/>
      <c r="B63" s="48"/>
    </row>
    <row r="64" spans="1:2" s="12" customFormat="1" ht="12.75" customHeight="1" x14ac:dyDescent="0.25">
      <c r="A64" s="48"/>
      <c r="B64" s="48"/>
    </row>
    <row r="65" spans="1:2" s="12" customFormat="1" ht="12.75" customHeight="1" x14ac:dyDescent="0.25">
      <c r="A65" s="48"/>
      <c r="B65" s="48"/>
    </row>
    <row r="66" spans="1:2" s="12" customFormat="1" ht="12.75" customHeight="1" x14ac:dyDescent="0.25"/>
    <row r="67" spans="1:2" s="12" customFormat="1" ht="12.75" customHeight="1" x14ac:dyDescent="0.25"/>
    <row r="68" spans="1:2" s="12" customFormat="1" ht="12.75" customHeight="1" x14ac:dyDescent="0.25"/>
    <row r="69" spans="1:2" s="12" customFormat="1" ht="12.75" customHeight="1" x14ac:dyDescent="0.25"/>
    <row r="70" spans="1:2" s="12" customFormat="1" ht="12.75" customHeight="1" x14ac:dyDescent="0.25"/>
    <row r="71" spans="1:2" s="12" customFormat="1" ht="12.75" customHeight="1" x14ac:dyDescent="0.25"/>
    <row r="72" spans="1:2" s="12" customFormat="1" ht="12.75" customHeight="1" x14ac:dyDescent="0.25"/>
    <row r="73" spans="1:2" s="12" customFormat="1" ht="12.75" customHeight="1" x14ac:dyDescent="0.25"/>
    <row r="74" spans="1:2" s="12" customFormat="1" ht="12.75" customHeight="1" x14ac:dyDescent="0.25"/>
    <row r="75" spans="1:2" ht="12.75" customHeight="1" x14ac:dyDescent="0.25"/>
    <row r="76" spans="1:2" ht="12.75" customHeight="1" x14ac:dyDescent="0.25"/>
    <row r="77" spans="1:2" ht="12.75" customHeight="1" x14ac:dyDescent="0.25"/>
    <row r="78" spans="1:2" ht="12.75" customHeight="1" x14ac:dyDescent="0.25"/>
    <row r="79" spans="1:2" ht="12.75" customHeight="1" x14ac:dyDescent="0.25"/>
    <row r="80" spans="1:2"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sheetData>
  <mergeCells count="5">
    <mergeCell ref="A37:E37"/>
    <mergeCell ref="A2:E2"/>
    <mergeCell ref="A1:E1"/>
    <mergeCell ref="A4:B4"/>
    <mergeCell ref="C4:E4"/>
  </mergeCells>
  <phoneticPr fontId="1" type="noConversion"/>
  <pageMargins left="0.78740157499999996" right="0.78740157499999996" top="0.984251969" bottom="0.984251969" header="0.4921259845" footer="0.4921259845"/>
  <pageSetup paperSize="9"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workbookViewId="0">
      <selection sqref="A1:E1"/>
    </sheetView>
  </sheetViews>
  <sheetFormatPr baseColWidth="10" defaultColWidth="11.44140625" defaultRowHeight="13.2" x14ac:dyDescent="0.25"/>
  <cols>
    <col min="1" max="5" width="15.6640625" style="2" customWidth="1"/>
    <col min="6" max="16384" width="11.44140625" style="2"/>
  </cols>
  <sheetData>
    <row r="1" spans="1:7" s="1" customFormat="1" ht="30" customHeight="1" x14ac:dyDescent="0.25">
      <c r="A1" s="71" t="s">
        <v>6</v>
      </c>
      <c r="B1" s="71"/>
      <c r="C1" s="71"/>
      <c r="D1" s="71"/>
      <c r="E1" s="71"/>
    </row>
    <row r="2" spans="1:7" ht="50.1" customHeight="1" x14ac:dyDescent="0.25">
      <c r="A2" s="72" t="s">
        <v>7</v>
      </c>
      <c r="B2" s="72"/>
      <c r="C2" s="72"/>
      <c r="D2" s="72"/>
      <c r="E2" s="72"/>
    </row>
    <row r="3" spans="1:7" ht="13.8" thickBot="1" x14ac:dyDescent="0.3"/>
    <row r="4" spans="1:7" ht="15.9" customHeight="1" x14ac:dyDescent="0.25">
      <c r="A4" s="76" t="s">
        <v>8</v>
      </c>
      <c r="B4" s="77"/>
      <c r="C4" s="77"/>
      <c r="D4" s="77"/>
      <c r="E4" s="78"/>
      <c r="G4" s="29"/>
    </row>
    <row r="5" spans="1:7" ht="15.9" customHeight="1" x14ac:dyDescent="0.25">
      <c r="A5" s="79" t="s">
        <v>9</v>
      </c>
      <c r="B5" s="80">
        <f>SQRT(((SUM(DataInput!C6:C35))^2)+((SUM(DataInput!D6:D35))^2)+((SUM(DataInput!E6:E35))^2))</f>
        <v>0</v>
      </c>
      <c r="C5" s="3"/>
      <c r="D5" s="3"/>
      <c r="E5" s="81"/>
    </row>
    <row r="6" spans="1:7" x14ac:dyDescent="0.25">
      <c r="A6" s="82"/>
      <c r="B6" s="83"/>
      <c r="C6" s="3"/>
      <c r="D6" s="3"/>
      <c r="E6" s="81"/>
    </row>
    <row r="7" spans="1:7" ht="15.9" customHeight="1" x14ac:dyDescent="0.25">
      <c r="A7" s="84" t="s">
        <v>10</v>
      </c>
      <c r="B7" s="85"/>
      <c r="C7" s="85"/>
      <c r="D7" s="85"/>
      <c r="E7" s="86"/>
    </row>
    <row r="8" spans="1:7" ht="15.9" customHeight="1" thickBot="1" x14ac:dyDescent="0.3">
      <c r="A8" s="87" t="s">
        <v>0</v>
      </c>
      <c r="B8" s="32" t="s">
        <v>1</v>
      </c>
      <c r="C8" s="32" t="s">
        <v>2</v>
      </c>
      <c r="D8" s="3"/>
      <c r="E8" s="81"/>
    </row>
    <row r="9" spans="1:7" ht="15.9" customHeight="1" thickTop="1" x14ac:dyDescent="0.25">
      <c r="A9" s="88" t="e">
        <f>(1/$B$5)*(SUM(DataInput!C6:C35))</f>
        <v>#DIV/0!</v>
      </c>
      <c r="B9" s="89" t="e">
        <f>(1/$B$5)*(SUM(DataInput!D6:D35))</f>
        <v>#DIV/0!</v>
      </c>
      <c r="C9" s="89" t="e">
        <f>(1/$B$5)*(SUM(DataInput!E6:E35))</f>
        <v>#DIV/0!</v>
      </c>
      <c r="D9" s="3"/>
      <c r="E9" s="81"/>
    </row>
    <row r="10" spans="1:7" x14ac:dyDescent="0.25">
      <c r="A10" s="82"/>
      <c r="B10" s="3"/>
      <c r="C10" s="3"/>
      <c r="D10" s="3"/>
      <c r="E10" s="81"/>
    </row>
    <row r="11" spans="1:7" ht="15.9" customHeight="1" x14ac:dyDescent="0.25">
      <c r="A11" s="84" t="s">
        <v>11</v>
      </c>
      <c r="B11" s="85"/>
      <c r="C11" s="85"/>
      <c r="D11" s="85"/>
      <c r="E11" s="86"/>
    </row>
    <row r="12" spans="1:7" ht="15.9" customHeight="1" thickBot="1" x14ac:dyDescent="0.3">
      <c r="A12" s="20" t="s">
        <v>30</v>
      </c>
      <c r="B12" s="33" t="s">
        <v>31</v>
      </c>
      <c r="C12" s="3"/>
      <c r="D12" s="3"/>
      <c r="E12" s="81"/>
    </row>
    <row r="13" spans="1:7" ht="15.9" customHeight="1" thickTop="1" x14ac:dyDescent="0.25">
      <c r="A13" s="90" t="e">
        <f>IF((ATAN($B$9/$A$9)*(180/PI()))&lt;0,(ATAN($B$9/$A$9)*(180/PI()))+180,ATAN($B$9/$A$9)*(180/PI()))</f>
        <v>#DIV/0!</v>
      </c>
      <c r="B13" s="80" t="e">
        <f>ASIN($C$9)*(180/PI())</f>
        <v>#DIV/0!</v>
      </c>
      <c r="C13" s="3"/>
      <c r="D13" s="3"/>
      <c r="E13" s="81"/>
    </row>
    <row r="14" spans="1:7" x14ac:dyDescent="0.25">
      <c r="A14" s="82"/>
      <c r="B14" s="3"/>
      <c r="C14" s="3"/>
      <c r="D14" s="3"/>
      <c r="E14" s="81"/>
    </row>
    <row r="15" spans="1:7" x14ac:dyDescent="0.25">
      <c r="A15" s="82"/>
      <c r="B15" s="3"/>
      <c r="C15" s="3"/>
      <c r="D15" s="3"/>
      <c r="E15" s="81"/>
    </row>
    <row r="16" spans="1:7" x14ac:dyDescent="0.25">
      <c r="A16" s="82"/>
      <c r="B16" s="3"/>
      <c r="C16" s="3"/>
      <c r="D16" s="3"/>
      <c r="E16" s="81"/>
    </row>
    <row r="17" spans="1:5" x14ac:dyDescent="0.25">
      <c r="A17" s="82"/>
      <c r="B17" s="3"/>
      <c r="C17" s="3"/>
      <c r="D17" s="3"/>
      <c r="E17" s="81"/>
    </row>
    <row r="18" spans="1:5" ht="15.9" customHeight="1" x14ac:dyDescent="0.25">
      <c r="A18" s="84" t="s">
        <v>12</v>
      </c>
      <c r="B18" s="85"/>
      <c r="C18" s="85"/>
      <c r="D18" s="85"/>
      <c r="E18" s="86"/>
    </row>
    <row r="19" spans="1:5" ht="15.9" customHeight="1" x14ac:dyDescent="0.25">
      <c r="A19" s="91" t="s">
        <v>13</v>
      </c>
      <c r="B19" s="83">
        <f>COUNTIF(DataInput!A6:A35,"&gt;-1")</f>
        <v>0</v>
      </c>
      <c r="C19" s="3"/>
      <c r="D19" s="3"/>
      <c r="E19" s="81"/>
    </row>
    <row r="20" spans="1:5" ht="15.9" customHeight="1" x14ac:dyDescent="0.25">
      <c r="A20" s="91" t="s">
        <v>20</v>
      </c>
      <c r="B20" s="92">
        <f>Results!B5</f>
        <v>0.05</v>
      </c>
      <c r="C20" s="3"/>
      <c r="D20" s="3"/>
      <c r="E20" s="81"/>
    </row>
    <row r="21" spans="1:5" ht="15.9" customHeight="1" x14ac:dyDescent="0.25">
      <c r="A21" s="91" t="s">
        <v>14</v>
      </c>
      <c r="B21" s="89" t="e">
        <f>ACOS(1-(($B$19-$B$5)/$B$5)*(((1/$B$20)^(1/($B$19-1)))-1))*180/PI()</f>
        <v>#DIV/0!</v>
      </c>
      <c r="C21" s="3"/>
      <c r="D21" s="3"/>
      <c r="E21" s="81"/>
    </row>
    <row r="22" spans="1:5" x14ac:dyDescent="0.25">
      <c r="A22" s="82"/>
      <c r="B22" s="3"/>
      <c r="C22" s="3"/>
      <c r="D22" s="3"/>
      <c r="E22" s="81"/>
    </row>
    <row r="23" spans="1:5" ht="15.9" customHeight="1" x14ac:dyDescent="0.25">
      <c r="A23" s="84" t="s">
        <v>15</v>
      </c>
      <c r="B23" s="85"/>
      <c r="C23" s="85"/>
      <c r="D23" s="85"/>
      <c r="E23" s="86"/>
    </row>
    <row r="24" spans="1:5" ht="15.9" customHeight="1" x14ac:dyDescent="0.25">
      <c r="A24" s="91" t="s">
        <v>16</v>
      </c>
      <c r="B24" s="89" t="e">
        <f>($B$19-1)/($B$19-$B$5)</f>
        <v>#DIV/0!</v>
      </c>
      <c r="C24" s="3"/>
      <c r="D24" s="3"/>
      <c r="E24" s="81"/>
    </row>
    <row r="25" spans="1:5" ht="15.9" customHeight="1" thickBot="1" x14ac:dyDescent="0.3">
      <c r="A25" s="93" t="s">
        <v>17</v>
      </c>
      <c r="B25" s="94" t="e">
        <f>ASIN(SQRT(2*((1-(1/$B$19))/$B$24)))*180/PI()</f>
        <v>#DIV/0!</v>
      </c>
      <c r="C25" s="95"/>
      <c r="D25" s="95"/>
      <c r="E25" s="96"/>
    </row>
  </sheetData>
  <mergeCells count="7">
    <mergeCell ref="A23:E23"/>
    <mergeCell ref="A1:E1"/>
    <mergeCell ref="A2:E2"/>
    <mergeCell ref="A4:E4"/>
    <mergeCell ref="A7:E7"/>
    <mergeCell ref="A11:E11"/>
    <mergeCell ref="A18:E18"/>
  </mergeCell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workbookViewId="0">
      <selection sqref="A1:E1"/>
    </sheetView>
  </sheetViews>
  <sheetFormatPr baseColWidth="10" defaultColWidth="11.44140625" defaultRowHeight="13.2" x14ac:dyDescent="0.25"/>
  <cols>
    <col min="1" max="5" width="15.6640625" style="2" customWidth="1"/>
    <col min="6" max="16384" width="11.44140625" style="2"/>
  </cols>
  <sheetData>
    <row r="1" spans="1:5" ht="30" customHeight="1" x14ac:dyDescent="0.25">
      <c r="A1" s="71" t="s">
        <v>18</v>
      </c>
      <c r="B1" s="71"/>
      <c r="C1" s="71"/>
      <c r="D1" s="71"/>
      <c r="E1" s="71"/>
    </row>
    <row r="2" spans="1:5" ht="50.1" customHeight="1" x14ac:dyDescent="0.25">
      <c r="A2" s="72" t="s">
        <v>19</v>
      </c>
      <c r="B2" s="72"/>
      <c r="C2" s="72"/>
      <c r="D2" s="72"/>
      <c r="E2" s="72"/>
    </row>
    <row r="4" spans="1:5" ht="15.9" customHeight="1" x14ac:dyDescent="0.25">
      <c r="A4" s="70" t="s">
        <v>23</v>
      </c>
      <c r="B4" s="70"/>
      <c r="C4" s="70"/>
      <c r="D4" s="70"/>
      <c r="E4" s="70"/>
    </row>
    <row r="5" spans="1:5" ht="15.9" customHeight="1" x14ac:dyDescent="0.25">
      <c r="A5" s="30" t="s">
        <v>21</v>
      </c>
      <c r="B5" s="35">
        <v>0.05</v>
      </c>
    </row>
    <row r="6" spans="1:5" ht="15.9" customHeight="1" x14ac:dyDescent="0.25">
      <c r="A6" s="30" t="s">
        <v>22</v>
      </c>
      <c r="B6" s="31">
        <f>Calculations!B19</f>
        <v>0</v>
      </c>
    </row>
    <row r="7" spans="1:5" ht="45" customHeight="1" x14ac:dyDescent="0.25">
      <c r="A7" s="72" t="s">
        <v>24</v>
      </c>
      <c r="B7" s="72"/>
      <c r="C7" s="72"/>
      <c r="D7" s="72"/>
      <c r="E7" s="72"/>
    </row>
    <row r="9" spans="1:5" ht="15.9" customHeight="1" x14ac:dyDescent="0.25">
      <c r="A9" s="70" t="s">
        <v>43</v>
      </c>
      <c r="B9" s="70"/>
      <c r="C9" s="70"/>
      <c r="D9" s="70"/>
      <c r="E9" s="70"/>
    </row>
    <row r="10" spans="1:5" ht="15.9" customHeight="1" x14ac:dyDescent="0.25">
      <c r="A10" s="30" t="s">
        <v>33</v>
      </c>
      <c r="B10" s="34" t="e">
        <f>Calculations!A13</f>
        <v>#DIV/0!</v>
      </c>
    </row>
    <row r="11" spans="1:5" ht="15.9" customHeight="1" x14ac:dyDescent="0.25">
      <c r="A11" s="30" t="s">
        <v>34</v>
      </c>
      <c r="B11" s="34" t="e">
        <f>Calculations!B13</f>
        <v>#DIV/0!</v>
      </c>
    </row>
    <row r="12" spans="1:5" ht="84.9" customHeight="1" x14ac:dyDescent="0.25">
      <c r="A12" s="72" t="s">
        <v>35</v>
      </c>
      <c r="B12" s="72"/>
      <c r="C12" s="72"/>
      <c r="D12" s="72"/>
      <c r="E12" s="72"/>
    </row>
    <row r="14" spans="1:5" ht="15.9" customHeight="1" x14ac:dyDescent="0.25">
      <c r="A14" s="70" t="s">
        <v>25</v>
      </c>
      <c r="B14" s="70"/>
      <c r="C14" s="70"/>
      <c r="D14" s="70"/>
      <c r="E14" s="70"/>
    </row>
    <row r="15" spans="1:5" ht="15.9" customHeight="1" x14ac:dyDescent="0.25">
      <c r="A15" s="30" t="s">
        <v>26</v>
      </c>
      <c r="B15" s="2" t="e">
        <f>Calculations!B21</f>
        <v>#DIV/0!</v>
      </c>
    </row>
    <row r="16" spans="1:5" ht="15.9" customHeight="1" x14ac:dyDescent="0.25">
      <c r="A16" s="30" t="s">
        <v>27</v>
      </c>
      <c r="B16" s="2" t="e">
        <f>Calculations!B25</f>
        <v>#DIV/0!</v>
      </c>
    </row>
    <row r="17" spans="1:5" ht="15.9" customHeight="1" thickBot="1" x14ac:dyDescent="0.3"/>
    <row r="18" spans="1:5" ht="60" customHeight="1" thickTop="1" thickBot="1" x14ac:dyDescent="0.3">
      <c r="A18" s="73" t="e">
        <f>IF(B16&gt;B15,"The number n of data values used for the calculations was sufficient. The results are reliable.","The number n of data values used for the calculations was not sufficient. The results are not perfectly reliable. You may want to increase q. Take in mind, however, that that also increases the chance to commit a type I error!")</f>
        <v>#DIV/0!</v>
      </c>
      <c r="B18" s="74"/>
      <c r="C18" s="74"/>
      <c r="D18" s="74"/>
      <c r="E18" s="75"/>
    </row>
    <row r="19" spans="1:5" ht="13.8" thickTop="1" x14ac:dyDescent="0.25"/>
    <row r="20" spans="1:5" ht="99.9" customHeight="1" x14ac:dyDescent="0.25">
      <c r="A20" s="72" t="s">
        <v>44</v>
      </c>
      <c r="B20" s="72"/>
      <c r="C20" s="72"/>
      <c r="D20" s="72"/>
      <c r="E20" s="72"/>
    </row>
  </sheetData>
  <mergeCells count="9">
    <mergeCell ref="A14:E14"/>
    <mergeCell ref="A18:E18"/>
    <mergeCell ref="A20:E20"/>
    <mergeCell ref="A1:E1"/>
    <mergeCell ref="A2:E2"/>
    <mergeCell ref="A4:E4"/>
    <mergeCell ref="A7:E7"/>
    <mergeCell ref="A9:E9"/>
    <mergeCell ref="A12:E12"/>
  </mergeCell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heetViews>
  <sheetFormatPr baseColWidth="10" defaultColWidth="11.44140625" defaultRowHeight="15.9" customHeight="1" x14ac:dyDescent="0.25"/>
  <cols>
    <col min="1" max="1" width="11.44140625" style="61"/>
    <col min="2" max="2" width="180.6640625" style="61" customWidth="1"/>
    <col min="3" max="16384" width="11.44140625" style="2"/>
  </cols>
  <sheetData>
    <row r="1" spans="1:2" ht="15.9" customHeight="1" x14ac:dyDescent="0.25">
      <c r="A1" s="59" t="s">
        <v>46</v>
      </c>
      <c r="B1" s="59" t="s">
        <v>47</v>
      </c>
    </row>
    <row r="2" spans="1:2" ht="15.9" customHeight="1" x14ac:dyDescent="0.25">
      <c r="A2" s="60" t="s">
        <v>48</v>
      </c>
      <c r="B2" s="60" t="s">
        <v>49</v>
      </c>
    </row>
    <row r="3" spans="1:2" ht="15.9" customHeight="1" x14ac:dyDescent="0.25">
      <c r="A3" s="60" t="s">
        <v>50</v>
      </c>
      <c r="B3" s="60" t="s">
        <v>51</v>
      </c>
    </row>
    <row r="4" spans="1:2" ht="15.9" customHeight="1" x14ac:dyDescent="0.25">
      <c r="A4" s="60" t="s">
        <v>52</v>
      </c>
      <c r="B4" s="60" t="s">
        <v>58</v>
      </c>
    </row>
    <row r="5" spans="1:2" ht="15.9" customHeight="1" x14ac:dyDescent="0.25">
      <c r="A5" s="61" t="s">
        <v>53</v>
      </c>
      <c r="B5" s="61" t="s">
        <v>56</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Manual</vt:lpstr>
      <vt:lpstr>DataInput</vt:lpstr>
      <vt:lpstr>Calculations</vt:lpstr>
      <vt:lpstr>Results</vt:lpstr>
      <vt:lpstr>RevisionHistory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Manuel</dc:creator>
  <cp:lastModifiedBy>Manuel</cp:lastModifiedBy>
  <dcterms:created xsi:type="dcterms:W3CDTF">2008-02-03T18:59:15Z</dcterms:created>
  <dcterms:modified xsi:type="dcterms:W3CDTF">2017-02-16T14:31:38Z</dcterms:modified>
</cp:coreProperties>
</file>