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llu\Documents\2023 UNI\FYP\FYP MATLAB\"/>
    </mc:Choice>
  </mc:AlternateContent>
  <xr:revisionPtr revIDLastSave="0" documentId="13_ncr:1_{77D8885E-CB41-4976-8DB1-B9B921B37C81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Sheet1" sheetId="1" r:id="rId1"/>
    <sheet name="2 Value Averages" sheetId="2" r:id="rId2"/>
    <sheet name="2 Value Averages (2)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2" l="1"/>
  <c r="M21" i="2"/>
  <c r="P21" i="2"/>
  <c r="M18" i="3"/>
  <c r="S18" i="3"/>
  <c r="P18" i="3"/>
  <c r="R14" i="3"/>
  <c r="Q14" i="3"/>
  <c r="O14" i="3"/>
  <c r="N14" i="3"/>
  <c r="P14" i="3" s="1"/>
  <c r="L14" i="3"/>
  <c r="K14" i="3"/>
  <c r="R13" i="3"/>
  <c r="Q13" i="3"/>
  <c r="O13" i="3"/>
  <c r="N13" i="3"/>
  <c r="P13" i="3" s="1"/>
  <c r="L13" i="3"/>
  <c r="K13" i="3"/>
  <c r="R12" i="3"/>
  <c r="Q12" i="3"/>
  <c r="O12" i="3"/>
  <c r="N12" i="3"/>
  <c r="P12" i="3" s="1"/>
  <c r="L12" i="3"/>
  <c r="K12" i="3"/>
  <c r="R11" i="3"/>
  <c r="Q11" i="3"/>
  <c r="O11" i="3"/>
  <c r="N11" i="3"/>
  <c r="P11" i="3" s="1"/>
  <c r="L11" i="3"/>
  <c r="K11" i="3"/>
  <c r="R10" i="3"/>
  <c r="Q10" i="3"/>
  <c r="O10" i="3"/>
  <c r="N10" i="3"/>
  <c r="P10" i="3" s="1"/>
  <c r="L10" i="3"/>
  <c r="K10" i="3"/>
  <c r="R9" i="3"/>
  <c r="Q9" i="3"/>
  <c r="O9" i="3"/>
  <c r="N9" i="3"/>
  <c r="P9" i="3" s="1"/>
  <c r="L9" i="3"/>
  <c r="K9" i="3"/>
  <c r="R8" i="3"/>
  <c r="Q8" i="3"/>
  <c r="O8" i="3"/>
  <c r="N8" i="3"/>
  <c r="P8" i="3" s="1"/>
  <c r="L8" i="3"/>
  <c r="K8" i="3"/>
  <c r="R7" i="3"/>
  <c r="Q7" i="3"/>
  <c r="O7" i="3"/>
  <c r="N7" i="3"/>
  <c r="P7" i="3" s="1"/>
  <c r="L7" i="3"/>
  <c r="K7" i="3"/>
  <c r="R6" i="3"/>
  <c r="Q6" i="3"/>
  <c r="O6" i="3"/>
  <c r="N6" i="3"/>
  <c r="P6" i="3" s="1"/>
  <c r="L6" i="3"/>
  <c r="K6" i="3"/>
  <c r="S18" i="2"/>
  <c r="S17" i="2"/>
  <c r="S16" i="2"/>
  <c r="S19" i="2" s="1"/>
  <c r="P18" i="2"/>
  <c r="M19" i="2"/>
  <c r="M18" i="2"/>
  <c r="M17" i="2"/>
  <c r="M16" i="2"/>
  <c r="S7" i="2"/>
  <c r="S8" i="2"/>
  <c r="S9" i="2"/>
  <c r="S10" i="2"/>
  <c r="S11" i="2"/>
  <c r="S12" i="2"/>
  <c r="S13" i="2"/>
  <c r="S14" i="2"/>
  <c r="S6" i="2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R6" i="2"/>
  <c r="Q6" i="2"/>
  <c r="O14" i="2"/>
  <c r="N14" i="2"/>
  <c r="P14" i="2" s="1"/>
  <c r="O13" i="2"/>
  <c r="N13" i="2"/>
  <c r="P13" i="2" s="1"/>
  <c r="O12" i="2"/>
  <c r="N12" i="2"/>
  <c r="P12" i="2" s="1"/>
  <c r="O11" i="2"/>
  <c r="N11" i="2"/>
  <c r="P11" i="2" s="1"/>
  <c r="O10" i="2"/>
  <c r="N10" i="2"/>
  <c r="P10" i="2" s="1"/>
  <c r="O9" i="2"/>
  <c r="N9" i="2"/>
  <c r="P9" i="2" s="1"/>
  <c r="O8" i="2"/>
  <c r="N8" i="2"/>
  <c r="P8" i="2" s="1"/>
  <c r="O7" i="2"/>
  <c r="N7" i="2"/>
  <c r="P7" i="2" s="1"/>
  <c r="O6" i="2"/>
  <c r="N6" i="2"/>
  <c r="P6" i="2" s="1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M8" i="2" s="1"/>
  <c r="L7" i="2"/>
  <c r="K7" i="2"/>
  <c r="L6" i="2"/>
  <c r="K6" i="2"/>
  <c r="M9" i="3" l="1"/>
  <c r="M8" i="3"/>
  <c r="M7" i="3"/>
  <c r="M13" i="3"/>
  <c r="M14" i="3"/>
  <c r="M6" i="3"/>
  <c r="M10" i="3"/>
  <c r="M11" i="3"/>
  <c r="M12" i="3"/>
  <c r="P17" i="2"/>
  <c r="P16" i="2"/>
  <c r="S8" i="3"/>
  <c r="S10" i="3"/>
  <c r="S6" i="3"/>
  <c r="S12" i="3"/>
  <c r="S14" i="3"/>
  <c r="S7" i="3"/>
  <c r="S9" i="3"/>
  <c r="S11" i="3"/>
  <c r="S13" i="3"/>
  <c r="P17" i="3"/>
  <c r="P16" i="3"/>
  <c r="M7" i="2"/>
  <c r="M11" i="2"/>
  <c r="M13" i="2"/>
  <c r="M9" i="2"/>
  <c r="M14" i="2"/>
  <c r="M10" i="2"/>
  <c r="M6" i="2"/>
  <c r="M12" i="2"/>
  <c r="M17" i="3" l="1"/>
  <c r="M16" i="3"/>
  <c r="P19" i="2"/>
  <c r="S16" i="3"/>
  <c r="S17" i="3"/>
  <c r="S19" i="3" s="1"/>
  <c r="P19" i="3"/>
  <c r="M19" i="3" l="1"/>
  <c r="M21" i="3" s="1"/>
</calcChain>
</file>

<file path=xl/sharedStrings.xml><?xml version="1.0" encoding="utf-8"?>
<sst xmlns="http://schemas.openxmlformats.org/spreadsheetml/2006/main" count="373" uniqueCount="131">
  <si>
    <t>filename</t>
  </si>
  <si>
    <t>20244_Baseline Segment 1</t>
  </si>
  <si>
    <t>20244_Baseline Segment 2</t>
  </si>
  <si>
    <t>20244_Baseline Segment 3</t>
  </si>
  <si>
    <t>20244_Baseline Segment 4</t>
  </si>
  <si>
    <t>20244_UCO  Segment 1</t>
  </si>
  <si>
    <t>20244_UCO  Segment 2</t>
  </si>
  <si>
    <t>20244_UCO  Segment 3</t>
  </si>
  <si>
    <t>20244_UCO  Segment 4</t>
  </si>
  <si>
    <t>20252_Baseline Segment 1</t>
  </si>
  <si>
    <t>20252_Baseline Segment 2</t>
  </si>
  <si>
    <t>20252_Baseline Segment 3</t>
  </si>
  <si>
    <t>20252_Baseline Segment 4</t>
  </si>
  <si>
    <t>20252_UCO  Segment 1</t>
  </si>
  <si>
    <t>20252_UCO  Segment 2</t>
  </si>
  <si>
    <t>20252_UCO  Segment 3</t>
  </si>
  <si>
    <t>20252_UCO  Segment 4</t>
  </si>
  <si>
    <t>21044_Baseline Segment 1</t>
  </si>
  <si>
    <t>21044_Baseline Segment 2</t>
  </si>
  <si>
    <t>21044_Baseline Segment 3</t>
  </si>
  <si>
    <t>21044_Baseline Segment 4</t>
  </si>
  <si>
    <t>21044_UCO  Segment 1</t>
  </si>
  <si>
    <t>21044_UCO  Segment 2</t>
  </si>
  <si>
    <t>21044_UCO  Segment 3</t>
  </si>
  <si>
    <t>21044_UCO  Segment 4</t>
  </si>
  <si>
    <t>21071_Baseline Segment 1</t>
  </si>
  <si>
    <t>21071_Baseline Segment 2</t>
  </si>
  <si>
    <t>21071_Baseline Segment 3</t>
  </si>
  <si>
    <t>21071_Baseline Segment 4</t>
  </si>
  <si>
    <t>21071_UCO  Segment 1</t>
  </si>
  <si>
    <t>21071_UCO  Segment 2</t>
  </si>
  <si>
    <t>21071_UCO  Segment 3</t>
  </si>
  <si>
    <t>21071_UCO  Segment 4</t>
  </si>
  <si>
    <t>21087_Baseline Segment 1</t>
  </si>
  <si>
    <t>21087_Baseline Segment 2</t>
  </si>
  <si>
    <t>21087_Baseline Segment 3</t>
  </si>
  <si>
    <t>21087_Baseline Segment 4</t>
  </si>
  <si>
    <t>21087_UCO  Segment 1</t>
  </si>
  <si>
    <t>21087_UCO  Segment 2</t>
  </si>
  <si>
    <t>21087_UCO  Segment 3</t>
  </si>
  <si>
    <t>21087_UCO  Segment 4</t>
  </si>
  <si>
    <t>21093_Baseline Segment 1</t>
  </si>
  <si>
    <t>21093_Baseline Segment 2</t>
  </si>
  <si>
    <t>21093_Baseline Segment 3</t>
  </si>
  <si>
    <t>21093_Baseline Segment 4</t>
  </si>
  <si>
    <t>21093_UCO  Segment 1</t>
  </si>
  <si>
    <t>21093_UCO  Segment 2</t>
  </si>
  <si>
    <t>21093_UCO  Segment 3</t>
  </si>
  <si>
    <t>21093_UCO  Segment 4</t>
  </si>
  <si>
    <t>21122_Baseline Segment 1</t>
  </si>
  <si>
    <t>21122_Baseline Segment 2</t>
  </si>
  <si>
    <t>21122_Baseline Segment 3</t>
  </si>
  <si>
    <t>21122_Baseline Segment 4</t>
  </si>
  <si>
    <t>21122_UCO  Segment 1</t>
  </si>
  <si>
    <t>21122_UCO  Segment 2</t>
  </si>
  <si>
    <t>21122_UCO  Segment 3</t>
  </si>
  <si>
    <t>21122_UCO  Segment 4</t>
  </si>
  <si>
    <t>21126_Baseline Segment 1</t>
  </si>
  <si>
    <t>21126_Baseline Segment 2</t>
  </si>
  <si>
    <t>21126_Baseline Segment 3</t>
  </si>
  <si>
    <t>21126_UCO  Segment 1</t>
  </si>
  <si>
    <t>21126_UCO  Segment 2</t>
  </si>
  <si>
    <t>21126_UCO  Segment 3</t>
  </si>
  <si>
    <t>21126_UCO  Segment 4</t>
  </si>
  <si>
    <t>21133_Baseline Segment 1</t>
  </si>
  <si>
    <t>21133_Baseline Segment 2</t>
  </si>
  <si>
    <t>21133_Baseline Segment 3</t>
  </si>
  <si>
    <t>21133_Baseline Segment 4</t>
  </si>
  <si>
    <t>21133_UCO  Segment 1</t>
  </si>
  <si>
    <t>21133_UCO  Segment 2</t>
  </si>
  <si>
    <t>21133_UCO  Segment 3</t>
  </si>
  <si>
    <t>21133_UCO  Segment 4</t>
  </si>
  <si>
    <t>21165_Baseline Segment 1</t>
  </si>
  <si>
    <t>21165_Baseline Segment 2</t>
  </si>
  <si>
    <t>21165_Baseline Segment 3</t>
  </si>
  <si>
    <t>21165_Baseline Segment 4</t>
  </si>
  <si>
    <t>21165_UCO  Segment 1</t>
  </si>
  <si>
    <t>21173_Baseline Segment 1</t>
  </si>
  <si>
    <t>21173_Baseline Segment 2</t>
  </si>
  <si>
    <t>21173_Baseline Segment 3</t>
  </si>
  <si>
    <t>21173_Baseline Segment 4</t>
  </si>
  <si>
    <t>21173_UCO  Segment 1</t>
  </si>
  <si>
    <t>21173_UCO  Segment 2</t>
  </si>
  <si>
    <t>21200_Baseline Segment 1</t>
  </si>
  <si>
    <t>21200_Baseline Segment 2</t>
  </si>
  <si>
    <t>21200_Baseline Segment 3</t>
  </si>
  <si>
    <t>21200_Baseline Segment 4</t>
  </si>
  <si>
    <t>21200_UCO  Segment 1</t>
  </si>
  <si>
    <t>21200_UCO  Segment 2</t>
  </si>
  <si>
    <t>21203_Baseline Segment 1</t>
  </si>
  <si>
    <t>21203_Baseline Segment 2</t>
  </si>
  <si>
    <t>21203_Baseline Segment 3</t>
  </si>
  <si>
    <t>21203_Baseline Segment 4</t>
  </si>
  <si>
    <t>21203_UCO  Segment 1</t>
  </si>
  <si>
    <t>21203_UCO  Segment 2</t>
  </si>
  <si>
    <t>21203_UCO  Segment 3</t>
  </si>
  <si>
    <t>21203_UCO  Segment 4</t>
  </si>
  <si>
    <t>amplitude_mean</t>
  </si>
  <si>
    <t>amplitude_median</t>
  </si>
  <si>
    <t>amplitude_rms</t>
  </si>
  <si>
    <t>amplitude_std</t>
  </si>
  <si>
    <t>amplitude_max</t>
  </si>
  <si>
    <t>low_power</t>
  </si>
  <si>
    <t>med_power</t>
  </si>
  <si>
    <t>high_power</t>
  </si>
  <si>
    <t>low_rel_power</t>
  </si>
  <si>
    <t>mid_rel_power</t>
  </si>
  <si>
    <t>high_rel_power</t>
  </si>
  <si>
    <t>dominant_frequency</t>
  </si>
  <si>
    <t>duration</t>
  </si>
  <si>
    <t>Lamb</t>
  </si>
  <si>
    <t>Median Baseline</t>
  </si>
  <si>
    <t>Median UCO</t>
  </si>
  <si>
    <t>LF Relative Power Baseline</t>
  </si>
  <si>
    <t>LF Relative Power UCO</t>
  </si>
  <si>
    <t>BASELINE AVERAGES</t>
  </si>
  <si>
    <t>UCO AVERAGES</t>
  </si>
  <si>
    <t>Difference</t>
  </si>
  <si>
    <t>Mean Difference</t>
  </si>
  <si>
    <t>Standard Deviation</t>
  </si>
  <si>
    <t>T-Value</t>
  </si>
  <si>
    <t>T-Stat</t>
  </si>
  <si>
    <t>STD UCO</t>
  </si>
  <si>
    <t>STD Baseline</t>
  </si>
  <si>
    <t>HF Relative Power Baseline</t>
  </si>
  <si>
    <t>HF Relative Power UCO</t>
  </si>
  <si>
    <t>RMS Baseline</t>
  </si>
  <si>
    <t>RMS UCO</t>
  </si>
  <si>
    <t>T-Test</t>
  </si>
  <si>
    <t>Variable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</si>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</sst>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7"/>
  <sheetViews>
    <sheetView workbookViewId="0">
      <selection activeCell="L1" sqref="L1:L1048576"/>
    </sheetView>
  </sheetViews>
  <sheetFormatPr defaultRowHeight="14.4" x14ac:dyDescent="0.3"/>
  <cols>
    <col min="1" max="1" width="22.77734375" customWidth="1"/>
    <col min="2" max="2" width="20.33203125" customWidth="1"/>
    <col min="3" max="3" width="16.21875" customWidth="1"/>
    <col min="4" max="5" width="15.6640625" customWidth="1"/>
    <col min="6" max="6" width="13.6640625" customWidth="1"/>
    <col min="7" max="9" width="15.6640625" customWidth="1"/>
    <col min="10" max="11" width="13.44140625" customWidth="1"/>
    <col min="12" max="12" width="13.77734375" customWidth="1"/>
    <col min="13" max="13" width="18" customWidth="1"/>
    <col min="14" max="14" width="8.33203125" customWidth="1"/>
  </cols>
  <sheetData>
    <row r="1" spans="1:14" x14ac:dyDescent="0.3">
      <c r="A1" t="s">
        <v>0</v>
      </c>
      <c r="B1" t="s">
        <v>97</v>
      </c>
      <c r="C1" s="12" t="s">
        <v>98</v>
      </c>
      <c r="D1" t="s">
        <v>99</v>
      </c>
      <c r="E1" s="12" t="s">
        <v>100</v>
      </c>
      <c r="F1" t="s">
        <v>101</v>
      </c>
      <c r="G1" t="s">
        <v>102</v>
      </c>
      <c r="H1" t="s">
        <v>103</v>
      </c>
      <c r="I1" t="s">
        <v>104</v>
      </c>
      <c r="J1" s="13" t="s">
        <v>105</v>
      </c>
      <c r="K1" t="s">
        <v>106</v>
      </c>
      <c r="L1" s="14" t="s">
        <v>107</v>
      </c>
      <c r="M1" t="s">
        <v>108</v>
      </c>
      <c r="N1" t="s">
        <v>109</v>
      </c>
    </row>
    <row r="2" spans="1:14" x14ac:dyDescent="0.3">
      <c r="A2" t="s">
        <v>1</v>
      </c>
      <c r="B2">
        <v>3.4087856520286803E-3</v>
      </c>
      <c r="C2">
        <v>8.5516462088126844E-4</v>
      </c>
      <c r="D2">
        <v>7.86925074849887E-3</v>
      </c>
      <c r="E2">
        <v>7.0926240326603402E-3</v>
      </c>
      <c r="F2">
        <v>0.21620189746038429</v>
      </c>
      <c r="G2">
        <v>2.3469423681156065E-4</v>
      </c>
      <c r="H2">
        <v>9.4036628806862881E-5</v>
      </c>
      <c r="I2">
        <v>3.7196894416845608E-5</v>
      </c>
      <c r="J2">
        <v>0.5156976803994775</v>
      </c>
      <c r="K2">
        <v>0.20662830075040478</v>
      </c>
      <c r="L2">
        <v>8.1733375431086275E-2</v>
      </c>
      <c r="M2">
        <v>35.458888888888886</v>
      </c>
      <c r="N2">
        <v>7.5000000001068661E-7</v>
      </c>
    </row>
    <row r="3" spans="1:14" x14ac:dyDescent="0.3">
      <c r="A3" s="3" t="s">
        <v>2</v>
      </c>
      <c r="B3">
        <v>2.3118034848226051E-3</v>
      </c>
      <c r="C3">
        <v>5.3687731854263352E-4</v>
      </c>
      <c r="D3">
        <v>6.7535037020935882E-3</v>
      </c>
      <c r="E3">
        <v>6.3455022867713257E-3</v>
      </c>
      <c r="F3">
        <v>0.29720153503352709</v>
      </c>
      <c r="G3">
        <v>1.7799963229991897E-4</v>
      </c>
      <c r="H3">
        <v>6.8114297902312768E-5</v>
      </c>
      <c r="I3">
        <v>2.3381662369083507E-5</v>
      </c>
      <c r="J3">
        <v>0.53080215381789397</v>
      </c>
      <c r="K3">
        <v>0.20311961078336305</v>
      </c>
      <c r="L3">
        <v>6.9725069568910433E-2</v>
      </c>
      <c r="M3">
        <v>28.88111111111111</v>
      </c>
      <c r="N3">
        <v>7.5000000001068661E-7</v>
      </c>
    </row>
    <row r="4" spans="1:14" x14ac:dyDescent="0.3">
      <c r="A4" t="s">
        <v>3</v>
      </c>
      <c r="B4">
        <v>3.3255873993152576E-3</v>
      </c>
      <c r="C4">
        <v>9.1383755721424385E-4</v>
      </c>
      <c r="D4">
        <v>6.5000069873473532E-3</v>
      </c>
      <c r="E4">
        <v>5.584852425371517E-3</v>
      </c>
      <c r="F4">
        <v>0.24328989457912692</v>
      </c>
      <c r="G4">
        <v>1.5933470442072318E-4</v>
      </c>
      <c r="H4">
        <v>6.3655198823225827E-5</v>
      </c>
      <c r="I4">
        <v>2.6836569069283804E-5</v>
      </c>
      <c r="J4">
        <v>0.51292135844785702</v>
      </c>
      <c r="K4">
        <v>0.20491525164828389</v>
      </c>
      <c r="L4">
        <v>8.6390780421258306E-2</v>
      </c>
      <c r="M4">
        <v>54.475555555555559</v>
      </c>
      <c r="N4">
        <v>7.4999999998226484E-7</v>
      </c>
    </row>
    <row r="5" spans="1:14" x14ac:dyDescent="0.3">
      <c r="A5" t="s">
        <v>4</v>
      </c>
      <c r="B5">
        <v>2.1755198294329129E-3</v>
      </c>
      <c r="C5">
        <v>5.546054168774617E-4</v>
      </c>
      <c r="D5">
        <v>5.1500108127621813E-3</v>
      </c>
      <c r="E5">
        <v>4.6679478305483432E-3</v>
      </c>
      <c r="F5">
        <v>0.29768559616034329</v>
      </c>
      <c r="G5">
        <v>9.9306368457728332E-5</v>
      </c>
      <c r="H5">
        <v>3.9835829863048594E-5</v>
      </c>
      <c r="I5">
        <v>1.8747470003213329E-5</v>
      </c>
      <c r="J5">
        <v>0.50840454405534508</v>
      </c>
      <c r="K5">
        <v>0.2039417736558404</v>
      </c>
      <c r="L5">
        <v>9.5978728123887774E-2</v>
      </c>
      <c r="M5">
        <v>31.562222222222221</v>
      </c>
      <c r="N5">
        <v>5.0000000001659833E-7</v>
      </c>
    </row>
    <row r="6" spans="1:14" x14ac:dyDescent="0.3">
      <c r="A6" t="s">
        <v>5</v>
      </c>
      <c r="B6">
        <v>8.009947165928987E-4</v>
      </c>
      <c r="C6">
        <v>2.773159886246627E-4</v>
      </c>
      <c r="D6">
        <v>3.0958107821365062E-3</v>
      </c>
      <c r="E6">
        <v>2.9903940928938584E-3</v>
      </c>
      <c r="F6">
        <v>0.18776639805411474</v>
      </c>
      <c r="G6">
        <v>3.6618596535945824E-5</v>
      </c>
      <c r="H6">
        <v>1.2877701866442365E-5</v>
      </c>
      <c r="I6">
        <v>6.7605880773102249E-6</v>
      </c>
      <c r="J6">
        <v>0.52010768020913578</v>
      </c>
      <c r="K6">
        <v>0.18290683635582428</v>
      </c>
      <c r="L6">
        <v>9.6023171676930072E-2</v>
      </c>
      <c r="M6">
        <v>27.203333333333333</v>
      </c>
      <c r="N6">
        <v>7.5000000000002839E-7</v>
      </c>
    </row>
    <row r="7" spans="1:14" x14ac:dyDescent="0.3">
      <c r="A7" t="s">
        <v>6</v>
      </c>
      <c r="B7">
        <v>1.0105575890328729E-3</v>
      </c>
      <c r="C7">
        <v>4.5569609754464197E-4</v>
      </c>
      <c r="D7">
        <v>1.9689581077166423E-3</v>
      </c>
      <c r="E7">
        <v>1.6898434766627023E-3</v>
      </c>
      <c r="F7">
        <v>6.2651542593447171E-2</v>
      </c>
      <c r="G7">
        <v>1.5565612617866718E-5</v>
      </c>
      <c r="H7">
        <v>5.7124295427686853E-6</v>
      </c>
      <c r="I7">
        <v>1.4805500832632737E-6</v>
      </c>
      <c r="J7">
        <v>0.54668980537708911</v>
      </c>
      <c r="K7">
        <v>0.20062988021312758</v>
      </c>
      <c r="L7">
        <v>5.1999343472108162E-2</v>
      </c>
      <c r="M7">
        <v>30.353333333333332</v>
      </c>
      <c r="N7">
        <v>9.9999999997635312E-7</v>
      </c>
    </row>
    <row r="8" spans="1:14" x14ac:dyDescent="0.3">
      <c r="A8" t="s">
        <v>7</v>
      </c>
      <c r="B8">
        <v>6.6854050254263784E-4</v>
      </c>
      <c r="C8">
        <v>3.7348401509117315E-4</v>
      </c>
      <c r="D8">
        <v>1.1215601200603069E-3</v>
      </c>
      <c r="E8">
        <v>9.0052826157658368E-4</v>
      </c>
      <c r="F8">
        <v>2.4707503502112517E-2</v>
      </c>
      <c r="G8">
        <v>5.5832190531407232E-6</v>
      </c>
      <c r="H8">
        <v>1.4531486138150246E-6</v>
      </c>
      <c r="I8">
        <v>1.8009537319833724E-7</v>
      </c>
      <c r="J8">
        <v>0.60670049127048364</v>
      </c>
      <c r="K8">
        <v>0.15790639226212297</v>
      </c>
      <c r="L8">
        <v>1.9570063498316109E-2</v>
      </c>
      <c r="M8">
        <v>29.431111111111111</v>
      </c>
      <c r="N8">
        <v>2.2500000000036381E-6</v>
      </c>
    </row>
    <row r="9" spans="1:14" x14ac:dyDescent="0.3">
      <c r="A9" t="s">
        <v>8</v>
      </c>
      <c r="B9">
        <v>1.2171424987790684E-3</v>
      </c>
      <c r="C9">
        <v>5.1228404146793434E-4</v>
      </c>
      <c r="D9">
        <v>2.4545515444536438E-3</v>
      </c>
      <c r="E9">
        <v>2.1315229171067198E-3</v>
      </c>
      <c r="F9">
        <v>0.13306650241263454</v>
      </c>
      <c r="G9">
        <v>2.3469736011291259E-5</v>
      </c>
      <c r="H9">
        <v>9.6454744826172776E-6</v>
      </c>
      <c r="I9">
        <v>2.6263219046105087E-6</v>
      </c>
      <c r="J9">
        <v>0.52924502981799115</v>
      </c>
      <c r="K9">
        <v>0.21750646993666786</v>
      </c>
      <c r="L9">
        <v>5.9223836776371074E-2</v>
      </c>
      <c r="M9">
        <v>28.97</v>
      </c>
      <c r="N9">
        <v>7.4999999999647573E-7</v>
      </c>
    </row>
    <row r="10" spans="1:14" x14ac:dyDescent="0.3">
      <c r="A10" t="s">
        <v>9</v>
      </c>
      <c r="B10">
        <v>1.1160029980618984E-3</v>
      </c>
      <c r="C10">
        <v>6.1770171760414962E-4</v>
      </c>
      <c r="D10">
        <v>2.5966709782079219E-3</v>
      </c>
      <c r="E10">
        <v>2.3446194854190418E-3</v>
      </c>
      <c r="F10">
        <v>0.10760820839255862</v>
      </c>
      <c r="G10">
        <v>2.4703990674872114E-5</v>
      </c>
      <c r="H10">
        <v>9.3065457806482743E-6</v>
      </c>
      <c r="I10">
        <v>5.615199091640391E-6</v>
      </c>
      <c r="J10">
        <v>0.49945758013073482</v>
      </c>
      <c r="K10">
        <v>0.18815684057501167</v>
      </c>
      <c r="L10">
        <v>0.11352634427261532</v>
      </c>
      <c r="M10">
        <v>49.998888888888892</v>
      </c>
      <c r="N10">
        <v>7.4999999998226484E-7</v>
      </c>
    </row>
    <row r="11" spans="1:14" x14ac:dyDescent="0.3">
      <c r="A11" s="3" t="s">
        <v>10</v>
      </c>
      <c r="B11">
        <v>7.8732034377686471E-4</v>
      </c>
      <c r="C11">
        <v>5.2088260956417503E-4</v>
      </c>
      <c r="D11">
        <v>1.4680462283996015E-3</v>
      </c>
      <c r="E11">
        <v>1.2390670917794323E-3</v>
      </c>
      <c r="F11">
        <v>4.0584371011551511E-2</v>
      </c>
      <c r="G11">
        <v>8.2349639605403516E-6</v>
      </c>
      <c r="H11">
        <v>3.0755093146702959E-6</v>
      </c>
      <c r="I11">
        <v>1.3508903522385751E-6</v>
      </c>
      <c r="J11">
        <v>0.52046689069464669</v>
      </c>
      <c r="K11">
        <v>0.19437860055963618</v>
      </c>
      <c r="L11">
        <v>8.5379086619933736E-2</v>
      </c>
      <c r="M11">
        <v>50.011111111111113</v>
      </c>
      <c r="N11">
        <v>9.9999999997635312E-7</v>
      </c>
    </row>
    <row r="12" spans="1:14" x14ac:dyDescent="0.3">
      <c r="A12" t="s">
        <v>11</v>
      </c>
      <c r="B12">
        <v>9.5207640805102228E-4</v>
      </c>
      <c r="C12">
        <v>6.5820869610681951E-4</v>
      </c>
      <c r="D12">
        <v>1.7110699987806766E-3</v>
      </c>
      <c r="E12">
        <v>1.4217285876394188E-3</v>
      </c>
      <c r="F12">
        <v>0.12361240697074653</v>
      </c>
      <c r="G12">
        <v>1.1227004075136663E-5</v>
      </c>
      <c r="H12">
        <v>4.2530815885279104E-6</v>
      </c>
      <c r="I12">
        <v>1.7352161885226013E-6</v>
      </c>
      <c r="J12">
        <v>0.52226413375491509</v>
      </c>
      <c r="K12">
        <v>0.19784725798226532</v>
      </c>
      <c r="L12">
        <v>8.0719769362445015E-2</v>
      </c>
      <c r="M12">
        <v>49.997777777777777</v>
      </c>
      <c r="N12">
        <v>7.4999999998226484E-7</v>
      </c>
    </row>
    <row r="13" spans="1:14" x14ac:dyDescent="0.3">
      <c r="A13" t="s">
        <v>12</v>
      </c>
      <c r="B13">
        <v>1.040206207131708E-3</v>
      </c>
      <c r="C13">
        <v>6.6238516952893596E-4</v>
      </c>
      <c r="D13">
        <v>2.2440307447374173E-3</v>
      </c>
      <c r="E13">
        <v>1.9883780391168364E-3</v>
      </c>
      <c r="F13">
        <v>0.1212990269285</v>
      </c>
      <c r="G13">
        <v>1.907967771738852E-5</v>
      </c>
      <c r="H13">
        <v>6.8675362113712978E-6</v>
      </c>
      <c r="I13">
        <v>3.6735019089574159E-6</v>
      </c>
      <c r="J13">
        <v>0.51577777156518811</v>
      </c>
      <c r="K13">
        <v>0.18564897037103317</v>
      </c>
      <c r="L13">
        <v>9.9305169432487364E-2</v>
      </c>
      <c r="M13">
        <v>50.018888888888888</v>
      </c>
      <c r="N13">
        <v>7.4999999998226484E-7</v>
      </c>
    </row>
    <row r="14" spans="1:14" x14ac:dyDescent="0.3">
      <c r="A14" t="s">
        <v>13</v>
      </c>
      <c r="B14">
        <v>6.2126353448395118E-4</v>
      </c>
      <c r="C14">
        <v>3.005568555148044E-4</v>
      </c>
      <c r="D14">
        <v>2.9395837395131269E-3</v>
      </c>
      <c r="E14">
        <v>2.8731844299568505E-3</v>
      </c>
      <c r="F14">
        <v>0.18015592135244929</v>
      </c>
      <c r="G14">
        <v>3.2196554929182251E-5</v>
      </c>
      <c r="H14">
        <v>1.0585361787784845E-5</v>
      </c>
      <c r="I14">
        <v>8.019321009460591E-6</v>
      </c>
      <c r="J14">
        <v>0.50734466707212877</v>
      </c>
      <c r="K14">
        <v>0.16680128864327962</v>
      </c>
      <c r="L14">
        <v>0.12636630709833049</v>
      </c>
      <c r="M14">
        <v>49.972222222222221</v>
      </c>
      <c r="N14">
        <v>7.5000000001068661E-7</v>
      </c>
    </row>
    <row r="15" spans="1:14" x14ac:dyDescent="0.3">
      <c r="A15" t="s">
        <v>14</v>
      </c>
      <c r="B15">
        <v>6.167153089543082E-4</v>
      </c>
      <c r="C15">
        <v>4.0203007096367282E-4</v>
      </c>
      <c r="D15">
        <v>1.2227559294086632E-3</v>
      </c>
      <c r="E15">
        <v>1.0558384866711111E-3</v>
      </c>
      <c r="F15">
        <v>5.0301904179338906E-2</v>
      </c>
      <c r="G15">
        <v>5.8413948487668389E-6</v>
      </c>
      <c r="H15">
        <v>2.1588591168936605E-6</v>
      </c>
      <c r="I15">
        <v>7.8309168544209453E-7</v>
      </c>
      <c r="J15">
        <v>0.53183918361041793</v>
      </c>
      <c r="K15">
        <v>0.1965567985018199</v>
      </c>
      <c r="L15">
        <v>7.1297841262271719E-2</v>
      </c>
      <c r="M15">
        <v>50.013333333333335</v>
      </c>
      <c r="N15">
        <v>7.5000000001068661E-7</v>
      </c>
    </row>
    <row r="16" spans="1:14" x14ac:dyDescent="0.3">
      <c r="A16" t="s">
        <v>15</v>
      </c>
      <c r="B16">
        <v>7.0484108931756419E-4</v>
      </c>
      <c r="C16">
        <v>4.2993341465281314E-4</v>
      </c>
      <c r="D16">
        <v>1.5128507181929581E-3</v>
      </c>
      <c r="E16">
        <v>1.3386251640605769E-3</v>
      </c>
      <c r="F16">
        <v>8.198443070790469E-2</v>
      </c>
      <c r="G16">
        <v>9.3831268136527166E-6</v>
      </c>
      <c r="H16">
        <v>3.1571001020780697E-6</v>
      </c>
      <c r="I16">
        <v>7.438903642458155E-7</v>
      </c>
      <c r="J16">
        <v>0.55917955481727966</v>
      </c>
      <c r="K16">
        <v>0.18814472666242948</v>
      </c>
      <c r="L16">
        <v>4.4331520928246798E-2</v>
      </c>
      <c r="M16">
        <v>49.978888888888889</v>
      </c>
      <c r="N16">
        <v>1.0000000000047749E-6</v>
      </c>
    </row>
    <row r="17" spans="1:14" x14ac:dyDescent="0.3">
      <c r="A17" t="s">
        <v>16</v>
      </c>
      <c r="B17">
        <v>6.0880887836284564E-4</v>
      </c>
      <c r="C17">
        <v>4.0831588256312493E-4</v>
      </c>
      <c r="D17">
        <v>1.3663287387559936E-3</v>
      </c>
      <c r="E17">
        <v>1.2231953250413936E-3</v>
      </c>
      <c r="F17">
        <v>0.14288906940546844</v>
      </c>
      <c r="G17">
        <v>7.4030508762140999E-6</v>
      </c>
      <c r="H17">
        <v>2.7784038606154838E-6</v>
      </c>
      <c r="I17">
        <v>8.2983198092853927E-7</v>
      </c>
      <c r="J17">
        <v>0.53928434515656565</v>
      </c>
      <c r="K17">
        <v>0.20239624603508696</v>
      </c>
      <c r="L17">
        <v>6.0450131156451148E-2</v>
      </c>
      <c r="M17">
        <v>49.99</v>
      </c>
      <c r="N17">
        <v>9.9999999997635312E-7</v>
      </c>
    </row>
    <row r="18" spans="1:14" x14ac:dyDescent="0.3">
      <c r="A18" t="s">
        <v>17</v>
      </c>
      <c r="B18">
        <v>1.8229337642608479E-3</v>
      </c>
      <c r="C18">
        <v>4.8372203360936758E-4</v>
      </c>
      <c r="D18">
        <v>5.2528532565853389E-3</v>
      </c>
      <c r="E18">
        <v>4.9263975995988444E-3</v>
      </c>
      <c r="F18">
        <v>0.20540730876698537</v>
      </c>
      <c r="G18">
        <v>1.0420341015427227E-4</v>
      </c>
      <c r="H18">
        <v>3.9884287053230787E-5</v>
      </c>
      <c r="I18">
        <v>1.9135540421034094E-5</v>
      </c>
      <c r="J18">
        <v>0.51362901658998517</v>
      </c>
      <c r="K18">
        <v>0.196593634567378</v>
      </c>
      <c r="L18">
        <v>9.4320990011963521E-2</v>
      </c>
      <c r="M18">
        <v>26.262222222222221</v>
      </c>
      <c r="N18">
        <v>7.5000000000002839E-7</v>
      </c>
    </row>
    <row r="19" spans="1:14" x14ac:dyDescent="0.3">
      <c r="A19" t="s">
        <v>18</v>
      </c>
      <c r="B19">
        <v>1.1323221398640718E-3</v>
      </c>
      <c r="C19">
        <v>4.1107361940565765E-4</v>
      </c>
      <c r="D19">
        <v>3.6756404371639244E-3</v>
      </c>
      <c r="E19">
        <v>3.4968823240602346E-3</v>
      </c>
      <c r="F19">
        <v>0.2763255902725667</v>
      </c>
      <c r="G19">
        <v>5.2192569095810872E-5</v>
      </c>
      <c r="H19">
        <v>2.0786019202452441E-5</v>
      </c>
      <c r="I19">
        <v>7.5518941171413463E-6</v>
      </c>
      <c r="J19">
        <v>0.52404475998707822</v>
      </c>
      <c r="K19">
        <v>0.20870412460516868</v>
      </c>
      <c r="L19">
        <v>7.5825555411925635E-2</v>
      </c>
      <c r="M19">
        <v>31.47</v>
      </c>
      <c r="N19">
        <v>7.4999999998226484E-7</v>
      </c>
    </row>
    <row r="20" spans="1:14" x14ac:dyDescent="0.3">
      <c r="A20" s="3" t="s">
        <v>19</v>
      </c>
      <c r="B20">
        <v>1.4040006106817847E-3</v>
      </c>
      <c r="C20">
        <v>4.0556548297490642E-4</v>
      </c>
      <c r="D20">
        <v>4.4622661890777347E-3</v>
      </c>
      <c r="E20">
        <v>4.2356359374240435E-3</v>
      </c>
      <c r="F20">
        <v>0.23043240693840766</v>
      </c>
      <c r="G20">
        <v>7.6730004760181228E-5</v>
      </c>
      <c r="H20">
        <v>3.0092217185912174E-5</v>
      </c>
      <c r="I20">
        <v>1.1350046103560666E-5</v>
      </c>
      <c r="J20">
        <v>0.52337933342643461</v>
      </c>
      <c r="K20">
        <v>0.2052605707677401</v>
      </c>
      <c r="L20">
        <v>7.7419251863823965E-2</v>
      </c>
      <c r="M20">
        <v>25.674444444444443</v>
      </c>
      <c r="N20">
        <v>7.5000000001068661E-7</v>
      </c>
    </row>
    <row r="21" spans="1:14" x14ac:dyDescent="0.3">
      <c r="A21" t="s">
        <v>20</v>
      </c>
      <c r="B21">
        <v>3.9105297765611889E-3</v>
      </c>
      <c r="C21">
        <v>1.1048563524893929E-3</v>
      </c>
      <c r="D21">
        <v>9.0041499677824162E-3</v>
      </c>
      <c r="E21">
        <v>8.1106417782308236E-3</v>
      </c>
      <c r="F21">
        <v>0.33855834120862804</v>
      </c>
      <c r="G21">
        <v>3.0595740833817901E-4</v>
      </c>
      <c r="H21">
        <v>1.2366891516716545E-4</v>
      </c>
      <c r="I21">
        <v>5.1645652670632889E-5</v>
      </c>
      <c r="J21">
        <v>0.51282496219318308</v>
      </c>
      <c r="K21">
        <v>0.20728540972269582</v>
      </c>
      <c r="L21">
        <v>8.6564924255683115E-2</v>
      </c>
      <c r="M21">
        <v>93.823333333333338</v>
      </c>
      <c r="N21">
        <v>7.4999999999647573E-7</v>
      </c>
    </row>
    <row r="22" spans="1:14" x14ac:dyDescent="0.3">
      <c r="A22" t="s">
        <v>21</v>
      </c>
      <c r="B22">
        <v>1.2942549054855545E-3</v>
      </c>
      <c r="C22">
        <v>3.6407138457036762E-4</v>
      </c>
      <c r="D22">
        <v>4.1085067350409635E-3</v>
      </c>
      <c r="E22">
        <v>3.8993256184347404E-3</v>
      </c>
      <c r="F22">
        <v>0.33969423181095271</v>
      </c>
      <c r="G22">
        <v>6.5379679698802137E-5</v>
      </c>
      <c r="H22">
        <v>2.4086717326681151E-5</v>
      </c>
      <c r="I22">
        <v>1.0324437331084757E-5</v>
      </c>
      <c r="J22">
        <v>0.52655190449803302</v>
      </c>
      <c r="K22">
        <v>0.19398851355495556</v>
      </c>
      <c r="L22">
        <v>8.3150485970534219E-2</v>
      </c>
      <c r="M22">
        <v>31.445555555555554</v>
      </c>
      <c r="N22">
        <v>7.4999999999825206E-7</v>
      </c>
    </row>
    <row r="23" spans="1:14" x14ac:dyDescent="0.3">
      <c r="A23" t="s">
        <v>22</v>
      </c>
      <c r="B23">
        <v>2.0657645936470173E-3</v>
      </c>
      <c r="C23">
        <v>5.3555253623273976E-4</v>
      </c>
      <c r="D23">
        <v>5.8246468928237821E-3</v>
      </c>
      <c r="E23">
        <v>5.4460209829763455E-3</v>
      </c>
      <c r="F23">
        <v>0.23740253271119022</v>
      </c>
      <c r="G23">
        <v>1.2778322020031384E-4</v>
      </c>
      <c r="H23">
        <v>4.8715605781126972E-5</v>
      </c>
      <c r="I23">
        <v>2.428697502226615E-5</v>
      </c>
      <c r="J23">
        <v>0.51216739419763324</v>
      </c>
      <c r="K23">
        <v>0.195256817214078</v>
      </c>
      <c r="L23">
        <v>9.734452372226654E-2</v>
      </c>
      <c r="M23">
        <v>29.833333333333332</v>
      </c>
      <c r="N23">
        <v>7.4999999999647573E-7</v>
      </c>
    </row>
    <row r="24" spans="1:14" x14ac:dyDescent="0.3">
      <c r="A24" t="s">
        <v>23</v>
      </c>
      <c r="B24">
        <v>9.1873865323360176E-4</v>
      </c>
      <c r="C24">
        <v>3.6887450216443031E-4</v>
      </c>
      <c r="D24">
        <v>2.7624181722525499E-3</v>
      </c>
      <c r="E24">
        <v>2.6051635679805157E-3</v>
      </c>
      <c r="F24">
        <v>0.32768680231902342</v>
      </c>
      <c r="G24">
        <v>3.1380384805411569E-5</v>
      </c>
      <c r="H24">
        <v>1.1486593672771511E-5</v>
      </c>
      <c r="I24">
        <v>1.8864206034508366E-6</v>
      </c>
      <c r="J24">
        <v>0.55959277671284613</v>
      </c>
      <c r="K24">
        <v>0.20483543742936952</v>
      </c>
      <c r="L24">
        <v>3.3639719527955976E-2</v>
      </c>
      <c r="M24">
        <v>33.584444444444443</v>
      </c>
      <c r="N24">
        <v>1.0000000000047749E-6</v>
      </c>
    </row>
    <row r="25" spans="1:14" x14ac:dyDescent="0.3">
      <c r="A25" t="s">
        <v>24</v>
      </c>
      <c r="B25">
        <v>2.8700766367549179E-3</v>
      </c>
      <c r="C25">
        <v>8.0136703834363435E-4</v>
      </c>
      <c r="D25">
        <v>6.9335021823589147E-3</v>
      </c>
      <c r="E25">
        <v>6.3115873394190931E-3</v>
      </c>
      <c r="F25">
        <v>0.24070352700270822</v>
      </c>
      <c r="G25">
        <v>1.8006990637024179E-4</v>
      </c>
      <c r="H25">
        <v>6.9470480526330312E-5</v>
      </c>
      <c r="I25">
        <v>3.5138916733959396E-5</v>
      </c>
      <c r="J25">
        <v>0.50933812331613615</v>
      </c>
      <c r="K25">
        <v>0.19650126381694388</v>
      </c>
      <c r="L25">
        <v>9.9392454105227401E-2</v>
      </c>
      <c r="M25">
        <v>41.176666666666669</v>
      </c>
      <c r="N25">
        <v>7.4999999998226484E-7</v>
      </c>
    </row>
    <row r="26" spans="1:14" x14ac:dyDescent="0.3">
      <c r="A26" t="s">
        <v>25</v>
      </c>
      <c r="B26">
        <v>8.4744316051209578E-3</v>
      </c>
      <c r="C26">
        <v>2.4849590580074362E-3</v>
      </c>
      <c r="D26">
        <v>1.8422892207435499E-2</v>
      </c>
      <c r="E26">
        <v>1.6358090197710208E-2</v>
      </c>
      <c r="F26">
        <v>0.41001834107909224</v>
      </c>
      <c r="G26">
        <v>1.1636795092775539E-3</v>
      </c>
      <c r="H26">
        <v>5.2938787159800263E-4</v>
      </c>
      <c r="I26">
        <v>3.6880938337168661E-4</v>
      </c>
      <c r="J26">
        <v>0.46192643325079458</v>
      </c>
      <c r="K26">
        <v>0.21014226802473426</v>
      </c>
      <c r="L26">
        <v>0.14640010557208685</v>
      </c>
      <c r="M26">
        <v>512.8366666666667</v>
      </c>
      <c r="N26">
        <v>7.4999999998226484E-7</v>
      </c>
    </row>
    <row r="27" spans="1:14" x14ac:dyDescent="0.3">
      <c r="A27" t="s">
        <v>26</v>
      </c>
      <c r="B27">
        <v>5.8288286013865442E-3</v>
      </c>
      <c r="C27">
        <v>2.2104560460435977E-3</v>
      </c>
      <c r="D27">
        <v>1.3836519901629065E-2</v>
      </c>
      <c r="E27">
        <v>1.2548869574964185E-2</v>
      </c>
      <c r="F27">
        <v>0.292692224366221</v>
      </c>
      <c r="G27">
        <v>6.7058010503594863E-4</v>
      </c>
      <c r="H27">
        <v>2.8057167877752287E-4</v>
      </c>
      <c r="I27">
        <v>2.0531690027253896E-4</v>
      </c>
      <c r="J27">
        <v>0.47274010868816091</v>
      </c>
      <c r="K27">
        <v>0.19779514024352909</v>
      </c>
      <c r="L27">
        <v>0.14474263853257779</v>
      </c>
      <c r="M27">
        <v>512.8366666666667</v>
      </c>
      <c r="N27">
        <v>7.4999999998226484E-7</v>
      </c>
    </row>
    <row r="28" spans="1:14" x14ac:dyDescent="0.3">
      <c r="A28" t="s">
        <v>27</v>
      </c>
      <c r="B28">
        <v>3.0518590916814264E-3</v>
      </c>
      <c r="C28">
        <v>1.8604813684806269E-3</v>
      </c>
      <c r="D28">
        <v>6.7627645577017365E-3</v>
      </c>
      <c r="E28">
        <v>6.0349946794845139E-3</v>
      </c>
      <c r="F28">
        <v>0.29491342479394633</v>
      </c>
      <c r="G28">
        <v>1.6405262119303628E-4</v>
      </c>
      <c r="H28">
        <v>6.2824445662377289E-5</v>
      </c>
      <c r="I28">
        <v>4.437601407054657E-5</v>
      </c>
      <c r="J28">
        <v>0.48503953522942211</v>
      </c>
      <c r="K28">
        <v>0.18574735169436632</v>
      </c>
      <c r="L28">
        <v>0.13120254393732211</v>
      </c>
      <c r="M28">
        <v>512.8366666666667</v>
      </c>
      <c r="N28">
        <v>7.5000000000002839E-7</v>
      </c>
    </row>
    <row r="29" spans="1:14" x14ac:dyDescent="0.3">
      <c r="A29" t="s">
        <v>28</v>
      </c>
      <c r="B29">
        <v>6.4933016572674505E-3</v>
      </c>
      <c r="C29">
        <v>2.3089601201822423E-3</v>
      </c>
      <c r="D29">
        <v>1.5059897846497845E-2</v>
      </c>
      <c r="E29">
        <v>1.3588144071621979E-2</v>
      </c>
      <c r="F29">
        <v>0.56453922195722894</v>
      </c>
      <c r="G29">
        <v>7.6276311157084248E-4</v>
      </c>
      <c r="H29">
        <v>3.6230177046960607E-4</v>
      </c>
      <c r="I29">
        <v>2.5738134404183327E-4</v>
      </c>
      <c r="J29">
        <v>0.4524361506894426</v>
      </c>
      <c r="K29">
        <v>0.21490082036303931</v>
      </c>
      <c r="L29">
        <v>0.15266682773600129</v>
      </c>
      <c r="M29">
        <v>512.8366666666667</v>
      </c>
      <c r="N29">
        <v>4.9999999998817656E-7</v>
      </c>
    </row>
    <row r="30" spans="1:14" x14ac:dyDescent="0.3">
      <c r="A30" t="s">
        <v>29</v>
      </c>
      <c r="B30">
        <v>2.8115623033198637E-3</v>
      </c>
      <c r="C30">
        <v>1.2010351824335245E-3</v>
      </c>
      <c r="D30">
        <v>1.477426740719287E-2</v>
      </c>
      <c r="E30">
        <v>1.4504282529941086E-2</v>
      </c>
      <c r="F30">
        <v>0.9613159457431939</v>
      </c>
      <c r="G30">
        <v>8.0835622301328772E-4</v>
      </c>
      <c r="H30">
        <v>2.8416913139337607E-4</v>
      </c>
      <c r="I30">
        <v>1.9496264408636291E-4</v>
      </c>
      <c r="J30">
        <v>0.50370940939928877</v>
      </c>
      <c r="K30">
        <v>0.17707374702961054</v>
      </c>
      <c r="L30">
        <v>0.12148668558719232</v>
      </c>
      <c r="M30">
        <v>512.8366666666667</v>
      </c>
      <c r="N30">
        <v>7.5000000001068661E-7</v>
      </c>
    </row>
    <row r="31" spans="1:14" x14ac:dyDescent="0.3">
      <c r="A31" t="s">
        <v>30</v>
      </c>
      <c r="B31">
        <v>5.2186893055611167E-3</v>
      </c>
      <c r="C31">
        <v>1.7250909344345272E-3</v>
      </c>
      <c r="D31">
        <v>1.4611469861300463E-2</v>
      </c>
      <c r="E31">
        <v>1.364772643767944E-2</v>
      </c>
      <c r="F31">
        <v>0.40642890456262609</v>
      </c>
      <c r="G31">
        <v>7.7181681901302812E-4</v>
      </c>
      <c r="H31">
        <v>3.0886123378003928E-4</v>
      </c>
      <c r="I31">
        <v>1.9744814484516201E-4</v>
      </c>
      <c r="J31">
        <v>0.48969445830952291</v>
      </c>
      <c r="K31">
        <v>0.19596312342886923</v>
      </c>
      <c r="L31">
        <v>0.12527488382258192</v>
      </c>
      <c r="M31">
        <v>512.8366666666667</v>
      </c>
      <c r="N31">
        <v>7.5000000001068661E-7</v>
      </c>
    </row>
    <row r="32" spans="1:14" x14ac:dyDescent="0.3">
      <c r="A32" s="3" t="s">
        <v>31</v>
      </c>
      <c r="B32">
        <v>2.5321511904199119E-3</v>
      </c>
      <c r="C32">
        <v>1.537013026905134E-3</v>
      </c>
      <c r="D32">
        <v>5.9894053122257641E-3</v>
      </c>
      <c r="E32">
        <v>5.4278174905120066E-3</v>
      </c>
      <c r="F32">
        <v>0.24813486477907026</v>
      </c>
      <c r="G32">
        <v>1.2996456750563284E-4</v>
      </c>
      <c r="H32">
        <v>5.3334731051648248E-5</v>
      </c>
      <c r="I32">
        <v>3.1806262185888492E-5</v>
      </c>
      <c r="J32">
        <v>0.48909325142775684</v>
      </c>
      <c r="K32">
        <v>0.20071360621382439</v>
      </c>
      <c r="L32">
        <v>0.11969591779379167</v>
      </c>
      <c r="M32">
        <v>512.8366666666667</v>
      </c>
      <c r="N32">
        <v>7.5000000000002839E-7</v>
      </c>
    </row>
    <row r="33" spans="1:14" x14ac:dyDescent="0.3">
      <c r="A33" t="s">
        <v>32</v>
      </c>
      <c r="B33">
        <v>5.8044316128661689E-3</v>
      </c>
      <c r="C33">
        <v>1.944638963231242E-3</v>
      </c>
      <c r="D33">
        <v>1.3325006831072789E-2</v>
      </c>
      <c r="E33">
        <v>1.1994351196475642E-2</v>
      </c>
      <c r="F33">
        <v>0.25900285608588575</v>
      </c>
      <c r="G33">
        <v>6.0661197646568377E-4</v>
      </c>
      <c r="H33">
        <v>3.0577988679733164E-4</v>
      </c>
      <c r="I33">
        <v>1.8375450483634742E-4</v>
      </c>
      <c r="J33">
        <v>0.45855611980860883</v>
      </c>
      <c r="K33">
        <v>0.2311481537543171</v>
      </c>
      <c r="L33">
        <v>0.13890552116369967</v>
      </c>
      <c r="M33">
        <v>512.8366666666667</v>
      </c>
      <c r="N33">
        <v>7.5000000000002839E-7</v>
      </c>
    </row>
    <row r="34" spans="1:14" x14ac:dyDescent="0.3">
      <c r="A34" t="s">
        <v>33</v>
      </c>
      <c r="B34">
        <v>3.6198055517631285E-3</v>
      </c>
      <c r="C34">
        <v>1.220301605367527E-3</v>
      </c>
      <c r="D34">
        <v>8.328235196179562E-3</v>
      </c>
      <c r="E34">
        <v>7.5004360209218832E-3</v>
      </c>
      <c r="F34">
        <v>0.43577564009353931</v>
      </c>
      <c r="G34">
        <v>2.4370947784050259E-4</v>
      </c>
      <c r="H34">
        <v>1.0640117203901406E-4</v>
      </c>
      <c r="I34">
        <v>7.3180508205202707E-5</v>
      </c>
      <c r="J34">
        <v>0.47315475274107061</v>
      </c>
      <c r="K34">
        <v>0.20657473272511767</v>
      </c>
      <c r="L34">
        <v>0.1420777951358938</v>
      </c>
      <c r="M34">
        <v>439.6922222222222</v>
      </c>
      <c r="N34">
        <v>5.0000000000238745E-7</v>
      </c>
    </row>
    <row r="35" spans="1:14" x14ac:dyDescent="0.3">
      <c r="A35" t="s">
        <v>34</v>
      </c>
      <c r="B35">
        <v>1.4152837797167038E-3</v>
      </c>
      <c r="C35">
        <v>8.0082702899224821E-4</v>
      </c>
      <c r="D35">
        <v>3.4967995116559031E-3</v>
      </c>
      <c r="E35">
        <v>3.1975903940174061E-3</v>
      </c>
      <c r="F35">
        <v>0.32063394066037998</v>
      </c>
      <c r="G35">
        <v>4.6075458881696681E-5</v>
      </c>
      <c r="H35">
        <v>1.5992215373836304E-5</v>
      </c>
      <c r="I35">
        <v>9.8342469856292255E-6</v>
      </c>
      <c r="J35">
        <v>0.51093790438237063</v>
      </c>
      <c r="K35">
        <v>0.17734015477782608</v>
      </c>
      <c r="L35">
        <v>0.10905348894988613</v>
      </c>
      <c r="M35">
        <v>439.5911111111111</v>
      </c>
      <c r="N35">
        <v>7.4999999998226484E-7</v>
      </c>
    </row>
    <row r="36" spans="1:14" x14ac:dyDescent="0.3">
      <c r="A36" t="s">
        <v>35</v>
      </c>
      <c r="B36">
        <v>2.1284458223137155E-3</v>
      </c>
      <c r="C36">
        <v>9.2899230583047738E-4</v>
      </c>
      <c r="D36">
        <v>5.8216562195266362E-3</v>
      </c>
      <c r="E36">
        <v>5.4186175203391274E-3</v>
      </c>
      <c r="F36">
        <v>0.22873210900505342</v>
      </c>
      <c r="G36">
        <v>1.262323766699442E-4</v>
      </c>
      <c r="H36">
        <v>4.6119860831264557E-5</v>
      </c>
      <c r="I36">
        <v>2.9186910059170182E-5</v>
      </c>
      <c r="J36">
        <v>0.50493370982951435</v>
      </c>
      <c r="K36">
        <v>0.18448097897451729</v>
      </c>
      <c r="L36">
        <v>0.11674861207098024</v>
      </c>
      <c r="M36">
        <v>439.70444444444445</v>
      </c>
      <c r="N36">
        <v>7.4999999999647573E-7</v>
      </c>
    </row>
    <row r="37" spans="1:14" x14ac:dyDescent="0.3">
      <c r="A37" t="s">
        <v>36</v>
      </c>
      <c r="B37">
        <v>1.3958638728285659E-3</v>
      </c>
      <c r="C37">
        <v>7.9114437925690358E-4</v>
      </c>
      <c r="D37">
        <v>3.7420603933826921E-3</v>
      </c>
      <c r="E37">
        <v>3.4719715916533798E-3</v>
      </c>
      <c r="F37">
        <v>0.27120466081496303</v>
      </c>
      <c r="G37">
        <v>5.4100908969451262E-5</v>
      </c>
      <c r="H37">
        <v>1.9766507707177972E-5</v>
      </c>
      <c r="I37">
        <v>8.5485501464027193E-6</v>
      </c>
      <c r="J37">
        <v>0.52431089321482593</v>
      </c>
      <c r="K37">
        <v>0.19156416239771989</v>
      </c>
      <c r="L37">
        <v>8.2846999215540201E-2</v>
      </c>
      <c r="M37">
        <v>439.50111111111113</v>
      </c>
      <c r="N37">
        <v>9.9999999999766934E-7</v>
      </c>
    </row>
    <row r="38" spans="1:14" x14ac:dyDescent="0.3">
      <c r="A38" t="s">
        <v>37</v>
      </c>
      <c r="B38">
        <v>1.2531976259771908E-3</v>
      </c>
      <c r="C38">
        <v>5.0238524856239446E-4</v>
      </c>
      <c r="D38">
        <v>5.8753452897934945E-3</v>
      </c>
      <c r="E38">
        <v>5.7401390479371473E-3</v>
      </c>
      <c r="F38">
        <v>0.30282586620272456</v>
      </c>
      <c r="G38">
        <v>1.3016381123131932E-4</v>
      </c>
      <c r="H38">
        <v>4.860898218498137E-5</v>
      </c>
      <c r="I38">
        <v>2.4581460692424107E-5</v>
      </c>
      <c r="J38">
        <v>0.51319387732834942</v>
      </c>
      <c r="K38">
        <v>0.19164952074246672</v>
      </c>
      <c r="L38">
        <v>9.6916762069303747E-2</v>
      </c>
      <c r="M38">
        <v>48.74666666666667</v>
      </c>
      <c r="N38">
        <v>7.5000000000358117E-7</v>
      </c>
    </row>
    <row r="39" spans="1:14" x14ac:dyDescent="0.3">
      <c r="A39" s="3" t="s">
        <v>38</v>
      </c>
      <c r="B39">
        <v>1.0528709430294107E-3</v>
      </c>
      <c r="C39">
        <v>5.8365520032230321E-4</v>
      </c>
      <c r="D39">
        <v>2.8554193439920559E-3</v>
      </c>
      <c r="E39">
        <v>2.6542204733582546E-3</v>
      </c>
      <c r="F39">
        <v>0.13908805156143542</v>
      </c>
      <c r="G39">
        <v>3.1499297854769513E-5</v>
      </c>
      <c r="H39">
        <v>1.1888540956149723E-5</v>
      </c>
      <c r="I39">
        <v>5.1963569311159576E-6</v>
      </c>
      <c r="J39">
        <v>0.52380644200494952</v>
      </c>
      <c r="K39">
        <v>0.19769629048820184</v>
      </c>
      <c r="L39">
        <v>8.6410981223299543E-2</v>
      </c>
      <c r="M39">
        <v>512.8366666666667</v>
      </c>
      <c r="N39">
        <v>7.5000000003910827E-7</v>
      </c>
    </row>
    <row r="40" spans="1:14" x14ac:dyDescent="0.3">
      <c r="A40" t="s">
        <v>39</v>
      </c>
      <c r="B40">
        <v>7.5222953319986792E-4</v>
      </c>
      <c r="C40">
        <v>5.4888476805639032E-4</v>
      </c>
      <c r="D40">
        <v>1.1240085505651663E-3</v>
      </c>
      <c r="E40">
        <v>8.3519239618860223E-4</v>
      </c>
      <c r="F40">
        <v>8.1502714903678428E-2</v>
      </c>
      <c r="G40">
        <v>5.053620234330927E-6</v>
      </c>
      <c r="H40">
        <v>1.1884983359640683E-6</v>
      </c>
      <c r="I40">
        <v>9.0806232434221535E-7</v>
      </c>
      <c r="J40">
        <v>0.54513282726441836</v>
      </c>
      <c r="K40">
        <v>0.1282030362475241</v>
      </c>
      <c r="L40">
        <v>9.7952469565910791E-2</v>
      </c>
      <c r="M40">
        <v>512.8366666666667</v>
      </c>
      <c r="N40">
        <v>9.9999999999766934E-7</v>
      </c>
    </row>
    <row r="41" spans="1:14" x14ac:dyDescent="0.3">
      <c r="A41" t="s">
        <v>40</v>
      </c>
      <c r="B41">
        <v>7.8297014188258979E-4</v>
      </c>
      <c r="C41">
        <v>5.834502733590638E-4</v>
      </c>
      <c r="D41">
        <v>1.0973904858437859E-3</v>
      </c>
      <c r="E41">
        <v>7.689108945765922E-4</v>
      </c>
      <c r="F41">
        <v>0.13918368493830399</v>
      </c>
      <c r="G41">
        <v>4.7221172195055279E-6</v>
      </c>
      <c r="H41">
        <v>9.7174839932775587E-7</v>
      </c>
      <c r="I41">
        <v>9.3086079636635185E-7</v>
      </c>
      <c r="J41">
        <v>0.5345717388001483</v>
      </c>
      <c r="K41">
        <v>0.11000769514131101</v>
      </c>
      <c r="L41">
        <v>0.10537897543902107</v>
      </c>
      <c r="M41">
        <v>440.42555555555555</v>
      </c>
      <c r="N41">
        <v>7.4999999998226484E-7</v>
      </c>
    </row>
    <row r="42" spans="1:14" x14ac:dyDescent="0.3">
      <c r="A42" t="s">
        <v>41</v>
      </c>
      <c r="B42">
        <v>1.3656570250255525E-3</v>
      </c>
      <c r="C42">
        <v>4.7806212023497298E-4</v>
      </c>
      <c r="D42">
        <v>4.5175098169871978E-3</v>
      </c>
      <c r="E42">
        <v>4.3061451599054898E-3</v>
      </c>
      <c r="F42">
        <v>0.29384102442181342</v>
      </c>
      <c r="G42">
        <v>7.8447929204549828E-5</v>
      </c>
      <c r="H42">
        <v>2.9709423187857329E-5</v>
      </c>
      <c r="I42">
        <v>1.2927605906596113E-5</v>
      </c>
      <c r="J42">
        <v>0.52253260291633352</v>
      </c>
      <c r="K42">
        <v>0.19789103915050948</v>
      </c>
      <c r="L42">
        <v>8.6109290995261253E-2</v>
      </c>
      <c r="M42">
        <v>29.698888888888888</v>
      </c>
      <c r="N42">
        <v>7.5000000001068661E-7</v>
      </c>
    </row>
    <row r="43" spans="1:14" x14ac:dyDescent="0.3">
      <c r="A43" t="s">
        <v>42</v>
      </c>
      <c r="B43">
        <v>1.1477489952363825E-3</v>
      </c>
      <c r="C43">
        <v>4.4544930817776705E-4</v>
      </c>
      <c r="D43">
        <v>3.7345122386293977E-3</v>
      </c>
      <c r="E43">
        <v>3.5537671449692217E-3</v>
      </c>
      <c r="F43">
        <v>0.2696265850288877</v>
      </c>
      <c r="G43">
        <v>5.357374294347147E-5</v>
      </c>
      <c r="H43">
        <v>1.9520624185703883E-5</v>
      </c>
      <c r="I43">
        <v>9.6388582912998875E-6</v>
      </c>
      <c r="J43">
        <v>0.52202411794969794</v>
      </c>
      <c r="K43">
        <v>0.19020953292589385</v>
      </c>
      <c r="L43">
        <v>9.3921317068833332E-2</v>
      </c>
      <c r="M43">
        <v>32.568888888888885</v>
      </c>
      <c r="N43">
        <v>7.5000000001068661E-7</v>
      </c>
    </row>
    <row r="44" spans="1:14" x14ac:dyDescent="0.3">
      <c r="A44" t="s">
        <v>43</v>
      </c>
      <c r="B44">
        <v>3.6133377217710165E-3</v>
      </c>
      <c r="C44">
        <v>8.2181272052352474E-4</v>
      </c>
      <c r="D44">
        <v>7.5983761872577393E-3</v>
      </c>
      <c r="E44">
        <v>6.6842453585467913E-3</v>
      </c>
      <c r="F44">
        <v>0.18341972965760514</v>
      </c>
      <c r="G44">
        <v>2.0551206650775387E-4</v>
      </c>
      <c r="H44">
        <v>8.2677306293239898E-5</v>
      </c>
      <c r="I44">
        <v>5.6691724496879614E-5</v>
      </c>
      <c r="J44">
        <v>0.48234284450515386</v>
      </c>
      <c r="K44">
        <v>0.19404606148515655</v>
      </c>
      <c r="L44">
        <v>0.13305713926386759</v>
      </c>
      <c r="M44">
        <v>119.93666666666667</v>
      </c>
      <c r="N44">
        <v>5.0000000004501999E-7</v>
      </c>
    </row>
    <row r="45" spans="1:14" x14ac:dyDescent="0.3">
      <c r="A45" s="3" t="s">
        <v>44</v>
      </c>
      <c r="B45">
        <v>1.8187581310058394E-3</v>
      </c>
      <c r="C45">
        <v>6.1495157546846127E-4</v>
      </c>
      <c r="D45">
        <v>4.7466902760184611E-3</v>
      </c>
      <c r="E45">
        <v>4.384426771757384E-3</v>
      </c>
      <c r="F45">
        <v>0.23232681671178357</v>
      </c>
      <c r="G45">
        <v>8.1403347204740348E-5</v>
      </c>
      <c r="H45">
        <v>3.4628325427559772E-5</v>
      </c>
      <c r="I45">
        <v>1.9884823214778125E-5</v>
      </c>
      <c r="J45">
        <v>0.48841151695486795</v>
      </c>
      <c r="K45">
        <v>0.20776630854187295</v>
      </c>
      <c r="L45">
        <v>0.11930684676002613</v>
      </c>
      <c r="M45">
        <v>33.340000000000003</v>
      </c>
      <c r="N45">
        <v>7.4999999998226484E-7</v>
      </c>
    </row>
    <row r="46" spans="1:14" x14ac:dyDescent="0.3">
      <c r="A46" t="s">
        <v>45</v>
      </c>
      <c r="B46">
        <v>9.48228599738076E-4</v>
      </c>
      <c r="C46">
        <v>3.2057564151847043E-4</v>
      </c>
      <c r="D46">
        <v>4.1057146827517864E-3</v>
      </c>
      <c r="E46">
        <v>3.9947170668555559E-3</v>
      </c>
      <c r="F46">
        <v>0.2669234095159157</v>
      </c>
      <c r="G46">
        <v>6.2431816672007173E-5</v>
      </c>
      <c r="H46">
        <v>2.4243275237325469E-5</v>
      </c>
      <c r="I46">
        <v>1.2868527673544702E-5</v>
      </c>
      <c r="J46">
        <v>0.5038109489335526</v>
      </c>
      <c r="K46">
        <v>0.19563786789582083</v>
      </c>
      <c r="L46">
        <v>0.10384617145848947</v>
      </c>
      <c r="M46">
        <v>37.418888888888887</v>
      </c>
      <c r="N46">
        <v>7.5000000000002839E-7</v>
      </c>
    </row>
    <row r="47" spans="1:14" x14ac:dyDescent="0.3">
      <c r="A47" t="s">
        <v>46</v>
      </c>
      <c r="B47">
        <v>8.2313707210158961E-4</v>
      </c>
      <c r="C47">
        <v>4.4958549683592224E-4</v>
      </c>
      <c r="D47">
        <v>1.6004903701352094E-3</v>
      </c>
      <c r="E47">
        <v>1.3725945621715922E-3</v>
      </c>
      <c r="F47">
        <v>0.14123297223774853</v>
      </c>
      <c r="G47">
        <v>1.0821390561686144E-5</v>
      </c>
      <c r="H47">
        <v>3.2204198509938741E-6</v>
      </c>
      <c r="I47">
        <v>9.5086910417754575E-7</v>
      </c>
      <c r="J47">
        <v>0.57476102273498364</v>
      </c>
      <c r="K47">
        <v>0.17104750047066705</v>
      </c>
      <c r="L47">
        <v>5.0503906654952767E-2</v>
      </c>
      <c r="M47">
        <v>24.27</v>
      </c>
      <c r="N47">
        <v>1.0000000000047749E-6</v>
      </c>
    </row>
    <row r="48" spans="1:14" x14ac:dyDescent="0.3">
      <c r="A48" t="s">
        <v>47</v>
      </c>
      <c r="B48">
        <v>6.1801012904140343E-4</v>
      </c>
      <c r="C48">
        <v>3.7930381547711335E-4</v>
      </c>
      <c r="D48">
        <v>9.9204494244493121E-4</v>
      </c>
      <c r="E48">
        <v>7.7602640599259596E-4</v>
      </c>
      <c r="F48">
        <v>7.8141590139341841E-2</v>
      </c>
      <c r="G48">
        <v>4.4463377654963577E-6</v>
      </c>
      <c r="H48">
        <v>1.0213180348224962E-6</v>
      </c>
      <c r="I48">
        <v>1.5187498073515258E-7</v>
      </c>
      <c r="J48">
        <v>0.6181846714120951</v>
      </c>
      <c r="K48">
        <v>0.14199621959972952</v>
      </c>
      <c r="L48">
        <v>2.1115531480770833E-2</v>
      </c>
      <c r="M48">
        <v>33.248888888888892</v>
      </c>
      <c r="N48">
        <v>1.2500000000272849E-6</v>
      </c>
    </row>
    <row r="49" spans="1:14" x14ac:dyDescent="0.3">
      <c r="A49" t="s">
        <v>48</v>
      </c>
      <c r="B49">
        <v>7.115198306585957E-4</v>
      </c>
      <c r="C49">
        <v>3.9355891751053176E-4</v>
      </c>
      <c r="D49">
        <v>1.211459742972485E-3</v>
      </c>
      <c r="E49">
        <v>9.8049720729822534E-4</v>
      </c>
      <c r="F49">
        <v>3.6461950135194508E-2</v>
      </c>
      <c r="G49">
        <v>6.7700435858630194E-6</v>
      </c>
      <c r="H49">
        <v>1.4188796915859683E-6</v>
      </c>
      <c r="I49">
        <v>1.5062691342556216E-7</v>
      </c>
      <c r="J49">
        <v>0.63173148919075051</v>
      </c>
      <c r="K49">
        <v>0.13239958785787539</v>
      </c>
      <c r="L49">
        <v>1.4055413842421599E-2</v>
      </c>
      <c r="M49">
        <v>32.543333333333337</v>
      </c>
      <c r="N49">
        <v>2.9999999999859029E-6</v>
      </c>
    </row>
    <row r="50" spans="1:14" x14ac:dyDescent="0.3">
      <c r="A50" t="s">
        <v>49</v>
      </c>
      <c r="B50">
        <v>8.4901300044767768E-3</v>
      </c>
      <c r="C50">
        <v>5.358547281352254E-4</v>
      </c>
      <c r="D50">
        <v>2.1414133169320674E-2</v>
      </c>
      <c r="E50">
        <v>1.9659171056106723E-2</v>
      </c>
      <c r="F50">
        <v>0.4541686295967598</v>
      </c>
      <c r="G50">
        <v>1.7122338961393093E-3</v>
      </c>
      <c r="H50">
        <v>6.4863585749658009E-4</v>
      </c>
      <c r="I50">
        <v>3.7455347653378863E-4</v>
      </c>
      <c r="J50">
        <v>0.50665451084326074</v>
      </c>
      <c r="K50">
        <v>0.19193305531231622</v>
      </c>
      <c r="L50">
        <v>0.11083135830084606</v>
      </c>
      <c r="M50">
        <v>141.20666666666668</v>
      </c>
      <c r="N50">
        <v>7.5000000003910827E-7</v>
      </c>
    </row>
    <row r="51" spans="1:14" x14ac:dyDescent="0.3">
      <c r="A51" s="3" t="s">
        <v>50</v>
      </c>
      <c r="B51">
        <v>1.1280042298600086E-2</v>
      </c>
      <c r="C51">
        <v>3.7382801793159224E-3</v>
      </c>
      <c r="D51">
        <v>1.9975475772016697E-2</v>
      </c>
      <c r="E51">
        <v>1.6485764436305232E-2</v>
      </c>
      <c r="F51">
        <v>0.25497211434019834</v>
      </c>
      <c r="G51">
        <v>1.4042821957398796E-3</v>
      </c>
      <c r="H51">
        <v>5.6158739385220031E-4</v>
      </c>
      <c r="I51">
        <v>4.3233095127852777E-4</v>
      </c>
      <c r="J51">
        <v>0.47622711122211786</v>
      </c>
      <c r="K51">
        <v>0.19044828958475993</v>
      </c>
      <c r="L51">
        <v>0.1466142066344483</v>
      </c>
      <c r="M51">
        <v>192.10555555555555</v>
      </c>
      <c r="N51">
        <v>7.4999999998226484E-7</v>
      </c>
    </row>
    <row r="52" spans="1:14" x14ac:dyDescent="0.3">
      <c r="A52" t="s">
        <v>51</v>
      </c>
      <c r="B52">
        <v>6.0156199261770559E-3</v>
      </c>
      <c r="C52">
        <v>3.8833169914704929E-4</v>
      </c>
      <c r="D52">
        <v>1.5160979105138056E-2</v>
      </c>
      <c r="E52">
        <v>1.3916454718188379E-2</v>
      </c>
      <c r="F52">
        <v>0.29792355812273219</v>
      </c>
      <c r="G52">
        <v>8.3431220402246031E-4</v>
      </c>
      <c r="H52">
        <v>2.9563740552775327E-4</v>
      </c>
      <c r="I52">
        <v>2.3677028813258252E-4</v>
      </c>
      <c r="J52">
        <v>0.49243151001899532</v>
      </c>
      <c r="K52">
        <v>0.17449244218200416</v>
      </c>
      <c r="L52">
        <v>0.13974762678842637</v>
      </c>
      <c r="M52">
        <v>173.03333333333333</v>
      </c>
      <c r="N52">
        <v>7.4999999998226484E-7</v>
      </c>
    </row>
    <row r="53" spans="1:14" x14ac:dyDescent="0.3">
      <c r="A53" t="s">
        <v>52</v>
      </c>
      <c r="B53">
        <v>9.8573757862266617E-3</v>
      </c>
      <c r="C53">
        <v>9.8608803909471443E-4</v>
      </c>
      <c r="D53">
        <v>2.0580362963272779E-2</v>
      </c>
      <c r="E53">
        <v>1.8066091542816333E-2</v>
      </c>
      <c r="F53">
        <v>0.31565209007760414</v>
      </c>
      <c r="G53">
        <v>1.5532058970926623E-3</v>
      </c>
      <c r="H53">
        <v>6.1018270252994049E-4</v>
      </c>
      <c r="I53">
        <v>3.7667824137393861E-4</v>
      </c>
      <c r="J53">
        <v>0.49683695182721693</v>
      </c>
      <c r="K53">
        <v>0.19518424089821934</v>
      </c>
      <c r="L53">
        <v>0.12049121730362534</v>
      </c>
      <c r="M53">
        <v>170.82222222222222</v>
      </c>
      <c r="N53">
        <v>7.5000000001068661E-7</v>
      </c>
    </row>
    <row r="54" spans="1:14" x14ac:dyDescent="0.3">
      <c r="A54" s="2" t="s">
        <v>53</v>
      </c>
      <c r="B54">
        <v>9.0390334197965256E-4</v>
      </c>
      <c r="C54">
        <v>2.415307227972706E-4</v>
      </c>
      <c r="D54">
        <v>7.7810576436578424E-3</v>
      </c>
      <c r="E54">
        <v>7.7283795186586816E-3</v>
      </c>
      <c r="F54">
        <v>0.4575522856366096</v>
      </c>
      <c r="G54">
        <v>2.319698754860509E-4</v>
      </c>
      <c r="H54">
        <v>8.796805550415964E-5</v>
      </c>
      <c r="I54">
        <v>3.6320752816849228E-5</v>
      </c>
      <c r="J54">
        <v>0.52200144963777595</v>
      </c>
      <c r="K54">
        <v>0.19795437833801377</v>
      </c>
      <c r="L54">
        <v>8.1732533513692071E-2</v>
      </c>
      <c r="M54">
        <v>40.94777777777778</v>
      </c>
      <c r="N54">
        <v>1.0000000000047749E-6</v>
      </c>
    </row>
    <row r="55" spans="1:14" x14ac:dyDescent="0.3">
      <c r="A55" s="2" t="s">
        <v>54</v>
      </c>
      <c r="B55">
        <v>1.8257237901955503E-3</v>
      </c>
      <c r="C55">
        <v>4.4539764666568036E-4</v>
      </c>
      <c r="D55">
        <v>5.4936231620915385E-3</v>
      </c>
      <c r="E55">
        <v>5.1813746249218745E-3</v>
      </c>
      <c r="F55">
        <v>0.20318070647895997</v>
      </c>
      <c r="G55">
        <v>1.1218265702304866E-4</v>
      </c>
      <c r="H55">
        <v>4.4502589929297349E-5</v>
      </c>
      <c r="I55">
        <v>2.7869261503926251E-5</v>
      </c>
      <c r="J55">
        <v>0.50074620528289504</v>
      </c>
      <c r="K55">
        <v>0.1986448139464011</v>
      </c>
      <c r="L55">
        <v>0.12439914789378277</v>
      </c>
      <c r="M55">
        <v>132.58555555555554</v>
      </c>
      <c r="N55">
        <v>7.5000000001068661E-7</v>
      </c>
    </row>
    <row r="56" spans="1:14" x14ac:dyDescent="0.3">
      <c r="A56" s="2" t="s">
        <v>55</v>
      </c>
      <c r="B56">
        <v>1.8136518600226114E-3</v>
      </c>
      <c r="C56">
        <v>5.7765303383107208E-4</v>
      </c>
      <c r="D56">
        <v>4.3223351904974434E-3</v>
      </c>
      <c r="E56">
        <v>3.9234241398883353E-3</v>
      </c>
      <c r="F56">
        <v>0.15408046826679664</v>
      </c>
      <c r="G56">
        <v>7.024446282532471E-5</v>
      </c>
      <c r="H56">
        <v>3.0706362695195695E-5</v>
      </c>
      <c r="I56">
        <v>1.3516980258244394E-5</v>
      </c>
      <c r="J56">
        <v>0.5060824709725994</v>
      </c>
      <c r="K56">
        <v>0.22122671712941025</v>
      </c>
      <c r="L56">
        <v>9.7384284739863353E-2</v>
      </c>
      <c r="M56">
        <v>28.015555555555554</v>
      </c>
      <c r="N56">
        <v>7.5000000001068661E-7</v>
      </c>
    </row>
    <row r="57" spans="1:14" x14ac:dyDescent="0.3">
      <c r="A57" s="2" t="s">
        <v>56</v>
      </c>
      <c r="B57">
        <v>3.4855004668363188E-4</v>
      </c>
      <c r="C57">
        <v>2.3747436979400566E-4</v>
      </c>
      <c r="D57">
        <v>6.3986765588569766E-4</v>
      </c>
      <c r="E57">
        <v>5.3660380354055037E-4</v>
      </c>
      <c r="F57">
        <v>4.6029925364376653E-2</v>
      </c>
      <c r="G57">
        <v>1.5898910825577859E-6</v>
      </c>
      <c r="H57">
        <v>5.9027521475616714E-7</v>
      </c>
      <c r="I57">
        <v>2.9697885511686776E-7</v>
      </c>
      <c r="J57">
        <v>0.52280812320148207</v>
      </c>
      <c r="K57">
        <v>0.19410177249535407</v>
      </c>
      <c r="L57">
        <v>9.7656348650242433E-2</v>
      </c>
      <c r="M57">
        <v>28.122222222222224</v>
      </c>
      <c r="N57">
        <v>7.5000000000002839E-7</v>
      </c>
    </row>
    <row r="58" spans="1:14" x14ac:dyDescent="0.3">
      <c r="A58" s="1" t="s">
        <v>57</v>
      </c>
      <c r="B58">
        <v>1.1074056641506716E-3</v>
      </c>
      <c r="C58">
        <v>4.3457961696637592E-4</v>
      </c>
      <c r="D58">
        <v>3.060157669946387E-3</v>
      </c>
      <c r="E58">
        <v>2.8527569439356824E-3</v>
      </c>
      <c r="F58">
        <v>0.20999541392413834</v>
      </c>
      <c r="G58">
        <v>3.8499544545354486E-5</v>
      </c>
      <c r="H58">
        <v>1.43411334774133E-5</v>
      </c>
      <c r="I58">
        <v>1.9110784522959004E-6</v>
      </c>
      <c r="J58">
        <v>0.56046397688576255</v>
      </c>
      <c r="K58">
        <v>0.20877360490152769</v>
      </c>
      <c r="L58">
        <v>2.7820864952120335E-2</v>
      </c>
      <c r="M58">
        <v>50.087777777777781</v>
      </c>
      <c r="N58">
        <v>1.0000000000331967E-6</v>
      </c>
    </row>
    <row r="59" spans="1:14" x14ac:dyDescent="0.3">
      <c r="A59" s="1" t="s">
        <v>58</v>
      </c>
      <c r="B59">
        <v>2.6516722038069508E-3</v>
      </c>
      <c r="C59">
        <v>8.8250986553439141E-4</v>
      </c>
      <c r="D59">
        <v>5.7052451445901379E-3</v>
      </c>
      <c r="E59">
        <v>5.0515810258131254E-3</v>
      </c>
      <c r="F59">
        <v>0.1566239048813067</v>
      </c>
      <c r="G59">
        <v>1.2349102708549158E-4</v>
      </c>
      <c r="H59">
        <v>5.0360212096578052E-5</v>
      </c>
      <c r="I59">
        <v>1.8256639056378795E-5</v>
      </c>
      <c r="J59">
        <v>0.51645805152919855</v>
      </c>
      <c r="K59">
        <v>0.21061398247169935</v>
      </c>
      <c r="L59">
        <v>7.6352010806435389E-2</v>
      </c>
      <c r="M59">
        <v>32.642222222222223</v>
      </c>
      <c r="N59">
        <v>7.5000000001068661E-7</v>
      </c>
    </row>
    <row r="60" spans="1:14" x14ac:dyDescent="0.3">
      <c r="A60" s="1" t="s">
        <v>59</v>
      </c>
      <c r="B60">
        <v>1.3844143964033646E-3</v>
      </c>
      <c r="C60">
        <v>6.1116574847468273E-4</v>
      </c>
      <c r="D60">
        <v>3.410863941321948E-3</v>
      </c>
      <c r="E60">
        <v>3.1172736491675191E-3</v>
      </c>
      <c r="F60">
        <v>0.17121001801954822</v>
      </c>
      <c r="G60">
        <v>4.5628430768208611E-5</v>
      </c>
      <c r="H60">
        <v>1.7358440007482458E-5</v>
      </c>
      <c r="I60">
        <v>5.1339794955274476E-6</v>
      </c>
      <c r="J60">
        <v>0.53482348605450458</v>
      </c>
      <c r="K60">
        <v>0.2034630873989671</v>
      </c>
      <c r="L60">
        <v>6.0176796898381173E-2</v>
      </c>
      <c r="M60">
        <v>49.62</v>
      </c>
      <c r="N60">
        <v>9.9999999997635312E-7</v>
      </c>
    </row>
    <row r="61" spans="1:14" x14ac:dyDescent="0.3">
      <c r="A61" s="1" t="s">
        <v>60</v>
      </c>
      <c r="B61">
        <v>2.4974835979988609E-3</v>
      </c>
      <c r="C61">
        <v>1.4138821071959192E-3</v>
      </c>
      <c r="D61">
        <v>4.3457520797621279E-3</v>
      </c>
      <c r="E61">
        <v>3.5564228999417518E-3</v>
      </c>
      <c r="F61">
        <v>0.17220910817763635</v>
      </c>
      <c r="G61">
        <v>7.2043528437275249E-5</v>
      </c>
      <c r="H61">
        <v>2.9790828127594478E-5</v>
      </c>
      <c r="I61">
        <v>9.8146918596101988E-6</v>
      </c>
      <c r="J61">
        <v>0.51912687669680058</v>
      </c>
      <c r="K61">
        <v>0.21466493792782684</v>
      </c>
      <c r="L61">
        <v>7.0722109831932833E-2</v>
      </c>
      <c r="M61">
        <v>50.163333333333334</v>
      </c>
      <c r="N61">
        <v>7.4999999999647573E-7</v>
      </c>
    </row>
    <row r="62" spans="1:14" x14ac:dyDescent="0.3">
      <c r="A62" s="1" t="s">
        <v>61</v>
      </c>
      <c r="B62">
        <v>1.1245845979269418E-3</v>
      </c>
      <c r="C62">
        <v>6.1737498315999869E-4</v>
      </c>
      <c r="D62">
        <v>2.2467006490035093E-3</v>
      </c>
      <c r="E62">
        <v>1.9449872467425806E-3</v>
      </c>
      <c r="F62">
        <v>9.7940680774303499E-2</v>
      </c>
      <c r="G62">
        <v>1.9481398751184397E-5</v>
      </c>
      <c r="H62">
        <v>7.3129162060171732E-6</v>
      </c>
      <c r="I62">
        <v>2.8138479644162197E-6</v>
      </c>
      <c r="J62">
        <v>0.52618434962196969</v>
      </c>
      <c r="K62">
        <v>0.19751877710881346</v>
      </c>
      <c r="L62">
        <v>7.6000844703280696E-2</v>
      </c>
      <c r="M62">
        <v>49.943333333333335</v>
      </c>
      <c r="N62">
        <v>7.5000000001068661E-7</v>
      </c>
    </row>
    <row r="63" spans="1:14" x14ac:dyDescent="0.3">
      <c r="A63" s="1" t="s">
        <v>62</v>
      </c>
      <c r="B63">
        <v>1.5083912867135485E-3</v>
      </c>
      <c r="C63">
        <v>7.9701161032833087E-4</v>
      </c>
      <c r="D63">
        <v>2.5757644672034516E-3</v>
      </c>
      <c r="E63">
        <v>2.087898641821336E-3</v>
      </c>
      <c r="F63">
        <v>9.32496089024204E-2</v>
      </c>
      <c r="G63">
        <v>2.4665117384745907E-5</v>
      </c>
      <c r="H63">
        <v>9.0686825172980176E-6</v>
      </c>
      <c r="I63">
        <v>5.3561409274255351E-6</v>
      </c>
      <c r="J63">
        <v>0.50595289279688971</v>
      </c>
      <c r="K63">
        <v>0.18602490642599384</v>
      </c>
      <c r="L63">
        <v>0.10986994118806551</v>
      </c>
      <c r="M63">
        <v>49.921111111111109</v>
      </c>
      <c r="N63">
        <v>5.0000000000238745E-7</v>
      </c>
    </row>
    <row r="64" spans="1:14" x14ac:dyDescent="0.3">
      <c r="A64" s="1" t="s">
        <v>63</v>
      </c>
      <c r="B64">
        <v>9.381043873074946E-4</v>
      </c>
      <c r="C64">
        <v>5.4834632235246082E-4</v>
      </c>
      <c r="D64">
        <v>1.7759334066807849E-3</v>
      </c>
      <c r="E64">
        <v>1.5079459163900805E-3</v>
      </c>
      <c r="F64">
        <v>0.16557890974304329</v>
      </c>
      <c r="G64">
        <v>1.2591399456078439E-5</v>
      </c>
      <c r="H64">
        <v>4.2982695393905005E-6</v>
      </c>
      <c r="I64">
        <v>1.5118640745452184E-6</v>
      </c>
      <c r="J64">
        <v>0.54473642315045767</v>
      </c>
      <c r="K64">
        <v>0.18595422874093911</v>
      </c>
      <c r="L64">
        <v>6.5407140098304631E-2</v>
      </c>
      <c r="M64">
        <v>50.208888888888886</v>
      </c>
      <c r="N64">
        <v>7.5000000001068661E-7</v>
      </c>
    </row>
    <row r="65" spans="1:14" x14ac:dyDescent="0.3">
      <c r="A65" t="s">
        <v>64</v>
      </c>
      <c r="B65">
        <v>9.3376442892735393E-4</v>
      </c>
      <c r="C65">
        <v>6.6030958579021016E-4</v>
      </c>
      <c r="D65">
        <v>1.6753632418353283E-3</v>
      </c>
      <c r="E65">
        <v>1.3910165557326879E-3</v>
      </c>
      <c r="F65">
        <v>0.19440495284567522</v>
      </c>
      <c r="G65">
        <v>1.0576250555946532E-5</v>
      </c>
      <c r="H65">
        <v>3.5021362145109228E-6</v>
      </c>
      <c r="I65">
        <v>1.9265803943589503E-6</v>
      </c>
      <c r="J65">
        <v>0.51239271419233345</v>
      </c>
      <c r="K65">
        <v>0.16966968311993796</v>
      </c>
      <c r="L65">
        <v>9.3337970025708358E-2</v>
      </c>
      <c r="M65">
        <v>512.8366666666667</v>
      </c>
      <c r="N65">
        <v>7.4999999998226484E-7</v>
      </c>
    </row>
    <row r="66" spans="1:14" x14ac:dyDescent="0.3">
      <c r="A66" t="s">
        <v>65</v>
      </c>
      <c r="B66">
        <v>1.3113572462010534E-3</v>
      </c>
      <c r="C66">
        <v>7.4747175984920958E-4</v>
      </c>
      <c r="D66">
        <v>2.4895287841731634E-3</v>
      </c>
      <c r="E66">
        <v>2.1161517497322938E-3</v>
      </c>
      <c r="F66">
        <v>8.1002994845913362E-2</v>
      </c>
      <c r="G66">
        <v>2.2889722600828559E-5</v>
      </c>
      <c r="H66">
        <v>8.3642300762870084E-6</v>
      </c>
      <c r="I66">
        <v>4.9819991335502199E-6</v>
      </c>
      <c r="J66">
        <v>0.50174565942354676</v>
      </c>
      <c r="K66">
        <v>0.18334499759490208</v>
      </c>
      <c r="L66">
        <v>0.1092060609078858</v>
      </c>
      <c r="M66">
        <v>512.8366666666667</v>
      </c>
      <c r="N66">
        <v>7.4999999998226484E-7</v>
      </c>
    </row>
    <row r="67" spans="1:14" x14ac:dyDescent="0.3">
      <c r="A67" s="3" t="s">
        <v>66</v>
      </c>
      <c r="B67">
        <v>1.6504046110769005E-3</v>
      </c>
      <c r="C67">
        <v>9.4070937364840071E-4</v>
      </c>
      <c r="D67">
        <v>2.9858961981279967E-3</v>
      </c>
      <c r="E67">
        <v>2.4883215559065512E-3</v>
      </c>
      <c r="F67">
        <v>0.24289033938483559</v>
      </c>
      <c r="G67">
        <v>3.2321892171776538E-5</v>
      </c>
      <c r="H67">
        <v>1.2154588181495057E-5</v>
      </c>
      <c r="I67">
        <v>8.0233500122136053E-6</v>
      </c>
      <c r="J67">
        <v>0.49162934150739834</v>
      </c>
      <c r="K67">
        <v>0.18487631083615427</v>
      </c>
      <c r="L67">
        <v>0.12203847046529966</v>
      </c>
      <c r="M67">
        <v>512.8366666666667</v>
      </c>
      <c r="N67">
        <v>4.9999999998817656E-7</v>
      </c>
    </row>
    <row r="68" spans="1:14" x14ac:dyDescent="0.3">
      <c r="A68" t="s">
        <v>67</v>
      </c>
      <c r="B68">
        <v>1.2393557189885418E-3</v>
      </c>
      <c r="C68">
        <v>8.1780587356840339E-4</v>
      </c>
      <c r="D68">
        <v>2.3769458693364593E-3</v>
      </c>
      <c r="E68">
        <v>2.0282680673545436E-3</v>
      </c>
      <c r="F68">
        <v>0.54548845547517222</v>
      </c>
      <c r="G68">
        <v>2.0236238399891019E-5</v>
      </c>
      <c r="H68">
        <v>7.304526082581697E-6</v>
      </c>
      <c r="I68">
        <v>5.2235139879715985E-6</v>
      </c>
      <c r="J68">
        <v>0.48581669237215702</v>
      </c>
      <c r="K68">
        <v>0.1753616769411602</v>
      </c>
      <c r="L68">
        <v>0.12540227279639696</v>
      </c>
      <c r="M68">
        <v>512.8366666666667</v>
      </c>
      <c r="N68">
        <v>4.99999999995282E-7</v>
      </c>
    </row>
    <row r="69" spans="1:14" x14ac:dyDescent="0.3">
      <c r="A69" t="s">
        <v>68</v>
      </c>
      <c r="B69">
        <v>8.7408431874604639E-4</v>
      </c>
      <c r="C69">
        <v>5.9424042519371683E-4</v>
      </c>
      <c r="D69">
        <v>2.3967395053552578E-3</v>
      </c>
      <c r="E69">
        <v>2.231667454417924E-3</v>
      </c>
      <c r="F69">
        <v>0.17430754358086142</v>
      </c>
      <c r="G69">
        <v>2.1439167628541005E-5</v>
      </c>
      <c r="H69">
        <v>8.0141456843960059E-6</v>
      </c>
      <c r="I69">
        <v>3.9760117650229062E-6</v>
      </c>
      <c r="J69">
        <v>0.50751388856252566</v>
      </c>
      <c r="K69">
        <v>0.18971306676942995</v>
      </c>
      <c r="L69">
        <v>9.4121246999851402E-2</v>
      </c>
      <c r="M69">
        <v>512.8366666666667</v>
      </c>
      <c r="N69">
        <v>7.5000000001068661E-7</v>
      </c>
    </row>
    <row r="70" spans="1:14" x14ac:dyDescent="0.3">
      <c r="A70" t="s">
        <v>69</v>
      </c>
      <c r="B70">
        <v>9.9482306176958612E-4</v>
      </c>
      <c r="C70">
        <v>7.0008688661292201E-4</v>
      </c>
      <c r="D70">
        <v>1.7873744935916146E-3</v>
      </c>
      <c r="E70">
        <v>1.4849363222486014E-3</v>
      </c>
      <c r="F70">
        <v>0.2588787478732989</v>
      </c>
      <c r="G70">
        <v>1.2218867034219417E-5</v>
      </c>
      <c r="H70">
        <v>4.1269125106714965E-6</v>
      </c>
      <c r="I70">
        <v>1.9948061349265841E-6</v>
      </c>
      <c r="J70">
        <v>0.52022011058419204</v>
      </c>
      <c r="K70">
        <v>0.1757039238302803</v>
      </c>
      <c r="L70">
        <v>8.4929172663824354E-2</v>
      </c>
      <c r="M70">
        <v>512.8366666666667</v>
      </c>
      <c r="N70">
        <v>7.4999999998226484E-7</v>
      </c>
    </row>
    <row r="71" spans="1:14" x14ac:dyDescent="0.3">
      <c r="A71" t="s">
        <v>70</v>
      </c>
      <c r="B71">
        <v>1.056711714726453E-3</v>
      </c>
      <c r="C71">
        <v>7.4383038934593354E-4</v>
      </c>
      <c r="D71">
        <v>2.6854523262594531E-3</v>
      </c>
      <c r="E71">
        <v>2.4688090113844899E-3</v>
      </c>
      <c r="F71">
        <v>0.59524253765348489</v>
      </c>
      <c r="G71">
        <v>3.1298427873133094E-5</v>
      </c>
      <c r="H71">
        <v>7.8218111606537646E-6</v>
      </c>
      <c r="I71">
        <v>2.0049797045932267E-6</v>
      </c>
      <c r="J71">
        <v>0.59208578387283273</v>
      </c>
      <c r="K71">
        <v>0.14796855647616772</v>
      </c>
      <c r="L71">
        <v>3.7929061001247218E-2</v>
      </c>
      <c r="M71">
        <v>512.8366666666667</v>
      </c>
      <c r="N71">
        <v>6.7499999999540702E-6</v>
      </c>
    </row>
    <row r="72" spans="1:14" x14ac:dyDescent="0.3">
      <c r="A72" t="s">
        <v>71</v>
      </c>
      <c r="B72">
        <v>9.7365720058009784E-4</v>
      </c>
      <c r="C72">
        <v>7.0401171032552609E-4</v>
      </c>
      <c r="D72">
        <v>1.694789129681989E-3</v>
      </c>
      <c r="E72">
        <v>1.3871924592153528E-3</v>
      </c>
      <c r="F72">
        <v>7.9764656073029211E-2</v>
      </c>
      <c r="G72">
        <v>1.1164652220498277E-5</v>
      </c>
      <c r="H72">
        <v>3.269728191002304E-6</v>
      </c>
      <c r="I72">
        <v>1.9221387370107649E-6</v>
      </c>
      <c r="J72">
        <v>0.52973695225906925</v>
      </c>
      <c r="K72">
        <v>0.15514104805136664</v>
      </c>
      <c r="L72">
        <v>9.1201042025627538E-2</v>
      </c>
      <c r="M72">
        <v>512.8366666666667</v>
      </c>
      <c r="N72">
        <v>7.4999999999647573E-7</v>
      </c>
    </row>
    <row r="73" spans="1:14" x14ac:dyDescent="0.3">
      <c r="A73" s="1" t="s">
        <v>72</v>
      </c>
      <c r="B73">
        <v>2.39025891339138E-3</v>
      </c>
      <c r="C73">
        <v>8.9165712655433159E-4</v>
      </c>
      <c r="D73">
        <v>5.7576754770283598E-3</v>
      </c>
      <c r="E73">
        <v>5.2380821365061499E-3</v>
      </c>
      <c r="F73">
        <v>0.34035007429358693</v>
      </c>
      <c r="G73">
        <v>1.2804264798806854E-4</v>
      </c>
      <c r="H73">
        <v>4.7633116387578607E-5</v>
      </c>
      <c r="I73">
        <v>1.9765756226079727E-5</v>
      </c>
      <c r="J73">
        <v>0.52539621158549865</v>
      </c>
      <c r="K73">
        <v>0.19545252530529492</v>
      </c>
      <c r="L73">
        <v>8.1104644456216415E-2</v>
      </c>
      <c r="M73">
        <v>26.95888888888889</v>
      </c>
      <c r="N73">
        <v>7.4999999998226484E-7</v>
      </c>
    </row>
    <row r="74" spans="1:14" x14ac:dyDescent="0.3">
      <c r="A74" s="1" t="s">
        <v>73</v>
      </c>
      <c r="B74">
        <v>2.4841307469689604E-3</v>
      </c>
      <c r="C74">
        <v>7.6516317328604168E-4</v>
      </c>
      <c r="D74">
        <v>6.5371194293138727E-3</v>
      </c>
      <c r="E74">
        <v>6.0467383917182371E-3</v>
      </c>
      <c r="F74">
        <v>0.3521673956044572</v>
      </c>
      <c r="G74">
        <v>1.6193268596984518E-4</v>
      </c>
      <c r="H74">
        <v>5.8333099527378762E-5</v>
      </c>
      <c r="I74">
        <v>3.198664284863114E-5</v>
      </c>
      <c r="J74">
        <v>0.51486644659799541</v>
      </c>
      <c r="K74">
        <v>0.18547062004703327</v>
      </c>
      <c r="L74">
        <v>0.10170182161457322</v>
      </c>
      <c r="M74">
        <v>28.475555555555555</v>
      </c>
      <c r="N74">
        <v>7.4999999998226484E-7</v>
      </c>
    </row>
    <row r="75" spans="1:14" x14ac:dyDescent="0.3">
      <c r="A75" s="1" t="s">
        <v>74</v>
      </c>
      <c r="B75">
        <v>3.1194094432670247E-3</v>
      </c>
      <c r="C75">
        <v>9.1107534194864953E-4</v>
      </c>
      <c r="D75">
        <v>9.0851338318271215E-3</v>
      </c>
      <c r="E75">
        <v>8.5328179352955058E-3</v>
      </c>
      <c r="F75">
        <v>0.56252061194618153</v>
      </c>
      <c r="G75">
        <v>3.2574816538026233E-4</v>
      </c>
      <c r="H75">
        <v>1.2535183602907347E-4</v>
      </c>
      <c r="I75">
        <v>3.7376652639257628E-5</v>
      </c>
      <c r="J75">
        <v>0.53662356631762742</v>
      </c>
      <c r="K75">
        <v>0.20649924218563129</v>
      </c>
      <c r="L75">
        <v>6.1572695621723031E-2</v>
      </c>
      <c r="M75">
        <v>32.902222222222221</v>
      </c>
      <c r="N75">
        <v>7.5000000001068661E-7</v>
      </c>
    </row>
    <row r="76" spans="1:14" x14ac:dyDescent="0.3">
      <c r="A76" s="1" t="s">
        <v>75</v>
      </c>
      <c r="B76">
        <v>2.3028729985876666E-3</v>
      </c>
      <c r="C76">
        <v>7.5977002283438748E-4</v>
      </c>
      <c r="D76">
        <v>6.4293033353485457E-3</v>
      </c>
      <c r="E76">
        <v>6.0027274924393491E-3</v>
      </c>
      <c r="F76">
        <v>0.4029624664900322</v>
      </c>
      <c r="G76">
        <v>1.5920021452275185E-4</v>
      </c>
      <c r="H76">
        <v>5.6751738194501843E-5</v>
      </c>
      <c r="I76">
        <v>2.6644847856689937E-5</v>
      </c>
      <c r="J76">
        <v>0.52453572350654187</v>
      </c>
      <c r="K76">
        <v>0.18698664535940421</v>
      </c>
      <c r="L76">
        <v>8.7789922834766068E-2</v>
      </c>
      <c r="M76">
        <v>28.972222222222221</v>
      </c>
      <c r="N76">
        <v>7.4999999998226484E-7</v>
      </c>
    </row>
    <row r="77" spans="1:14" x14ac:dyDescent="0.3">
      <c r="A77" s="1" t="s">
        <v>76</v>
      </c>
      <c r="B77">
        <v>1.7830317431262704E-3</v>
      </c>
      <c r="C77">
        <v>5.178363736644551E-4</v>
      </c>
      <c r="D77">
        <v>9.4505447586629189E-3</v>
      </c>
      <c r="E77">
        <v>9.2808224752200762E-3</v>
      </c>
      <c r="F77">
        <v>0.50531518113049323</v>
      </c>
      <c r="G77">
        <v>3.3795865054946664E-4</v>
      </c>
      <c r="H77">
        <v>1.2741681332923227E-4</v>
      </c>
      <c r="I77">
        <v>6.0912653891472146E-5</v>
      </c>
      <c r="J77">
        <v>0.51517284902508698</v>
      </c>
      <c r="K77">
        <v>0.19422992318674312</v>
      </c>
      <c r="L77">
        <v>9.2853209692750918E-2</v>
      </c>
      <c r="M77">
        <v>33.83</v>
      </c>
      <c r="N77">
        <v>9.9999999999056401E-7</v>
      </c>
    </row>
    <row r="78" spans="1:14" x14ac:dyDescent="0.3">
      <c r="A78" s="1" t="s">
        <v>77</v>
      </c>
      <c r="B78">
        <v>1.7412873562052279E-3</v>
      </c>
      <c r="C78">
        <v>9.0892078637143468E-4</v>
      </c>
      <c r="D78">
        <v>3.5231149794048063E-3</v>
      </c>
      <c r="E78">
        <v>3.0627214552556678E-3</v>
      </c>
      <c r="F78">
        <v>0.19325750927216404</v>
      </c>
      <c r="G78">
        <v>4.4898593005757966E-5</v>
      </c>
      <c r="H78">
        <v>1.7709870439769114E-5</v>
      </c>
      <c r="I78">
        <v>1.0962092487721613E-5</v>
      </c>
      <c r="J78">
        <v>0.48967920859393188</v>
      </c>
      <c r="K78">
        <v>0.19314982409660494</v>
      </c>
      <c r="L78">
        <v>0.11955628037681724</v>
      </c>
      <c r="M78">
        <v>512.83777777777777</v>
      </c>
      <c r="N78">
        <v>5.0000000001659833E-7</v>
      </c>
    </row>
    <row r="79" spans="1:14" x14ac:dyDescent="0.3">
      <c r="A79" s="1" t="s">
        <v>78</v>
      </c>
      <c r="B79">
        <v>1.4623009594541356E-3</v>
      </c>
      <c r="C79">
        <v>8.943370947733472E-4</v>
      </c>
      <c r="D79">
        <v>2.5851707447377653E-3</v>
      </c>
      <c r="E79">
        <v>2.13185041884011E-3</v>
      </c>
      <c r="F79">
        <v>0.17666930881550552</v>
      </c>
      <c r="G79">
        <v>2.3826325484025964E-5</v>
      </c>
      <c r="H79">
        <v>9.6421032771448574E-6</v>
      </c>
      <c r="I79">
        <v>5.8917164326330667E-6</v>
      </c>
      <c r="J79">
        <v>0.48211674938579291</v>
      </c>
      <c r="K79">
        <v>0.19510433920395251</v>
      </c>
      <c r="L79">
        <v>0.1192166696752416</v>
      </c>
      <c r="M79">
        <v>512.83777777777777</v>
      </c>
      <c r="N79">
        <v>4.9999999998817656E-7</v>
      </c>
    </row>
    <row r="80" spans="1:14" x14ac:dyDescent="0.3">
      <c r="A80" s="1" t="s">
        <v>79</v>
      </c>
      <c r="B80">
        <v>1.9183512084875955E-3</v>
      </c>
      <c r="C80">
        <v>8.4271707201025712E-4</v>
      </c>
      <c r="D80">
        <v>5.4904045264999304E-3</v>
      </c>
      <c r="E80">
        <v>5.1443644124417242E-3</v>
      </c>
      <c r="F80">
        <v>0.18201088013734146</v>
      </c>
      <c r="G80">
        <v>1.0620070082125295E-4</v>
      </c>
      <c r="H80">
        <v>4.0705913677046277E-5</v>
      </c>
      <c r="I80">
        <v>3.2523284336654014E-5</v>
      </c>
      <c r="J80">
        <v>0.47665722404385147</v>
      </c>
      <c r="K80">
        <v>0.18269905627201502</v>
      </c>
      <c r="L80">
        <v>0.14597322154013523</v>
      </c>
      <c r="M80">
        <v>512.83777777777777</v>
      </c>
      <c r="N80">
        <v>7.4999999998226484E-7</v>
      </c>
    </row>
    <row r="81" spans="1:14" x14ac:dyDescent="0.3">
      <c r="A81" s="1" t="s">
        <v>80</v>
      </c>
      <c r="B81">
        <v>2.7301027738369462E-3</v>
      </c>
      <c r="C81">
        <v>8.1105875482991908E-4</v>
      </c>
      <c r="D81">
        <v>7.6665351366077576E-3</v>
      </c>
      <c r="E81">
        <v>7.1639603821862241E-3</v>
      </c>
      <c r="F81">
        <v>0.32311666165457714</v>
      </c>
      <c r="G81">
        <v>2.0820590625124258E-4</v>
      </c>
      <c r="H81">
        <v>7.9619241132600945E-5</v>
      </c>
      <c r="I81">
        <v>6.1699698079454573E-5</v>
      </c>
      <c r="J81">
        <v>0.47973351406766579</v>
      </c>
      <c r="K81">
        <v>0.18345309709827473</v>
      </c>
      <c r="L81">
        <v>0.14216413698107616</v>
      </c>
      <c r="M81">
        <v>512.83777777777777</v>
      </c>
      <c r="N81">
        <v>5.0000000000238745E-7</v>
      </c>
    </row>
    <row r="82" spans="1:14" x14ac:dyDescent="0.3">
      <c r="A82" s="1" t="s">
        <v>81</v>
      </c>
      <c r="B82">
        <v>1.058931727445108E-3</v>
      </c>
      <c r="C82">
        <v>6.2724743213511214E-4</v>
      </c>
      <c r="D82">
        <v>3.7893612979779993E-3</v>
      </c>
      <c r="E82">
        <v>3.638396624562691E-3</v>
      </c>
      <c r="F82">
        <v>0.3941546899960926</v>
      </c>
      <c r="G82">
        <v>5.4815004855147686E-5</v>
      </c>
      <c r="H82">
        <v>2.0131256813541777E-5</v>
      </c>
      <c r="I82">
        <v>9.1012839823870019E-6</v>
      </c>
      <c r="J82">
        <v>0.51968774794421335</v>
      </c>
      <c r="K82">
        <v>0.19085955650943706</v>
      </c>
      <c r="L82">
        <v>8.6287062980406976E-2</v>
      </c>
      <c r="M82">
        <v>512.8366666666667</v>
      </c>
      <c r="N82">
        <v>7.4999999999825206E-7</v>
      </c>
    </row>
    <row r="83" spans="1:14" x14ac:dyDescent="0.3">
      <c r="A83" s="1" t="s">
        <v>82</v>
      </c>
      <c r="B83">
        <v>9.7692222391019992E-4</v>
      </c>
      <c r="C83">
        <v>6.7349980119321283E-4</v>
      </c>
      <c r="D83">
        <v>1.7525066987577318E-3</v>
      </c>
      <c r="E83">
        <v>1.4549583752392302E-3</v>
      </c>
      <c r="F83">
        <v>0.1937039928208093</v>
      </c>
      <c r="G83">
        <v>1.1827523071670032E-5</v>
      </c>
      <c r="H83">
        <v>3.6290846516434177E-6</v>
      </c>
      <c r="I83">
        <v>2.1685862414272835E-6</v>
      </c>
      <c r="J83">
        <v>0.52390139735193353</v>
      </c>
      <c r="K83">
        <v>0.1607506921426772</v>
      </c>
      <c r="L83">
        <v>9.6057759116382063E-2</v>
      </c>
      <c r="M83">
        <v>512.83777777777777</v>
      </c>
      <c r="N83">
        <v>5.0000000001659833E-7</v>
      </c>
    </row>
    <row r="84" spans="1:14" x14ac:dyDescent="0.3">
      <c r="A84" s="1" t="s">
        <v>83</v>
      </c>
      <c r="B84">
        <v>2.2941124151121413E-3</v>
      </c>
      <c r="C84">
        <v>6.4369979942224343E-4</v>
      </c>
      <c r="D84">
        <v>5.8196624658133937E-3</v>
      </c>
      <c r="E84">
        <v>5.3484142822699922E-3</v>
      </c>
      <c r="F84">
        <v>0.16952889813992356</v>
      </c>
      <c r="G84">
        <v>1.2240148884634641E-4</v>
      </c>
      <c r="H84">
        <v>4.3933050390938263E-5</v>
      </c>
      <c r="I84">
        <v>3.285548251437547E-5</v>
      </c>
      <c r="J84">
        <v>0.49123471378505468</v>
      </c>
      <c r="K84">
        <v>0.1763168049498863</v>
      </c>
      <c r="L84">
        <v>0.13185912770619751</v>
      </c>
      <c r="M84">
        <v>115.20222222222222</v>
      </c>
      <c r="N84">
        <v>7.4999999998226484E-7</v>
      </c>
    </row>
    <row r="85" spans="1:14" x14ac:dyDescent="0.3">
      <c r="A85" s="1" t="s">
        <v>84</v>
      </c>
      <c r="B85">
        <v>1.1115286546192517E-3</v>
      </c>
      <c r="C85">
        <v>4.863800693771309E-4</v>
      </c>
      <c r="D85">
        <v>3.1378048114104567E-3</v>
      </c>
      <c r="E85">
        <v>2.93433601824781E-3</v>
      </c>
      <c r="F85">
        <v>0.48196662400988455</v>
      </c>
      <c r="G85">
        <v>3.6398948167104211E-5</v>
      </c>
      <c r="H85">
        <v>1.4024534088975945E-5</v>
      </c>
      <c r="I85">
        <v>7.8462202593849319E-6</v>
      </c>
      <c r="J85">
        <v>0.50216823009639711</v>
      </c>
      <c r="K85">
        <v>0.19348568615376918</v>
      </c>
      <c r="L85">
        <v>0.10824825273832327</v>
      </c>
      <c r="M85">
        <v>512.83777777777777</v>
      </c>
      <c r="N85">
        <v>5.0000000000005599E-7</v>
      </c>
    </row>
    <row r="86" spans="1:14" x14ac:dyDescent="0.3">
      <c r="A86" s="1" t="s">
        <v>85</v>
      </c>
      <c r="B86">
        <v>1.9567084488038384E-3</v>
      </c>
      <c r="C86">
        <v>7.1029375784486615E-4</v>
      </c>
      <c r="D86">
        <v>4.6075939525590231E-3</v>
      </c>
      <c r="E86">
        <v>4.1714774055944112E-3</v>
      </c>
      <c r="F86">
        <v>0.19965486984519049</v>
      </c>
      <c r="G86">
        <v>7.9185629797702279E-5</v>
      </c>
      <c r="H86">
        <v>3.1356491626312667E-5</v>
      </c>
      <c r="I86">
        <v>1.533168716976843E-5</v>
      </c>
      <c r="J86">
        <v>0.50698824554064859</v>
      </c>
      <c r="K86">
        <v>0.20076082890983826</v>
      </c>
      <c r="L86">
        <v>9.816156289009545E-2</v>
      </c>
      <c r="M86">
        <v>512.83777777777777</v>
      </c>
      <c r="N86">
        <v>7.4999999998226484E-7</v>
      </c>
    </row>
    <row r="87" spans="1:14" x14ac:dyDescent="0.3">
      <c r="A87" s="1" t="s">
        <v>86</v>
      </c>
      <c r="B87">
        <v>3.0587254951561517E-3</v>
      </c>
      <c r="C87">
        <v>6.6961083001668132E-4</v>
      </c>
      <c r="D87">
        <v>8.0018897445131455E-3</v>
      </c>
      <c r="E87">
        <v>7.3942185661049365E-3</v>
      </c>
      <c r="F87">
        <v>0.34343972166232434</v>
      </c>
      <c r="G87">
        <v>2.3531253119557919E-4</v>
      </c>
      <c r="H87">
        <v>8.7552794120261958E-5</v>
      </c>
      <c r="I87">
        <v>5.5507649730936522E-5</v>
      </c>
      <c r="J87">
        <v>0.49972222047606474</v>
      </c>
      <c r="K87">
        <v>0.1859317753473004</v>
      </c>
      <c r="L87">
        <v>0.11787900047658981</v>
      </c>
      <c r="M87">
        <v>93.626666666666665</v>
      </c>
      <c r="N87">
        <v>5.0000000004501999E-7</v>
      </c>
    </row>
    <row r="88" spans="1:14" x14ac:dyDescent="0.3">
      <c r="A88" s="1" t="s">
        <v>87</v>
      </c>
      <c r="B88">
        <v>1.1451850620560968E-3</v>
      </c>
      <c r="C88">
        <v>4.1469786454965594E-4</v>
      </c>
      <c r="D88">
        <v>5.8533871239848803E-3</v>
      </c>
      <c r="E88">
        <v>5.7402709259080894E-3</v>
      </c>
      <c r="F88">
        <v>0.33043786484526466</v>
      </c>
      <c r="G88">
        <v>1.2714952315709269E-4</v>
      </c>
      <c r="H88">
        <v>4.8188364487865244E-5</v>
      </c>
      <c r="I88">
        <v>2.6699830776318876E-5</v>
      </c>
      <c r="J88">
        <v>0.50505072113626281</v>
      </c>
      <c r="K88">
        <v>0.19140904055852775</v>
      </c>
      <c r="L88">
        <v>0.10605441886821437</v>
      </c>
      <c r="M88">
        <v>48.103333333333332</v>
      </c>
      <c r="N88">
        <v>7.5000000000002839E-7</v>
      </c>
    </row>
    <row r="89" spans="1:14" x14ac:dyDescent="0.3">
      <c r="A89" s="1" t="s">
        <v>88</v>
      </c>
      <c r="B89">
        <v>8.3784887200801547E-4</v>
      </c>
      <c r="C89">
        <v>5.1096325986931814E-4</v>
      </c>
      <c r="D89">
        <v>1.6598304351679535E-3</v>
      </c>
      <c r="E89">
        <v>1.4328459379035373E-3</v>
      </c>
      <c r="F89">
        <v>5.9140591408136871E-2</v>
      </c>
      <c r="G89">
        <v>1.0184357120221125E-5</v>
      </c>
      <c r="H89">
        <v>4.6014722319560034E-6</v>
      </c>
      <c r="I89">
        <v>1.7265886786491617E-6</v>
      </c>
      <c r="J89">
        <v>0.50107154938192056</v>
      </c>
      <c r="K89">
        <v>0.22639296653552712</v>
      </c>
      <c r="L89">
        <v>8.4948362880781822E-2</v>
      </c>
      <c r="M89">
        <v>512.83777777777777</v>
      </c>
      <c r="N89">
        <v>9.9999999999766934E-7</v>
      </c>
    </row>
    <row r="90" spans="1:14" x14ac:dyDescent="0.3">
      <c r="A90" t="s">
        <v>89</v>
      </c>
      <c r="B90">
        <v>1.9285387768635711E-3</v>
      </c>
      <c r="C90">
        <v>5.7266406530682046E-4</v>
      </c>
      <c r="D90">
        <v>6.3767124404433603E-3</v>
      </c>
      <c r="E90">
        <v>6.0780934723192554E-3</v>
      </c>
      <c r="F90">
        <v>0.35589444483769295</v>
      </c>
      <c r="G90">
        <v>1.5462688926260446E-4</v>
      </c>
      <c r="H90">
        <v>6.2326956090867676E-5</v>
      </c>
      <c r="I90">
        <v>2.4165753148735438E-5</v>
      </c>
      <c r="J90">
        <v>0.51694261583667422</v>
      </c>
      <c r="K90">
        <v>0.20836906098545399</v>
      </c>
      <c r="L90">
        <v>8.079000816704543E-2</v>
      </c>
      <c r="M90">
        <v>50.007777777777775</v>
      </c>
      <c r="N90">
        <v>7.4999999998226484E-7</v>
      </c>
    </row>
    <row r="91" spans="1:14" x14ac:dyDescent="0.3">
      <c r="A91" t="s">
        <v>90</v>
      </c>
      <c r="B91">
        <v>2.6264976792089536E-3</v>
      </c>
      <c r="C91">
        <v>8.4724796038836603E-4</v>
      </c>
      <c r="D91">
        <v>6.3602265810517207E-3</v>
      </c>
      <c r="E91">
        <v>5.7925823899659737E-3</v>
      </c>
      <c r="F91">
        <v>0.27330234285014671</v>
      </c>
      <c r="G91">
        <v>1.5355603175173674E-4</v>
      </c>
      <c r="H91">
        <v>6.0920377065452707E-5</v>
      </c>
      <c r="I91">
        <v>2.465461905911725E-5</v>
      </c>
      <c r="J91">
        <v>0.51624903810491463</v>
      </c>
      <c r="K91">
        <v>0.20481179216636639</v>
      </c>
      <c r="L91">
        <v>8.2887811236815337E-2</v>
      </c>
      <c r="M91">
        <v>42.43333333333333</v>
      </c>
      <c r="N91">
        <v>7.4999999998226484E-7</v>
      </c>
    </row>
    <row r="92" spans="1:14" x14ac:dyDescent="0.3">
      <c r="A92" t="s">
        <v>91</v>
      </c>
      <c r="B92">
        <v>1.4145036396671061E-3</v>
      </c>
      <c r="C92">
        <v>5.6757912762176723E-4</v>
      </c>
      <c r="D92">
        <v>4.5584040989635182E-3</v>
      </c>
      <c r="E92">
        <v>4.3333864142458215E-3</v>
      </c>
      <c r="F92">
        <v>0.39515054358102764</v>
      </c>
      <c r="G92">
        <v>8.1586246147865695E-5</v>
      </c>
      <c r="H92">
        <v>3.230820098461965E-5</v>
      </c>
      <c r="I92">
        <v>9.1014028625603464E-6</v>
      </c>
      <c r="J92">
        <v>0.53363206238762118</v>
      </c>
      <c r="K92">
        <v>0.21131860745510445</v>
      </c>
      <c r="L92">
        <v>5.9529646349536468E-2</v>
      </c>
      <c r="M92">
        <v>49.992222222222225</v>
      </c>
      <c r="N92">
        <v>7.5000000000002839E-7</v>
      </c>
    </row>
    <row r="93" spans="1:14" x14ac:dyDescent="0.3">
      <c r="A93" t="s">
        <v>92</v>
      </c>
      <c r="B93">
        <v>3.2889128673012696E-3</v>
      </c>
      <c r="C93">
        <v>1.0627692196790712E-3</v>
      </c>
      <c r="D93">
        <v>7.33891676959696E-3</v>
      </c>
      <c r="E93">
        <v>6.5606993083835666E-3</v>
      </c>
      <c r="F93">
        <v>0.39680999879148099</v>
      </c>
      <c r="G93">
        <v>2.0437082268921742E-4</v>
      </c>
      <c r="H93">
        <v>8.464355720013279E-5</v>
      </c>
      <c r="I93">
        <v>2.9897008078188646E-5</v>
      </c>
      <c r="J93">
        <v>0.51605216733250769</v>
      </c>
      <c r="K93">
        <v>0.21373154234587416</v>
      </c>
      <c r="L93">
        <v>7.5492262606235247E-2</v>
      </c>
      <c r="M93">
        <v>27.647777777777776</v>
      </c>
      <c r="N93">
        <v>7.4999999999647573E-7</v>
      </c>
    </row>
    <row r="94" spans="1:14" x14ac:dyDescent="0.3">
      <c r="A94" s="3" t="s">
        <v>93</v>
      </c>
      <c r="B94">
        <v>7.5252168420192561E-4</v>
      </c>
      <c r="C94">
        <v>4.3761681091932176E-4</v>
      </c>
      <c r="D94">
        <v>2.6657613087928329E-3</v>
      </c>
      <c r="E94">
        <v>2.5573419997323502E-3</v>
      </c>
      <c r="F94">
        <v>0.3229616047271574</v>
      </c>
      <c r="G94">
        <v>2.6162966157268584E-5</v>
      </c>
      <c r="H94">
        <v>1.0788134697460135E-5</v>
      </c>
      <c r="I94">
        <v>5.2047771812448466E-6</v>
      </c>
      <c r="J94">
        <v>0.50062326254948708</v>
      </c>
      <c r="K94">
        <v>0.20642885659833227</v>
      </c>
      <c r="L94">
        <v>9.9592397805935415E-2</v>
      </c>
      <c r="M94">
        <v>49.998888888888892</v>
      </c>
      <c r="N94">
        <v>7.5000000000000065E-7</v>
      </c>
    </row>
    <row r="95" spans="1:14" x14ac:dyDescent="0.3">
      <c r="A95" t="s">
        <v>94</v>
      </c>
      <c r="B95">
        <v>6.4749927268716295E-4</v>
      </c>
      <c r="C95">
        <v>4.2973273843016082E-4</v>
      </c>
      <c r="D95">
        <v>1.7162909490803129E-3</v>
      </c>
      <c r="E95">
        <v>1.5894655445528063E-3</v>
      </c>
      <c r="F95">
        <v>0.12741914196562076</v>
      </c>
      <c r="G95">
        <v>1.1133039122466641E-5</v>
      </c>
      <c r="H95">
        <v>4.48038506080986E-6</v>
      </c>
      <c r="I95">
        <v>1.7475321195862448E-6</v>
      </c>
      <c r="J95">
        <v>0.51513735400767258</v>
      </c>
      <c r="K95">
        <v>0.20731209867963996</v>
      </c>
      <c r="L95">
        <v>8.0860137310612881E-2</v>
      </c>
      <c r="M95">
        <v>512.83777777777777</v>
      </c>
      <c r="N95">
        <v>1.0000000000047749E-6</v>
      </c>
    </row>
    <row r="96" spans="1:14" x14ac:dyDescent="0.3">
      <c r="A96" t="s">
        <v>95</v>
      </c>
      <c r="B96">
        <v>4.7891573528845014E-4</v>
      </c>
      <c r="C96">
        <v>3.7965327156318939E-4</v>
      </c>
      <c r="D96">
        <v>7.1857608486216803E-4</v>
      </c>
      <c r="E96">
        <v>5.3571584601229524E-4</v>
      </c>
      <c r="F96">
        <v>0.1462177930869305</v>
      </c>
      <c r="G96">
        <v>1.946255653043052E-6</v>
      </c>
      <c r="H96">
        <v>6.2509550639253715E-7</v>
      </c>
      <c r="I96">
        <v>4.2898772214822788E-7</v>
      </c>
      <c r="J96">
        <v>0.5121529754420332</v>
      </c>
      <c r="K96">
        <v>0.16449253366782673</v>
      </c>
      <c r="L96">
        <v>0.11288719340791303</v>
      </c>
      <c r="M96">
        <v>512.83777777777777</v>
      </c>
      <c r="N96">
        <v>7.5000000000002839E-7</v>
      </c>
    </row>
    <row r="97" spans="1:14" x14ac:dyDescent="0.3">
      <c r="A97" t="s">
        <v>96</v>
      </c>
      <c r="B97">
        <v>5.095230248944988E-4</v>
      </c>
      <c r="C97">
        <v>4.0198301681977693E-4</v>
      </c>
      <c r="D97">
        <v>7.4594480734955159E-4</v>
      </c>
      <c r="E97">
        <v>5.448119929059741E-4</v>
      </c>
      <c r="F97">
        <v>7.2896532164540215E-2</v>
      </c>
      <c r="G97">
        <v>2.1670035896357067E-6</v>
      </c>
      <c r="H97">
        <v>6.2293889308987247E-7</v>
      </c>
      <c r="I97">
        <v>4.057956855708791E-7</v>
      </c>
      <c r="J97">
        <v>0.53111700615901136</v>
      </c>
      <c r="K97">
        <v>0.15267784580528593</v>
      </c>
      <c r="L97">
        <v>9.9457606191081835E-2</v>
      </c>
      <c r="M97">
        <v>50.002222222222223</v>
      </c>
      <c r="N97">
        <v>1.2499999999988632E-6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7684-CE23-4370-BF2A-0734870D329B}">
  <sheetPr codeName="Sheet2"/>
  <dimension ref="A1:U97"/>
  <sheetViews>
    <sheetView topLeftCell="G1" zoomScale="84" workbookViewId="0">
      <selection activeCell="M6" sqref="M6"/>
    </sheetView>
  </sheetViews>
  <sheetFormatPr defaultRowHeight="14.4" x14ac:dyDescent="0.3"/>
  <cols>
    <col min="1" max="1" width="22.77734375" customWidth="1"/>
    <col min="2" max="2" width="21.21875" customWidth="1"/>
    <col min="3" max="3" width="1.5546875" customWidth="1"/>
    <col min="4" max="4" width="2.21875" customWidth="1"/>
    <col min="5" max="5" width="15.6640625" customWidth="1"/>
    <col min="6" max="7" width="2.33203125" customWidth="1"/>
    <col min="8" max="8" width="13.44140625" customWidth="1"/>
    <col min="10" max="10" width="22.5546875" customWidth="1"/>
    <col min="11" max="11" width="22.5546875" style="4" customWidth="1"/>
    <col min="12" max="12" width="22.77734375" style="4" customWidth="1"/>
    <col min="13" max="13" width="20.5546875" customWidth="1"/>
    <col min="14" max="14" width="26.33203125" customWidth="1"/>
    <col min="15" max="15" width="19.5546875" customWidth="1"/>
    <col min="16" max="16" width="15.109375" customWidth="1"/>
    <col min="17" max="17" width="27.77734375" customWidth="1"/>
    <col min="18" max="18" width="23.77734375" customWidth="1"/>
    <col min="19" max="19" width="15.33203125" customWidth="1"/>
  </cols>
  <sheetData>
    <row r="1" spans="1:21" x14ac:dyDescent="0.3">
      <c r="A1" t="s">
        <v>0</v>
      </c>
      <c r="B1" t="s">
        <v>98</v>
      </c>
      <c r="E1" t="s">
        <v>100</v>
      </c>
      <c r="H1" t="s">
        <v>105</v>
      </c>
    </row>
    <row r="2" spans="1:21" x14ac:dyDescent="0.3">
      <c r="A2" t="s">
        <v>1</v>
      </c>
      <c r="B2">
        <v>8.5516462088126844E-4</v>
      </c>
      <c r="E2">
        <v>7.0926240326603402E-3</v>
      </c>
      <c r="H2">
        <v>0.5156976803994775</v>
      </c>
    </row>
    <row r="3" spans="1:21" x14ac:dyDescent="0.3">
      <c r="A3" s="3" t="s">
        <v>2</v>
      </c>
      <c r="B3">
        <v>5.3687731854263352E-4</v>
      </c>
      <c r="E3">
        <v>6.3455022867713257E-3</v>
      </c>
      <c r="H3">
        <v>0.53080215381789397</v>
      </c>
      <c r="K3" s="6" t="s">
        <v>115</v>
      </c>
      <c r="L3" s="6" t="s">
        <v>116</v>
      </c>
    </row>
    <row r="4" spans="1:21" x14ac:dyDescent="0.3">
      <c r="A4" t="s">
        <v>3</v>
      </c>
      <c r="B4">
        <v>9.1383755721424385E-4</v>
      </c>
      <c r="E4">
        <v>5.584852425371517E-3</v>
      </c>
      <c r="H4">
        <v>0.51292135844785702</v>
      </c>
    </row>
    <row r="5" spans="1:21" x14ac:dyDescent="0.3">
      <c r="A5" t="s">
        <v>4</v>
      </c>
      <c r="B5">
        <v>5.546054168774617E-4</v>
      </c>
      <c r="E5">
        <v>4.6679478305483432E-3</v>
      </c>
      <c r="H5">
        <v>0.50840454405534508</v>
      </c>
      <c r="J5" s="7" t="s">
        <v>110</v>
      </c>
      <c r="K5" s="9" t="s">
        <v>111</v>
      </c>
      <c r="L5" s="9" t="s">
        <v>112</v>
      </c>
      <c r="M5" s="9" t="s">
        <v>117</v>
      </c>
      <c r="N5" s="10" t="s">
        <v>123</v>
      </c>
      <c r="O5" s="10" t="s">
        <v>122</v>
      </c>
      <c r="P5" s="10" t="s">
        <v>117</v>
      </c>
      <c r="Q5" s="8" t="s">
        <v>113</v>
      </c>
      <c r="R5" s="8" t="s">
        <v>114</v>
      </c>
      <c r="S5" s="8" t="s">
        <v>117</v>
      </c>
    </row>
    <row r="6" spans="1:21" x14ac:dyDescent="0.3">
      <c r="A6" t="s">
        <v>5</v>
      </c>
      <c r="B6">
        <v>2.773159886246627E-4</v>
      </c>
      <c r="E6">
        <v>2.9903940928938584E-3</v>
      </c>
      <c r="H6">
        <v>0.52010768020913578</v>
      </c>
      <c r="J6" s="4">
        <v>20244</v>
      </c>
      <c r="K6" s="4">
        <f>AVERAGE(B2:B5)</f>
        <v>7.1512122837890193E-4</v>
      </c>
      <c r="L6" s="4">
        <f>AVERAGE(B6:B9)</f>
        <v>4.0469503568210305E-4</v>
      </c>
      <c r="M6" s="4">
        <f>K6-L6</f>
        <v>3.1042619269679888E-4</v>
      </c>
      <c r="N6" s="11">
        <f>AVERAGE(E2:E5)</f>
        <v>5.922731643837882E-3</v>
      </c>
      <c r="O6" s="11">
        <f>AVERAGE(E6:E9)</f>
        <v>1.9280721870599659E-3</v>
      </c>
      <c r="P6">
        <f>N6-O6</f>
        <v>3.9946594567779161E-3</v>
      </c>
      <c r="Q6" s="4">
        <f>AVERAGE(H2:H5)</f>
        <v>0.51695643418014336</v>
      </c>
      <c r="R6" s="4">
        <f>AVERAGE(H6:H9)</f>
        <v>0.55068575166867495</v>
      </c>
      <c r="S6">
        <f>Q6-R6</f>
        <v>-3.3729317488531585E-2</v>
      </c>
      <c r="U6">
        <v>0</v>
      </c>
    </row>
    <row r="7" spans="1:21" x14ac:dyDescent="0.3">
      <c r="A7" t="s">
        <v>6</v>
      </c>
      <c r="B7">
        <v>4.5569609754464197E-4</v>
      </c>
      <c r="E7">
        <v>1.6898434766627023E-3</v>
      </c>
      <c r="H7">
        <v>0.54668980537708911</v>
      </c>
      <c r="J7" s="4">
        <v>20252</v>
      </c>
      <c r="K7" s="4">
        <f>AVERAGE(B10:B13)</f>
        <v>6.1479454820102006E-4</v>
      </c>
      <c r="L7" s="4">
        <f>AVERAGE(B14:B17)</f>
        <v>3.8520905592360382E-4</v>
      </c>
      <c r="M7" s="4">
        <f t="shared" ref="M7:M14" si="0">K7-L7</f>
        <v>2.2958549227741624E-4</v>
      </c>
      <c r="N7" s="11">
        <f>AVERAGE(E10:E13)</f>
        <v>1.7484483009886822E-3</v>
      </c>
      <c r="O7" s="11">
        <f>AVERAGE(E14:E17)</f>
        <v>1.6227108514324832E-3</v>
      </c>
      <c r="P7">
        <f t="shared" ref="P7:P14" si="1">N7-O7</f>
        <v>1.2573744955619902E-4</v>
      </c>
      <c r="Q7" s="4">
        <f>AVERAGE(H10:H13)</f>
        <v>0.51449159403637112</v>
      </c>
      <c r="R7" s="4">
        <f>AVERAGE(H14:H17)</f>
        <v>0.53441193766409789</v>
      </c>
      <c r="S7">
        <f t="shared" ref="S7:S14" si="2">Q7-R7</f>
        <v>-1.9920343627726766E-2</v>
      </c>
      <c r="U7">
        <v>0</v>
      </c>
    </row>
    <row r="8" spans="1:21" x14ac:dyDescent="0.3">
      <c r="A8" t="s">
        <v>7</v>
      </c>
      <c r="B8">
        <v>3.7348401509117315E-4</v>
      </c>
      <c r="E8">
        <v>9.0052826157658368E-4</v>
      </c>
      <c r="H8">
        <v>0.60670049127048364</v>
      </c>
      <c r="J8" s="4">
        <v>21044</v>
      </c>
      <c r="K8" s="4">
        <f>AVERAGE(B18:B21)</f>
        <v>6.0130437211983114E-4</v>
      </c>
      <c r="L8" s="4">
        <f>AVERAGE(B22:B25)</f>
        <v>5.1746636532779304E-4</v>
      </c>
      <c r="M8" s="4">
        <f t="shared" si="0"/>
        <v>8.3838006792038102E-5</v>
      </c>
      <c r="N8" s="11">
        <f>AVERAGE(E18:E21)</f>
        <v>5.1923894098284858E-3</v>
      </c>
      <c r="O8" s="11">
        <f>AVERAGE(E22:E25)</f>
        <v>4.5655243772026732E-3</v>
      </c>
      <c r="P8">
        <f t="shared" si="1"/>
        <v>6.2686503262581253E-4</v>
      </c>
      <c r="Q8" s="4">
        <f>AVERAGE(H18:H21)</f>
        <v>0.5184695180491703</v>
      </c>
      <c r="R8" s="4">
        <f>AVERAGE(H22:H25)</f>
        <v>0.52691254968116219</v>
      </c>
      <c r="S8">
        <f t="shared" si="2"/>
        <v>-8.443031631991893E-3</v>
      </c>
      <c r="U8">
        <v>0</v>
      </c>
    </row>
    <row r="9" spans="1:21" x14ac:dyDescent="0.3">
      <c r="A9" t="s">
        <v>8</v>
      </c>
      <c r="B9">
        <v>5.1228404146793434E-4</v>
      </c>
      <c r="E9">
        <v>2.1315229171067198E-3</v>
      </c>
      <c r="H9">
        <v>0.52924502981799115</v>
      </c>
      <c r="J9" s="4">
        <v>21071</v>
      </c>
      <c r="K9" s="4">
        <f>AVERAGE(B26:B29)</f>
        <v>2.2162141481784758E-3</v>
      </c>
      <c r="L9" s="4">
        <f>AVERAGE(B30:B33)</f>
        <v>1.6019445267511068E-3</v>
      </c>
      <c r="M9" s="4">
        <f t="shared" si="0"/>
        <v>6.1426962142736895E-4</v>
      </c>
      <c r="N9" s="11">
        <f>AVERAGE(E26:E29)</f>
        <v>1.2132524630945222E-2</v>
      </c>
      <c r="O9" s="11">
        <f>AVERAGE(E30:E33)</f>
        <v>1.1393544413652043E-2</v>
      </c>
      <c r="P9">
        <f t="shared" si="1"/>
        <v>7.3898021729317843E-4</v>
      </c>
      <c r="Q9" s="4">
        <f>AVERAGE(H26:H29)</f>
        <v>0.46803555696445504</v>
      </c>
      <c r="R9" s="4">
        <f>AVERAGE(H30:H33)</f>
        <v>0.48526330973629433</v>
      </c>
      <c r="S9">
        <f t="shared" si="2"/>
        <v>-1.72277527718393E-2</v>
      </c>
      <c r="U9">
        <v>0</v>
      </c>
    </row>
    <row r="10" spans="1:21" x14ac:dyDescent="0.3">
      <c r="A10" t="s">
        <v>9</v>
      </c>
      <c r="B10">
        <v>6.1770171760414962E-4</v>
      </c>
      <c r="E10">
        <v>2.3446194854190418E-3</v>
      </c>
      <c r="H10">
        <v>0.49945758013073482</v>
      </c>
      <c r="J10" s="4">
        <v>21087</v>
      </c>
      <c r="K10" s="4">
        <f>AVERAGE(B34:B37)</f>
        <v>9.3531632986178898E-4</v>
      </c>
      <c r="L10" s="4">
        <f>AVERAGE(B38:B41)</f>
        <v>5.5459387257503798E-4</v>
      </c>
      <c r="M10" s="4">
        <f t="shared" si="0"/>
        <v>3.8072245728675101E-4</v>
      </c>
      <c r="N10" s="11">
        <f>AVERAGE(E34:E37)</f>
        <v>4.8971538817329493E-3</v>
      </c>
      <c r="O10" s="11">
        <f>AVERAGE(E38:E41)</f>
        <v>2.4996157030151493E-3</v>
      </c>
      <c r="P10">
        <f t="shared" si="1"/>
        <v>2.3975381787177999E-3</v>
      </c>
      <c r="Q10" s="4">
        <f>AVERAGE(H34:H37)</f>
        <v>0.50333431504194537</v>
      </c>
      <c r="R10" s="4">
        <f>AVERAGE(H38:H41)</f>
        <v>0.5291762213494664</v>
      </c>
      <c r="S10">
        <f t="shared" si="2"/>
        <v>-2.5841906307521034E-2</v>
      </c>
      <c r="U10">
        <v>0</v>
      </c>
    </row>
    <row r="11" spans="1:21" x14ac:dyDescent="0.3">
      <c r="A11" s="3" t="s">
        <v>10</v>
      </c>
      <c r="B11">
        <v>5.2088260956417503E-4</v>
      </c>
      <c r="E11">
        <v>1.2390670917794323E-3</v>
      </c>
      <c r="H11">
        <v>0.52046689069464669</v>
      </c>
      <c r="J11" s="4">
        <v>21093</v>
      </c>
      <c r="K11" s="4">
        <f>AVERAGE(B42:B45)</f>
        <v>5.9006893110118152E-4</v>
      </c>
      <c r="L11" s="4">
        <f>AVERAGE(B46:B49)</f>
        <v>3.8575596783550948E-4</v>
      </c>
      <c r="M11" s="4">
        <f t="shared" si="0"/>
        <v>2.0431296326567204E-4</v>
      </c>
      <c r="N11" s="11">
        <f>AVERAGE(E42:E45)</f>
        <v>4.7321461087947219E-3</v>
      </c>
      <c r="O11" s="11">
        <f>AVERAGE(E46:E49)</f>
        <v>1.7809588105794924E-3</v>
      </c>
      <c r="P11">
        <f t="shared" si="1"/>
        <v>2.9511872982152295E-3</v>
      </c>
      <c r="Q11" s="4">
        <f>AVERAGE(H42:H45)</f>
        <v>0.50382777058151329</v>
      </c>
      <c r="R11" s="4">
        <f>AVERAGE(H46:H49)</f>
        <v>0.58212203306784549</v>
      </c>
      <c r="S11">
        <f t="shared" si="2"/>
        <v>-7.82942624863322E-2</v>
      </c>
      <c r="U11">
        <v>0</v>
      </c>
    </row>
    <row r="12" spans="1:21" x14ac:dyDescent="0.3">
      <c r="A12" t="s">
        <v>11</v>
      </c>
      <c r="B12">
        <v>6.5820869610681951E-4</v>
      </c>
      <c r="E12">
        <v>1.4217285876394188E-3</v>
      </c>
      <c r="H12">
        <v>0.52226413375491509</v>
      </c>
      <c r="J12" s="4">
        <v>21122</v>
      </c>
      <c r="K12" s="4">
        <f>AVERAGE(B50:B53)</f>
        <v>1.4121386614232281E-3</v>
      </c>
      <c r="L12" s="4">
        <f>AVERAGE(B54:B57)</f>
        <v>3.7551394327200717E-4</v>
      </c>
      <c r="M12" s="4">
        <f t="shared" si="0"/>
        <v>1.0366247181512209E-3</v>
      </c>
      <c r="N12" s="11">
        <f>AVERAGE(E50:E53)</f>
        <v>1.7031870438354167E-2</v>
      </c>
      <c r="O12" s="11">
        <f>AVERAGE(E54:E57)</f>
        <v>4.3424455217523604E-3</v>
      </c>
      <c r="P12">
        <f t="shared" si="1"/>
        <v>1.2689424916601806E-2</v>
      </c>
      <c r="Q12" s="4">
        <f>AVERAGE(H50:H53)</f>
        <v>0.49303752097789771</v>
      </c>
      <c r="R12" s="4">
        <f>AVERAGE(H54:H57)</f>
        <v>0.51290956227368811</v>
      </c>
      <c r="S12">
        <f t="shared" si="2"/>
        <v>-1.9872041295790399E-2</v>
      </c>
      <c r="U12">
        <v>0</v>
      </c>
    </row>
    <row r="13" spans="1:21" x14ac:dyDescent="0.3">
      <c r="A13" t="s">
        <v>12</v>
      </c>
      <c r="B13">
        <v>6.6238516952893596E-4</v>
      </c>
      <c r="E13">
        <v>1.9883780391168364E-3</v>
      </c>
      <c r="H13">
        <v>0.51577777156518811</v>
      </c>
      <c r="J13" s="4">
        <v>21133</v>
      </c>
      <c r="K13" s="4">
        <f>AVERAGE(B65:B68)</f>
        <v>7.915741482140559E-4</v>
      </c>
      <c r="L13" s="4">
        <f>AVERAGE(B69:B72)</f>
        <v>6.8554235286952454E-4</v>
      </c>
      <c r="M13" s="4">
        <f t="shared" si="0"/>
        <v>1.0603179534453137E-4</v>
      </c>
      <c r="N13" s="11">
        <f>AVERAGE(E65:E68)</f>
        <v>2.0059394821815191E-3</v>
      </c>
      <c r="O13" s="11">
        <f>AVERAGE(E69:E72)</f>
        <v>1.8931513118165919E-3</v>
      </c>
      <c r="P13">
        <f t="shared" si="1"/>
        <v>1.1278817036492719E-4</v>
      </c>
      <c r="Q13" s="4">
        <f>AVERAGE(H65:H68)</f>
        <v>0.49789610187385885</v>
      </c>
      <c r="R13" s="4">
        <f>AVERAGE(H69:H72)</f>
        <v>0.53738918381965495</v>
      </c>
      <c r="S13">
        <f t="shared" si="2"/>
        <v>-3.9493081945796094E-2</v>
      </c>
      <c r="U13">
        <v>0</v>
      </c>
    </row>
    <row r="14" spans="1:21" x14ac:dyDescent="0.3">
      <c r="A14" t="s">
        <v>13</v>
      </c>
      <c r="B14">
        <v>3.005568555148044E-4</v>
      </c>
      <c r="E14">
        <v>2.8731844299568505E-3</v>
      </c>
      <c r="H14">
        <v>0.50734466707212877</v>
      </c>
      <c r="J14" s="4">
        <v>21203</v>
      </c>
      <c r="K14" s="4">
        <f>AVERAGE(B90:B93)</f>
        <v>7.6256509324900627E-4</v>
      </c>
      <c r="L14" s="4">
        <f>AVERAGE(B94:B97)</f>
        <v>4.1224645943311222E-4</v>
      </c>
      <c r="M14" s="4">
        <f t="shared" si="0"/>
        <v>3.5031863381589404E-4</v>
      </c>
      <c r="N14" s="11">
        <f>AVERAGE(E90:E93)</f>
        <v>5.6911903962286545E-3</v>
      </c>
      <c r="O14" s="11">
        <f>AVERAGE(E94:E97)</f>
        <v>1.3068338458008563E-3</v>
      </c>
      <c r="P14">
        <f t="shared" si="1"/>
        <v>4.3843565504277978E-3</v>
      </c>
      <c r="Q14" s="4">
        <f>AVERAGE(H90:H93)</f>
        <v>0.5207189709154294</v>
      </c>
      <c r="R14" s="4">
        <f>AVERAGE(H94:H97)</f>
        <v>0.51475764953955117</v>
      </c>
      <c r="S14">
        <f t="shared" si="2"/>
        <v>5.9613213758782369E-3</v>
      </c>
      <c r="U14">
        <v>0</v>
      </c>
    </row>
    <row r="15" spans="1:21" x14ac:dyDescent="0.3">
      <c r="A15" t="s">
        <v>14</v>
      </c>
      <c r="B15">
        <v>4.0203007096367282E-4</v>
      </c>
      <c r="E15">
        <v>1.0558384866711111E-3</v>
      </c>
      <c r="H15">
        <v>0.53183918361041793</v>
      </c>
    </row>
    <row r="16" spans="1:21" x14ac:dyDescent="0.3">
      <c r="A16" t="s">
        <v>15</v>
      </c>
      <c r="B16">
        <v>4.2993341465281314E-4</v>
      </c>
      <c r="E16">
        <v>1.3386251640605769E-3</v>
      </c>
      <c r="H16">
        <v>0.55917955481727966</v>
      </c>
      <c r="L16" s="5" t="s">
        <v>118</v>
      </c>
      <c r="M16">
        <f>AVERAGE(M6:M14)</f>
        <v>3.684588756730768E-4</v>
      </c>
      <c r="O16" s="5" t="s">
        <v>118</v>
      </c>
      <c r="P16">
        <f>AVERAGE(P6:P14)</f>
        <v>3.1135041411756298E-3</v>
      </c>
      <c r="R16" s="5" t="s">
        <v>118</v>
      </c>
      <c r="S16">
        <f>AVERAGE(S6:S14)</f>
        <v>-2.6317824019961227E-2</v>
      </c>
    </row>
    <row r="17" spans="1:19" x14ac:dyDescent="0.3">
      <c r="A17" t="s">
        <v>16</v>
      </c>
      <c r="B17">
        <v>4.0831588256312493E-4</v>
      </c>
      <c r="E17">
        <v>1.2231953250413936E-3</v>
      </c>
      <c r="H17">
        <v>0.53928434515656565</v>
      </c>
      <c r="L17" s="5" t="s">
        <v>119</v>
      </c>
      <c r="M17">
        <f>_xlfn.STDEV.S(M6:M14)</f>
        <v>2.9724200589608936E-4</v>
      </c>
      <c r="O17" s="5" t="s">
        <v>119</v>
      </c>
      <c r="P17">
        <f>_xlfn.STDEV.S(P6:P14)</f>
        <v>3.9430555618826576E-3</v>
      </c>
      <c r="R17" s="5" t="s">
        <v>119</v>
      </c>
      <c r="S17">
        <f>_xlfn.STDEV.S(S6:S14)</f>
        <v>2.360310097782526E-2</v>
      </c>
    </row>
    <row r="18" spans="1:19" x14ac:dyDescent="0.3">
      <c r="A18" t="s">
        <v>17</v>
      </c>
      <c r="B18">
        <v>4.8372203360936758E-4</v>
      </c>
      <c r="E18">
        <v>4.9263975995988444E-3</v>
      </c>
      <c r="H18">
        <v>0.51362901658998517</v>
      </c>
      <c r="L18" s="5" t="s">
        <v>120</v>
      </c>
      <c r="M18">
        <f>TINV(0.05,8)</f>
        <v>2.3060041352041671</v>
      </c>
      <c r="O18" s="5" t="s">
        <v>120</v>
      </c>
      <c r="P18">
        <f>TINV(0.05,8)</f>
        <v>2.3060041352041671</v>
      </c>
      <c r="R18" s="5" t="s">
        <v>120</v>
      </c>
      <c r="S18">
        <f>TINV(0.05,8)</f>
        <v>2.3060041352041671</v>
      </c>
    </row>
    <row r="19" spans="1:19" x14ac:dyDescent="0.3">
      <c r="A19" t="s">
        <v>18</v>
      </c>
      <c r="B19">
        <v>4.1107361940565765E-4</v>
      </c>
      <c r="E19">
        <v>3.4968823240602346E-3</v>
      </c>
      <c r="H19">
        <v>0.52404475998707822</v>
      </c>
      <c r="L19" s="5" t="s">
        <v>121</v>
      </c>
      <c r="M19" s="12">
        <f>M16/(M17/SQRT(9))</f>
        <v>3.718776636858153</v>
      </c>
      <c r="O19" s="5" t="s">
        <v>121</v>
      </c>
      <c r="P19" s="12">
        <f>P16/(P17/SQRT(9))</f>
        <v>2.3688513329158249</v>
      </c>
      <c r="R19" s="5" t="s">
        <v>121</v>
      </c>
      <c r="S19" s="12">
        <f>S16/(S17/SQRT(9))</f>
        <v>-3.3450465739251474</v>
      </c>
    </row>
    <row r="20" spans="1:19" x14ac:dyDescent="0.3">
      <c r="A20" s="3" t="s">
        <v>19</v>
      </c>
      <c r="B20">
        <v>4.0556548297490642E-4</v>
      </c>
      <c r="E20">
        <v>4.2356359374240435E-3</v>
      </c>
      <c r="H20">
        <v>0.52337933342643461</v>
      </c>
    </row>
    <row r="21" spans="1:19" x14ac:dyDescent="0.3">
      <c r="A21" t="s">
        <v>20</v>
      </c>
      <c r="B21">
        <v>1.1048563524893929E-3</v>
      </c>
      <c r="E21">
        <v>8.1106417782308236E-3</v>
      </c>
      <c r="H21">
        <v>0.51282496219318308</v>
      </c>
      <c r="L21" s="6" t="s">
        <v>128</v>
      </c>
      <c r="M21">
        <f>_xlfn.T.DIST.2T(M19,9)</f>
        <v>4.7796562791084509E-3</v>
      </c>
      <c r="P21">
        <f>_xlfn.T.DIST.2T(P19,8)</f>
        <v>4.5327615428352966E-2</v>
      </c>
      <c r="S21">
        <f>_xlfn.T.DIST.2T(-S19,8)</f>
        <v>1.0154729483388501E-2</v>
      </c>
    </row>
    <row r="22" spans="1:19" x14ac:dyDescent="0.3">
      <c r="A22" t="s">
        <v>21</v>
      </c>
      <c r="B22">
        <v>3.6407138457036762E-4</v>
      </c>
      <c r="E22">
        <v>3.8993256184347404E-3</v>
      </c>
      <c r="H22">
        <v>0.52655190449803302</v>
      </c>
    </row>
    <row r="23" spans="1:19" x14ac:dyDescent="0.3">
      <c r="A23" t="s">
        <v>22</v>
      </c>
      <c r="B23">
        <v>5.3555253623273976E-4</v>
      </c>
      <c r="E23">
        <v>5.4460209829763455E-3</v>
      </c>
      <c r="H23">
        <v>0.51216739419763324</v>
      </c>
    </row>
    <row r="24" spans="1:19" x14ac:dyDescent="0.3">
      <c r="A24" t="s">
        <v>23</v>
      </c>
      <c r="B24">
        <v>3.6887450216443031E-4</v>
      </c>
      <c r="E24">
        <v>2.6051635679805157E-3</v>
      </c>
      <c r="H24">
        <v>0.55959277671284613</v>
      </c>
    </row>
    <row r="25" spans="1:19" x14ac:dyDescent="0.3">
      <c r="A25" t="s">
        <v>24</v>
      </c>
      <c r="B25">
        <v>8.0136703834363435E-4</v>
      </c>
      <c r="E25">
        <v>6.3115873394190931E-3</v>
      </c>
      <c r="H25">
        <v>0.50933812331613615</v>
      </c>
    </row>
    <row r="26" spans="1:19" x14ac:dyDescent="0.3">
      <c r="A26" t="s">
        <v>25</v>
      </c>
      <c r="B26">
        <v>2.4849590580074362E-3</v>
      </c>
      <c r="E26">
        <v>1.6358090197710208E-2</v>
      </c>
      <c r="H26">
        <v>0.46192643325079458</v>
      </c>
    </row>
    <row r="27" spans="1:19" x14ac:dyDescent="0.3">
      <c r="A27" t="s">
        <v>26</v>
      </c>
      <c r="B27">
        <v>2.2104560460435977E-3</v>
      </c>
      <c r="E27">
        <v>1.2548869574964185E-2</v>
      </c>
      <c r="H27">
        <v>0.47274010868816091</v>
      </c>
      <c r="J27" s="4"/>
    </row>
    <row r="28" spans="1:19" x14ac:dyDescent="0.3">
      <c r="A28" t="s">
        <v>27</v>
      </c>
      <c r="B28">
        <v>1.8604813684806269E-3</v>
      </c>
      <c r="E28">
        <v>6.0349946794845139E-3</v>
      </c>
      <c r="H28">
        <v>0.48503953522942211</v>
      </c>
      <c r="J28" s="4"/>
    </row>
    <row r="29" spans="1:19" x14ac:dyDescent="0.3">
      <c r="A29" t="s">
        <v>28</v>
      </c>
      <c r="B29">
        <v>2.3089601201822423E-3</v>
      </c>
      <c r="E29">
        <v>1.3588144071621979E-2</v>
      </c>
      <c r="H29">
        <v>0.4524361506894426</v>
      </c>
      <c r="J29" s="4"/>
    </row>
    <row r="30" spans="1:19" x14ac:dyDescent="0.3">
      <c r="A30" t="s">
        <v>29</v>
      </c>
      <c r="B30">
        <v>1.2010351824335245E-3</v>
      </c>
      <c r="E30">
        <v>1.4504282529941086E-2</v>
      </c>
      <c r="H30">
        <v>0.50370940939928877</v>
      </c>
      <c r="J30" s="4"/>
    </row>
    <row r="31" spans="1:19" x14ac:dyDescent="0.3">
      <c r="A31" t="s">
        <v>30</v>
      </c>
      <c r="B31">
        <v>1.7250909344345272E-3</v>
      </c>
      <c r="E31">
        <v>1.364772643767944E-2</v>
      </c>
      <c r="H31">
        <v>0.48969445830952291</v>
      </c>
      <c r="J31" s="4"/>
    </row>
    <row r="32" spans="1:19" x14ac:dyDescent="0.3">
      <c r="A32" s="3" t="s">
        <v>31</v>
      </c>
      <c r="B32">
        <v>1.537013026905134E-3</v>
      </c>
      <c r="E32">
        <v>5.4278174905120066E-3</v>
      </c>
      <c r="H32">
        <v>0.48909325142775684</v>
      </c>
      <c r="J32" s="4"/>
    </row>
    <row r="33" spans="1:10" x14ac:dyDescent="0.3">
      <c r="A33" t="s">
        <v>32</v>
      </c>
      <c r="B33">
        <v>1.944638963231242E-3</v>
      </c>
      <c r="E33">
        <v>1.1994351196475642E-2</v>
      </c>
      <c r="H33">
        <v>0.45855611980860883</v>
      </c>
      <c r="J33" s="4"/>
    </row>
    <row r="34" spans="1:10" x14ac:dyDescent="0.3">
      <c r="A34" t="s">
        <v>33</v>
      </c>
      <c r="B34">
        <v>1.220301605367527E-3</v>
      </c>
      <c r="E34">
        <v>7.5004360209218832E-3</v>
      </c>
      <c r="H34">
        <v>0.47315475274107061</v>
      </c>
      <c r="J34" s="4"/>
    </row>
    <row r="35" spans="1:10" x14ac:dyDescent="0.3">
      <c r="A35" t="s">
        <v>34</v>
      </c>
      <c r="B35">
        <v>8.0082702899224821E-4</v>
      </c>
      <c r="E35">
        <v>3.1975903940174061E-3</v>
      </c>
      <c r="H35">
        <v>0.51093790438237063</v>
      </c>
      <c r="J35" s="4"/>
    </row>
    <row r="36" spans="1:10" x14ac:dyDescent="0.3">
      <c r="A36" t="s">
        <v>35</v>
      </c>
      <c r="B36">
        <v>9.2899230583047738E-4</v>
      </c>
      <c r="E36">
        <v>5.4186175203391274E-3</v>
      </c>
      <c r="H36">
        <v>0.50493370982951435</v>
      </c>
      <c r="J36" s="4"/>
    </row>
    <row r="37" spans="1:10" x14ac:dyDescent="0.3">
      <c r="A37" t="s">
        <v>36</v>
      </c>
      <c r="B37">
        <v>7.9114437925690358E-4</v>
      </c>
      <c r="E37">
        <v>3.4719715916533798E-3</v>
      </c>
      <c r="H37">
        <v>0.52431089321482593</v>
      </c>
    </row>
    <row r="38" spans="1:10" x14ac:dyDescent="0.3">
      <c r="A38" t="s">
        <v>37</v>
      </c>
      <c r="B38">
        <v>5.0238524856239446E-4</v>
      </c>
      <c r="E38">
        <v>5.7401390479371473E-3</v>
      </c>
      <c r="H38">
        <v>0.51319387732834942</v>
      </c>
    </row>
    <row r="39" spans="1:10" x14ac:dyDescent="0.3">
      <c r="A39" s="3" t="s">
        <v>38</v>
      </c>
      <c r="B39">
        <v>5.8365520032230321E-4</v>
      </c>
      <c r="E39">
        <v>2.6542204733582546E-3</v>
      </c>
      <c r="H39">
        <v>0.52380644200494952</v>
      </c>
    </row>
    <row r="40" spans="1:10" x14ac:dyDescent="0.3">
      <c r="A40" t="s">
        <v>39</v>
      </c>
      <c r="B40">
        <v>5.4888476805639032E-4</v>
      </c>
      <c r="E40">
        <v>8.3519239618860223E-4</v>
      </c>
      <c r="H40">
        <v>0.54513282726441836</v>
      </c>
    </row>
    <row r="41" spans="1:10" x14ac:dyDescent="0.3">
      <c r="A41" t="s">
        <v>40</v>
      </c>
      <c r="B41">
        <v>5.834502733590638E-4</v>
      </c>
      <c r="E41">
        <v>7.689108945765922E-4</v>
      </c>
      <c r="H41">
        <v>0.5345717388001483</v>
      </c>
    </row>
    <row r="42" spans="1:10" x14ac:dyDescent="0.3">
      <c r="A42" t="s">
        <v>41</v>
      </c>
      <c r="B42">
        <v>4.7806212023497298E-4</v>
      </c>
      <c r="E42">
        <v>4.3061451599054898E-3</v>
      </c>
      <c r="H42">
        <v>0.52253260291633352</v>
      </c>
    </row>
    <row r="43" spans="1:10" x14ac:dyDescent="0.3">
      <c r="A43" t="s">
        <v>42</v>
      </c>
      <c r="B43">
        <v>4.4544930817776705E-4</v>
      </c>
      <c r="E43">
        <v>3.5537671449692217E-3</v>
      </c>
      <c r="H43">
        <v>0.52202411794969794</v>
      </c>
    </row>
    <row r="44" spans="1:10" x14ac:dyDescent="0.3">
      <c r="A44" t="s">
        <v>43</v>
      </c>
      <c r="B44">
        <v>8.2181272052352474E-4</v>
      </c>
      <c r="E44">
        <v>6.6842453585467913E-3</v>
      </c>
      <c r="H44">
        <v>0.48234284450515386</v>
      </c>
    </row>
    <row r="45" spans="1:10" x14ac:dyDescent="0.3">
      <c r="A45" s="3" t="s">
        <v>44</v>
      </c>
      <c r="B45">
        <v>6.1495157546846127E-4</v>
      </c>
      <c r="E45">
        <v>4.384426771757384E-3</v>
      </c>
      <c r="H45">
        <v>0.48841151695486795</v>
      </c>
    </row>
    <row r="46" spans="1:10" x14ac:dyDescent="0.3">
      <c r="A46" t="s">
        <v>45</v>
      </c>
      <c r="B46">
        <v>3.2057564151847043E-4</v>
      </c>
      <c r="E46">
        <v>3.9947170668555559E-3</v>
      </c>
      <c r="H46">
        <v>0.5038109489335526</v>
      </c>
    </row>
    <row r="47" spans="1:10" x14ac:dyDescent="0.3">
      <c r="A47" t="s">
        <v>46</v>
      </c>
      <c r="B47">
        <v>4.4958549683592224E-4</v>
      </c>
      <c r="E47">
        <v>1.3725945621715922E-3</v>
      </c>
      <c r="H47">
        <v>0.57476102273498364</v>
      </c>
    </row>
    <row r="48" spans="1:10" x14ac:dyDescent="0.3">
      <c r="A48" t="s">
        <v>47</v>
      </c>
      <c r="B48">
        <v>3.7930381547711335E-4</v>
      </c>
      <c r="E48">
        <v>7.7602640599259596E-4</v>
      </c>
      <c r="H48">
        <v>0.6181846714120951</v>
      </c>
    </row>
    <row r="49" spans="1:8" x14ac:dyDescent="0.3">
      <c r="A49" t="s">
        <v>48</v>
      </c>
      <c r="B49">
        <v>3.9355891751053176E-4</v>
      </c>
      <c r="E49">
        <v>9.8049720729822534E-4</v>
      </c>
      <c r="H49">
        <v>0.63173148919075051</v>
      </c>
    </row>
    <row r="50" spans="1:8" x14ac:dyDescent="0.3">
      <c r="A50" t="s">
        <v>49</v>
      </c>
      <c r="B50">
        <v>5.358547281352254E-4</v>
      </c>
      <c r="E50">
        <v>1.9659171056106723E-2</v>
      </c>
      <c r="H50">
        <v>0.50665451084326074</v>
      </c>
    </row>
    <row r="51" spans="1:8" x14ac:dyDescent="0.3">
      <c r="A51" s="3" t="s">
        <v>50</v>
      </c>
      <c r="B51">
        <v>3.7382801793159224E-3</v>
      </c>
      <c r="E51">
        <v>1.6485764436305232E-2</v>
      </c>
      <c r="H51">
        <v>0.47622711122211786</v>
      </c>
    </row>
    <row r="52" spans="1:8" x14ac:dyDescent="0.3">
      <c r="A52" t="s">
        <v>51</v>
      </c>
      <c r="B52">
        <v>3.8833169914704929E-4</v>
      </c>
      <c r="E52">
        <v>1.3916454718188379E-2</v>
      </c>
      <c r="H52">
        <v>0.49243151001899532</v>
      </c>
    </row>
    <row r="53" spans="1:8" x14ac:dyDescent="0.3">
      <c r="A53" t="s">
        <v>52</v>
      </c>
      <c r="B53">
        <v>9.8608803909471443E-4</v>
      </c>
      <c r="E53">
        <v>1.8066091542816333E-2</v>
      </c>
      <c r="H53">
        <v>0.49683695182721693</v>
      </c>
    </row>
    <row r="54" spans="1:8" x14ac:dyDescent="0.3">
      <c r="A54" s="2" t="s">
        <v>53</v>
      </c>
      <c r="B54">
        <v>2.415307227972706E-4</v>
      </c>
      <c r="E54">
        <v>7.7283795186586816E-3</v>
      </c>
      <c r="H54">
        <v>0.52200144963777595</v>
      </c>
    </row>
    <row r="55" spans="1:8" x14ac:dyDescent="0.3">
      <c r="A55" s="2" t="s">
        <v>54</v>
      </c>
      <c r="B55">
        <v>4.4539764666568036E-4</v>
      </c>
      <c r="E55">
        <v>5.1813746249218745E-3</v>
      </c>
      <c r="H55">
        <v>0.50074620528289504</v>
      </c>
    </row>
    <row r="56" spans="1:8" x14ac:dyDescent="0.3">
      <c r="A56" s="2" t="s">
        <v>55</v>
      </c>
      <c r="B56">
        <v>5.7765303383107208E-4</v>
      </c>
      <c r="E56">
        <v>3.9234241398883353E-3</v>
      </c>
      <c r="H56">
        <v>0.5060824709725994</v>
      </c>
    </row>
    <row r="57" spans="1:8" x14ac:dyDescent="0.3">
      <c r="A57" s="2" t="s">
        <v>56</v>
      </c>
      <c r="B57">
        <v>2.3747436979400566E-4</v>
      </c>
      <c r="E57">
        <v>5.3660380354055037E-4</v>
      </c>
      <c r="H57">
        <v>0.52280812320148207</v>
      </c>
    </row>
    <row r="58" spans="1:8" x14ac:dyDescent="0.3">
      <c r="A58" s="1" t="s">
        <v>57</v>
      </c>
      <c r="B58" s="1">
        <v>4.3457961696637592E-4</v>
      </c>
      <c r="C58" s="1"/>
      <c r="D58" s="1"/>
      <c r="E58">
        <v>2.8527569439356824E-3</v>
      </c>
      <c r="F58" s="1"/>
      <c r="G58" s="1"/>
      <c r="H58" s="1">
        <v>0.56046397688576255</v>
      </c>
    </row>
    <row r="59" spans="1:8" x14ac:dyDescent="0.3">
      <c r="A59" s="1" t="s">
        <v>58</v>
      </c>
      <c r="B59" s="1">
        <v>8.8250986553439141E-4</v>
      </c>
      <c r="C59" s="1"/>
      <c r="D59" s="1"/>
      <c r="E59">
        <v>5.0515810258131254E-3</v>
      </c>
      <c r="F59" s="1"/>
      <c r="G59" s="1"/>
      <c r="H59" s="1">
        <v>0.51645805152919855</v>
      </c>
    </row>
    <row r="60" spans="1:8" x14ac:dyDescent="0.3">
      <c r="A60" s="1" t="s">
        <v>59</v>
      </c>
      <c r="B60" s="1">
        <v>6.1116574847468273E-4</v>
      </c>
      <c r="C60" s="1"/>
      <c r="D60" s="1"/>
      <c r="E60">
        <v>3.1172736491675191E-3</v>
      </c>
      <c r="F60" s="1"/>
      <c r="G60" s="1"/>
      <c r="H60" s="1">
        <v>0.53482348605450458</v>
      </c>
    </row>
    <row r="61" spans="1:8" x14ac:dyDescent="0.3">
      <c r="A61" s="1" t="s">
        <v>60</v>
      </c>
      <c r="B61" s="1">
        <v>1.4138821071959192E-3</v>
      </c>
      <c r="C61" s="1"/>
      <c r="D61" s="1"/>
      <c r="E61">
        <v>3.5564228999417518E-3</v>
      </c>
      <c r="F61" s="1"/>
      <c r="G61" s="1"/>
      <c r="H61" s="1">
        <v>0.51912687669680058</v>
      </c>
    </row>
    <row r="62" spans="1:8" x14ac:dyDescent="0.3">
      <c r="A62" s="1" t="s">
        <v>61</v>
      </c>
      <c r="B62" s="1">
        <v>6.1737498315999869E-4</v>
      </c>
      <c r="C62" s="1"/>
      <c r="D62" s="1"/>
      <c r="E62">
        <v>1.9449872467425806E-3</v>
      </c>
      <c r="F62" s="1"/>
      <c r="G62" s="1"/>
      <c r="H62" s="1">
        <v>0.52618434962196969</v>
      </c>
    </row>
    <row r="63" spans="1:8" x14ac:dyDescent="0.3">
      <c r="A63" s="1" t="s">
        <v>62</v>
      </c>
      <c r="B63" s="1">
        <v>7.9701161032833087E-4</v>
      </c>
      <c r="C63" s="1"/>
      <c r="D63" s="1"/>
      <c r="E63">
        <v>2.087898641821336E-3</v>
      </c>
      <c r="F63" s="1"/>
      <c r="G63" s="1"/>
      <c r="H63" s="1">
        <v>0.50595289279688971</v>
      </c>
    </row>
    <row r="64" spans="1:8" x14ac:dyDescent="0.3">
      <c r="A64" s="1" t="s">
        <v>63</v>
      </c>
      <c r="B64" s="1">
        <v>5.4834632235246082E-4</v>
      </c>
      <c r="C64" s="1"/>
      <c r="D64" s="1"/>
      <c r="E64">
        <v>1.5079459163900805E-3</v>
      </c>
      <c r="F64" s="1"/>
      <c r="G64" s="1"/>
      <c r="H64" s="1">
        <v>0.54473642315045767</v>
      </c>
    </row>
    <row r="65" spans="1:8" x14ac:dyDescent="0.3">
      <c r="A65" t="s">
        <v>64</v>
      </c>
      <c r="B65">
        <v>6.6030958579021016E-4</v>
      </c>
      <c r="E65">
        <v>1.3910165557326879E-3</v>
      </c>
      <c r="H65">
        <v>0.51239271419233345</v>
      </c>
    </row>
    <row r="66" spans="1:8" x14ac:dyDescent="0.3">
      <c r="A66" t="s">
        <v>65</v>
      </c>
      <c r="B66">
        <v>7.4747175984920958E-4</v>
      </c>
      <c r="E66">
        <v>2.1161517497322938E-3</v>
      </c>
      <c r="H66">
        <v>0.50174565942354676</v>
      </c>
    </row>
    <row r="67" spans="1:8" x14ac:dyDescent="0.3">
      <c r="A67" s="3" t="s">
        <v>66</v>
      </c>
      <c r="B67">
        <v>9.4070937364840071E-4</v>
      </c>
      <c r="E67">
        <v>2.4883215559065512E-3</v>
      </c>
      <c r="H67">
        <v>0.49162934150739834</v>
      </c>
    </row>
    <row r="68" spans="1:8" x14ac:dyDescent="0.3">
      <c r="A68" t="s">
        <v>67</v>
      </c>
      <c r="B68">
        <v>8.1780587356840339E-4</v>
      </c>
      <c r="E68">
        <v>2.0282680673545436E-3</v>
      </c>
      <c r="H68">
        <v>0.48581669237215702</v>
      </c>
    </row>
    <row r="69" spans="1:8" x14ac:dyDescent="0.3">
      <c r="A69" t="s">
        <v>68</v>
      </c>
      <c r="B69">
        <v>5.9424042519371683E-4</v>
      </c>
      <c r="E69">
        <v>2.231667454417924E-3</v>
      </c>
      <c r="H69">
        <v>0.50751388856252566</v>
      </c>
    </row>
    <row r="70" spans="1:8" x14ac:dyDescent="0.3">
      <c r="A70" t="s">
        <v>69</v>
      </c>
      <c r="B70">
        <v>7.0008688661292201E-4</v>
      </c>
      <c r="E70">
        <v>1.4849363222486014E-3</v>
      </c>
      <c r="H70">
        <v>0.52022011058419204</v>
      </c>
    </row>
    <row r="71" spans="1:8" x14ac:dyDescent="0.3">
      <c r="A71" t="s">
        <v>70</v>
      </c>
      <c r="B71">
        <v>7.4383038934593354E-4</v>
      </c>
      <c r="E71">
        <v>2.4688090113844899E-3</v>
      </c>
      <c r="H71">
        <v>0.59208578387283273</v>
      </c>
    </row>
    <row r="72" spans="1:8" x14ac:dyDescent="0.3">
      <c r="A72" t="s">
        <v>71</v>
      </c>
      <c r="B72">
        <v>7.0401171032552609E-4</v>
      </c>
      <c r="E72">
        <v>1.3871924592153528E-3</v>
      </c>
      <c r="H72">
        <v>0.52973695225906925</v>
      </c>
    </row>
    <row r="73" spans="1:8" x14ac:dyDescent="0.3">
      <c r="A73" s="1" t="s">
        <v>72</v>
      </c>
      <c r="B73" s="1">
        <v>8.9165712655433159E-4</v>
      </c>
      <c r="C73" s="1"/>
      <c r="D73" s="1"/>
      <c r="E73">
        <v>5.2380821365061499E-3</v>
      </c>
      <c r="F73" s="1"/>
      <c r="G73" s="1"/>
      <c r="H73" s="1">
        <v>0.52539621158549865</v>
      </c>
    </row>
    <row r="74" spans="1:8" x14ac:dyDescent="0.3">
      <c r="A74" s="1" t="s">
        <v>73</v>
      </c>
      <c r="B74" s="1">
        <v>7.6516317328604168E-4</v>
      </c>
      <c r="C74" s="1"/>
      <c r="D74" s="1"/>
      <c r="E74">
        <v>6.0467383917182371E-3</v>
      </c>
      <c r="F74" s="1"/>
      <c r="G74" s="1"/>
      <c r="H74" s="1">
        <v>0.51486644659799541</v>
      </c>
    </row>
    <row r="75" spans="1:8" x14ac:dyDescent="0.3">
      <c r="A75" s="1" t="s">
        <v>74</v>
      </c>
      <c r="B75" s="1">
        <v>9.1107534194864953E-4</v>
      </c>
      <c r="C75" s="1"/>
      <c r="D75" s="1"/>
      <c r="E75">
        <v>8.5328179352955058E-3</v>
      </c>
      <c r="F75" s="1"/>
      <c r="G75" s="1"/>
      <c r="H75" s="1">
        <v>0.53662356631762742</v>
      </c>
    </row>
    <row r="76" spans="1:8" x14ac:dyDescent="0.3">
      <c r="A76" s="1" t="s">
        <v>75</v>
      </c>
      <c r="B76" s="1">
        <v>7.5977002283438748E-4</v>
      </c>
      <c r="C76" s="1"/>
      <c r="D76" s="1"/>
      <c r="E76">
        <v>6.0027274924393491E-3</v>
      </c>
      <c r="F76" s="1"/>
      <c r="G76" s="1"/>
      <c r="H76" s="1">
        <v>0.52453572350654187</v>
      </c>
    </row>
    <row r="77" spans="1:8" x14ac:dyDescent="0.3">
      <c r="A77" s="1" t="s">
        <v>76</v>
      </c>
      <c r="B77" s="1">
        <v>5.178363736644551E-4</v>
      </c>
      <c r="C77" s="1"/>
      <c r="D77" s="1"/>
      <c r="E77">
        <v>9.2808224752200762E-3</v>
      </c>
      <c r="F77" s="1"/>
      <c r="G77" s="1"/>
      <c r="H77" s="1">
        <v>0.51517284902508698</v>
      </c>
    </row>
    <row r="78" spans="1:8" x14ac:dyDescent="0.3">
      <c r="A78" s="1" t="s">
        <v>77</v>
      </c>
      <c r="B78" s="1">
        <v>9.0892078637143468E-4</v>
      </c>
      <c r="C78" s="1"/>
      <c r="D78" s="1"/>
      <c r="E78">
        <v>3.0627214552556678E-3</v>
      </c>
      <c r="F78" s="1"/>
      <c r="G78" s="1"/>
      <c r="H78" s="1">
        <v>0.48967920859393188</v>
      </c>
    </row>
    <row r="79" spans="1:8" x14ac:dyDescent="0.3">
      <c r="A79" s="1" t="s">
        <v>78</v>
      </c>
      <c r="B79" s="1">
        <v>8.943370947733472E-4</v>
      </c>
      <c r="C79" s="1"/>
      <c r="D79" s="1"/>
      <c r="E79">
        <v>2.13185041884011E-3</v>
      </c>
      <c r="F79" s="1"/>
      <c r="G79" s="1"/>
      <c r="H79" s="1">
        <v>0.48211674938579291</v>
      </c>
    </row>
    <row r="80" spans="1:8" x14ac:dyDescent="0.3">
      <c r="A80" s="1" t="s">
        <v>79</v>
      </c>
      <c r="B80" s="1">
        <v>8.4271707201025712E-4</v>
      </c>
      <c r="C80" s="1"/>
      <c r="D80" s="1"/>
      <c r="E80">
        <v>5.1443644124417242E-3</v>
      </c>
      <c r="F80" s="1"/>
      <c r="G80" s="1"/>
      <c r="H80" s="1">
        <v>0.47665722404385147</v>
      </c>
    </row>
    <row r="81" spans="1:8" x14ac:dyDescent="0.3">
      <c r="A81" s="1" t="s">
        <v>80</v>
      </c>
      <c r="B81" s="1">
        <v>8.1105875482991908E-4</v>
      </c>
      <c r="C81" s="1"/>
      <c r="D81" s="1"/>
      <c r="E81">
        <v>7.1639603821862241E-3</v>
      </c>
      <c r="F81" s="1"/>
      <c r="G81" s="1"/>
      <c r="H81" s="1">
        <v>0.47973351406766579</v>
      </c>
    </row>
    <row r="82" spans="1:8" x14ac:dyDescent="0.3">
      <c r="A82" s="1" t="s">
        <v>81</v>
      </c>
      <c r="B82" s="1">
        <v>6.2724743213511214E-4</v>
      </c>
      <c r="C82" s="1"/>
      <c r="D82" s="1"/>
      <c r="E82">
        <v>3.638396624562691E-3</v>
      </c>
      <c r="F82" s="1"/>
      <c r="G82" s="1"/>
      <c r="H82" s="1">
        <v>0.51968774794421335</v>
      </c>
    </row>
    <row r="83" spans="1:8" x14ac:dyDescent="0.3">
      <c r="A83" s="1" t="s">
        <v>82</v>
      </c>
      <c r="B83" s="1">
        <v>6.7349980119321283E-4</v>
      </c>
      <c r="C83" s="1"/>
      <c r="D83" s="1"/>
      <c r="E83">
        <v>1.4549583752392302E-3</v>
      </c>
      <c r="F83" s="1"/>
      <c r="G83" s="1"/>
      <c r="H83" s="1">
        <v>0.52390139735193353</v>
      </c>
    </row>
    <row r="84" spans="1:8" x14ac:dyDescent="0.3">
      <c r="A84" s="1" t="s">
        <v>83</v>
      </c>
      <c r="B84" s="1">
        <v>6.4369979942224343E-4</v>
      </c>
      <c r="C84" s="1"/>
      <c r="D84" s="1"/>
      <c r="E84">
        <v>5.3484142822699922E-3</v>
      </c>
      <c r="F84" s="1"/>
      <c r="G84" s="1"/>
      <c r="H84" s="1">
        <v>0.49123471378505468</v>
      </c>
    </row>
    <row r="85" spans="1:8" x14ac:dyDescent="0.3">
      <c r="A85" s="1" t="s">
        <v>84</v>
      </c>
      <c r="B85" s="1">
        <v>4.863800693771309E-4</v>
      </c>
      <c r="C85" s="1"/>
      <c r="D85" s="1"/>
      <c r="E85">
        <v>2.93433601824781E-3</v>
      </c>
      <c r="F85" s="1"/>
      <c r="G85" s="1"/>
      <c r="H85" s="1">
        <v>0.50216823009639711</v>
      </c>
    </row>
    <row r="86" spans="1:8" x14ac:dyDescent="0.3">
      <c r="A86" s="1" t="s">
        <v>85</v>
      </c>
      <c r="B86" s="1">
        <v>7.1029375784486615E-4</v>
      </c>
      <c r="C86" s="1"/>
      <c r="D86" s="1"/>
      <c r="E86">
        <v>4.1714774055944112E-3</v>
      </c>
      <c r="F86" s="1"/>
      <c r="G86" s="1"/>
      <c r="H86" s="1">
        <v>0.50698824554064859</v>
      </c>
    </row>
    <row r="87" spans="1:8" x14ac:dyDescent="0.3">
      <c r="A87" s="1" t="s">
        <v>86</v>
      </c>
      <c r="B87" s="1">
        <v>6.6961083001668132E-4</v>
      </c>
      <c r="C87" s="1"/>
      <c r="D87" s="1"/>
      <c r="E87">
        <v>7.3942185661049365E-3</v>
      </c>
      <c r="F87" s="1"/>
      <c r="G87" s="1"/>
      <c r="H87" s="1">
        <v>0.49972222047606474</v>
      </c>
    </row>
    <row r="88" spans="1:8" x14ac:dyDescent="0.3">
      <c r="A88" s="1" t="s">
        <v>87</v>
      </c>
      <c r="B88" s="1">
        <v>4.1469786454965594E-4</v>
      </c>
      <c r="C88" s="1"/>
      <c r="D88" s="1"/>
      <c r="E88">
        <v>5.7402709259080894E-3</v>
      </c>
      <c r="F88" s="1"/>
      <c r="G88" s="1"/>
      <c r="H88" s="1">
        <v>0.50505072113626281</v>
      </c>
    </row>
    <row r="89" spans="1:8" x14ac:dyDescent="0.3">
      <c r="A89" s="1" t="s">
        <v>88</v>
      </c>
      <c r="B89" s="1">
        <v>5.1096325986931814E-4</v>
      </c>
      <c r="C89" s="1"/>
      <c r="D89" s="1"/>
      <c r="E89">
        <v>1.4328459379035373E-3</v>
      </c>
      <c r="F89" s="1"/>
      <c r="G89" s="1"/>
      <c r="H89" s="1">
        <v>0.50107154938192056</v>
      </c>
    </row>
    <row r="90" spans="1:8" x14ac:dyDescent="0.3">
      <c r="A90" t="s">
        <v>89</v>
      </c>
      <c r="B90">
        <v>5.7266406530682046E-4</v>
      </c>
      <c r="E90">
        <v>6.0780934723192554E-3</v>
      </c>
      <c r="H90">
        <v>0.51694261583667422</v>
      </c>
    </row>
    <row r="91" spans="1:8" x14ac:dyDescent="0.3">
      <c r="A91" t="s">
        <v>90</v>
      </c>
      <c r="B91">
        <v>8.4724796038836603E-4</v>
      </c>
      <c r="E91">
        <v>5.7925823899659737E-3</v>
      </c>
      <c r="H91">
        <v>0.51624903810491463</v>
      </c>
    </row>
    <row r="92" spans="1:8" x14ac:dyDescent="0.3">
      <c r="A92" t="s">
        <v>91</v>
      </c>
      <c r="B92">
        <v>5.6757912762176723E-4</v>
      </c>
      <c r="E92">
        <v>4.3333864142458215E-3</v>
      </c>
      <c r="H92">
        <v>0.53363206238762118</v>
      </c>
    </row>
    <row r="93" spans="1:8" x14ac:dyDescent="0.3">
      <c r="A93" t="s">
        <v>92</v>
      </c>
      <c r="B93">
        <v>1.0627692196790712E-3</v>
      </c>
      <c r="E93">
        <v>6.5606993083835666E-3</v>
      </c>
      <c r="H93">
        <v>0.51605216733250769</v>
      </c>
    </row>
    <row r="94" spans="1:8" x14ac:dyDescent="0.3">
      <c r="A94" s="3" t="s">
        <v>93</v>
      </c>
      <c r="B94">
        <v>4.3761681091932176E-4</v>
      </c>
      <c r="E94">
        <v>2.5573419997323502E-3</v>
      </c>
      <c r="H94">
        <v>0.50062326254948708</v>
      </c>
    </row>
    <row r="95" spans="1:8" x14ac:dyDescent="0.3">
      <c r="A95" t="s">
        <v>94</v>
      </c>
      <c r="B95">
        <v>4.2973273843016082E-4</v>
      </c>
      <c r="E95">
        <v>1.5894655445528063E-3</v>
      </c>
      <c r="H95">
        <v>0.51513735400767258</v>
      </c>
    </row>
    <row r="96" spans="1:8" x14ac:dyDescent="0.3">
      <c r="A96" t="s">
        <v>95</v>
      </c>
      <c r="B96">
        <v>3.7965327156318939E-4</v>
      </c>
      <c r="E96">
        <v>5.3571584601229524E-4</v>
      </c>
      <c r="H96">
        <v>0.5121529754420332</v>
      </c>
    </row>
    <row r="97" spans="1:8" x14ac:dyDescent="0.3">
      <c r="A97" t="s">
        <v>96</v>
      </c>
      <c r="B97">
        <v>4.0198301681977693E-4</v>
      </c>
      <c r="E97">
        <v>5.448119929059741E-4</v>
      </c>
      <c r="H97">
        <v>0.53111700615901136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C30-6FD7-4ACF-A469-00E229B98058}">
  <sheetPr codeName="Sheet3"/>
  <dimension ref="A1:S97"/>
  <sheetViews>
    <sheetView tabSelected="1" zoomScale="79" workbookViewId="0">
      <selection activeCell="M11" sqref="M11"/>
    </sheetView>
  </sheetViews>
  <sheetFormatPr defaultRowHeight="14.4" x14ac:dyDescent="0.3"/>
  <cols>
    <col min="1" max="1" width="22.77734375" customWidth="1"/>
    <col min="2" max="2" width="13.77734375" customWidth="1"/>
    <col min="3" max="3" width="1.5546875" customWidth="1"/>
    <col min="4" max="4" width="2.21875" customWidth="1"/>
    <col min="5" max="5" width="15.6640625" customWidth="1"/>
    <col min="6" max="7" width="2.33203125" customWidth="1"/>
    <col min="8" max="8" width="13.77734375" customWidth="1"/>
    <col min="10" max="10" width="22.5546875" customWidth="1"/>
    <col min="11" max="11" width="22.5546875" style="4" customWidth="1"/>
    <col min="12" max="12" width="22.77734375" style="4" customWidth="1"/>
    <col min="13" max="13" width="20.5546875" customWidth="1"/>
    <col min="14" max="14" width="26.33203125" customWidth="1"/>
    <col min="15" max="15" width="19.5546875" customWidth="1"/>
    <col min="16" max="16" width="15.109375" customWidth="1"/>
    <col min="17" max="17" width="27.77734375" customWidth="1"/>
    <col min="18" max="18" width="23.77734375" customWidth="1"/>
    <col min="19" max="19" width="15.33203125" customWidth="1"/>
  </cols>
  <sheetData>
    <row r="1" spans="1:19" x14ac:dyDescent="0.3">
      <c r="A1" t="s">
        <v>0</v>
      </c>
      <c r="B1" s="14" t="s">
        <v>107</v>
      </c>
      <c r="E1" t="s">
        <v>99</v>
      </c>
      <c r="H1" t="s">
        <v>107</v>
      </c>
    </row>
    <row r="2" spans="1:19" x14ac:dyDescent="0.3">
      <c r="A2" t="s">
        <v>1</v>
      </c>
      <c r="B2">
        <v>8.1733375431086275E-2</v>
      </c>
      <c r="E2">
        <v>7.86925074849887E-3</v>
      </c>
      <c r="H2">
        <v>8.1733375431086275E-2</v>
      </c>
    </row>
    <row r="3" spans="1:19" x14ac:dyDescent="0.3">
      <c r="A3" s="3" t="s">
        <v>2</v>
      </c>
      <c r="B3">
        <v>6.9725069568910433E-2</v>
      </c>
      <c r="E3">
        <v>6.7535037020935882E-3</v>
      </c>
      <c r="H3">
        <v>6.9725069568910433E-2</v>
      </c>
      <c r="K3" s="6" t="s">
        <v>115</v>
      </c>
      <c r="L3" s="6" t="s">
        <v>116</v>
      </c>
    </row>
    <row r="4" spans="1:19" x14ac:dyDescent="0.3">
      <c r="A4" t="s">
        <v>3</v>
      </c>
      <c r="B4">
        <v>8.6390780421258306E-2</v>
      </c>
      <c r="E4">
        <v>6.5000069873473532E-3</v>
      </c>
      <c r="H4">
        <v>8.6390780421258306E-2</v>
      </c>
    </row>
    <row r="5" spans="1:19" x14ac:dyDescent="0.3">
      <c r="A5" t="s">
        <v>4</v>
      </c>
      <c r="B5">
        <v>9.5978728123887774E-2</v>
      </c>
      <c r="E5">
        <v>5.1500108127621813E-3</v>
      </c>
      <c r="H5">
        <v>9.5978728123887774E-2</v>
      </c>
      <c r="J5" s="7" t="s">
        <v>110</v>
      </c>
      <c r="K5" s="9" t="s">
        <v>123</v>
      </c>
      <c r="L5" s="9" t="s">
        <v>122</v>
      </c>
      <c r="M5" s="9" t="s">
        <v>117</v>
      </c>
      <c r="N5" s="10" t="s">
        <v>126</v>
      </c>
      <c r="O5" s="10" t="s">
        <v>127</v>
      </c>
      <c r="P5" s="10" t="s">
        <v>117</v>
      </c>
      <c r="Q5" s="8" t="s">
        <v>124</v>
      </c>
      <c r="R5" s="8" t="s">
        <v>125</v>
      </c>
      <c r="S5" s="8" t="s">
        <v>117</v>
      </c>
    </row>
    <row r="6" spans="1:19" x14ac:dyDescent="0.3">
      <c r="A6" t="s">
        <v>5</v>
      </c>
      <c r="B6">
        <v>9.6023171676930072E-2</v>
      </c>
      <c r="E6">
        <v>3.0958107821365062E-3</v>
      </c>
      <c r="H6">
        <v>9.6023171676930072E-2</v>
      </c>
      <c r="J6" s="4">
        <v>20244</v>
      </c>
      <c r="K6" s="4">
        <f>AVERAGE(B2:B5)</f>
        <v>8.3456988386285708E-2</v>
      </c>
      <c r="L6" s="4">
        <f>AVERAGE(B6:B9)</f>
        <v>5.6704103855931359E-2</v>
      </c>
      <c r="M6" s="4">
        <f>L6-K6</f>
        <v>-2.6752884530354348E-2</v>
      </c>
      <c r="N6" s="11">
        <f>AVERAGE(E2:E5)</f>
        <v>6.5681930626754976E-3</v>
      </c>
      <c r="O6" s="11">
        <f>AVERAGE(E6:E9)</f>
        <v>2.1602201385917748E-3</v>
      </c>
      <c r="P6">
        <f>N6-O6</f>
        <v>4.4079729240837223E-3</v>
      </c>
      <c r="Q6" s="4">
        <f>AVERAGE(H2:H5)</f>
        <v>8.3456988386285708E-2</v>
      </c>
      <c r="R6" s="4">
        <f>AVERAGE(H6:H9)</f>
        <v>5.6704103855931359E-2</v>
      </c>
      <c r="S6">
        <f>Q6-R6</f>
        <v>2.6752884530354348E-2</v>
      </c>
    </row>
    <row r="7" spans="1:19" x14ac:dyDescent="0.3">
      <c r="A7" t="s">
        <v>6</v>
      </c>
      <c r="B7">
        <v>5.1999343472108162E-2</v>
      </c>
      <c r="E7">
        <v>1.9689581077166423E-3</v>
      </c>
      <c r="H7">
        <v>5.1999343472108162E-2</v>
      </c>
      <c r="J7" s="4">
        <v>20252</v>
      </c>
      <c r="K7" s="4">
        <f>AVERAGE(B10:B13)</f>
        <v>9.4732592421870349E-2</v>
      </c>
      <c r="L7" s="4">
        <f>AVERAGE(B14:B17)</f>
        <v>7.5611450111325029E-2</v>
      </c>
      <c r="M7" s="4">
        <f t="shared" ref="M7:M14" si="0">L7-K7</f>
        <v>-1.9121142310545319E-2</v>
      </c>
      <c r="N7" s="11">
        <f>AVERAGE(E10:E13)</f>
        <v>2.0049544875314043E-3</v>
      </c>
      <c r="O7" s="11">
        <f>AVERAGE(E14:E17)</f>
        <v>1.7603797814676856E-3</v>
      </c>
      <c r="P7">
        <f t="shared" ref="P7:P14" si="1">N7-O7</f>
        <v>2.4457470606371878E-4</v>
      </c>
      <c r="Q7" s="4">
        <f>AVERAGE(H10:H13)</f>
        <v>9.4732592421870349E-2</v>
      </c>
      <c r="R7" s="4">
        <f>AVERAGE(H14:H17)</f>
        <v>7.5611450111325029E-2</v>
      </c>
      <c r="S7">
        <f t="shared" ref="S7:S14" si="2">Q7-R7</f>
        <v>1.9121142310545319E-2</v>
      </c>
    </row>
    <row r="8" spans="1:19" x14ac:dyDescent="0.3">
      <c r="A8" t="s">
        <v>7</v>
      </c>
      <c r="B8">
        <v>1.9570063498316109E-2</v>
      </c>
      <c r="E8">
        <v>1.1215601200603069E-3</v>
      </c>
      <c r="H8">
        <v>1.9570063498316109E-2</v>
      </c>
      <c r="J8" s="4">
        <v>21044</v>
      </c>
      <c r="K8" s="4">
        <f>AVERAGE(B18:B21)</f>
        <v>8.3532680385849059E-2</v>
      </c>
      <c r="L8" s="4">
        <f>AVERAGE(B22:B25)</f>
        <v>7.8381795831496029E-2</v>
      </c>
      <c r="M8" s="4">
        <f t="shared" si="0"/>
        <v>-5.1508845543530302E-3</v>
      </c>
      <c r="N8" s="11">
        <f>AVERAGE(E18:E21)</f>
        <v>5.5987274626523535E-3</v>
      </c>
      <c r="O8" s="11">
        <f>AVERAGE(E22:E25)</f>
        <v>4.907268495619053E-3</v>
      </c>
      <c r="P8">
        <f t="shared" si="1"/>
        <v>6.9145896703330049E-4</v>
      </c>
      <c r="Q8" s="4">
        <f>AVERAGE(H18:H21)</f>
        <v>8.3532680385849059E-2</v>
      </c>
      <c r="R8" s="4">
        <f>AVERAGE(H22:H25)</f>
        <v>7.8381795831496029E-2</v>
      </c>
      <c r="S8">
        <f t="shared" si="2"/>
        <v>5.1508845543530302E-3</v>
      </c>
    </row>
    <row r="9" spans="1:19" x14ac:dyDescent="0.3">
      <c r="A9" t="s">
        <v>8</v>
      </c>
      <c r="B9">
        <v>5.9223836776371074E-2</v>
      </c>
      <c r="E9">
        <v>2.4545515444536438E-3</v>
      </c>
      <c r="H9">
        <v>5.9223836776371074E-2</v>
      </c>
      <c r="J9" s="4">
        <v>21071</v>
      </c>
      <c r="K9" s="4">
        <f>AVERAGE(B26:B29)</f>
        <v>0.14375302894449701</v>
      </c>
      <c r="L9" s="4">
        <f>AVERAGE(B30:B33)</f>
        <v>0.12634075209181639</v>
      </c>
      <c r="M9" s="4">
        <f t="shared" si="0"/>
        <v>-1.7412276852680625E-2</v>
      </c>
      <c r="N9" s="11">
        <f>AVERAGE(E26:E29)</f>
        <v>1.3520518628316037E-2</v>
      </c>
      <c r="O9" s="11">
        <f>AVERAGE(E30:E33)</f>
        <v>1.2175037352947971E-2</v>
      </c>
      <c r="P9">
        <f t="shared" si="1"/>
        <v>1.345481275368066E-3</v>
      </c>
      <c r="Q9" s="4">
        <f>AVERAGE(H26:H29)</f>
        <v>0.14375302894449701</v>
      </c>
      <c r="R9" s="4">
        <f>AVERAGE(H30:H33)</f>
        <v>0.12634075209181639</v>
      </c>
      <c r="S9">
        <f t="shared" si="2"/>
        <v>1.7412276852680625E-2</v>
      </c>
    </row>
    <row r="10" spans="1:19" x14ac:dyDescent="0.3">
      <c r="A10" t="s">
        <v>9</v>
      </c>
      <c r="B10">
        <v>0.11352634427261532</v>
      </c>
      <c r="E10">
        <v>2.5966709782079219E-3</v>
      </c>
      <c r="H10">
        <v>0.11352634427261532</v>
      </c>
      <c r="J10" s="4">
        <v>21087</v>
      </c>
      <c r="K10" s="4">
        <f>AVERAGE(B34:B37)</f>
        <v>0.11268172384307509</v>
      </c>
      <c r="L10" s="4">
        <f>AVERAGE(B38:B41)</f>
        <v>9.6664797074383788E-2</v>
      </c>
      <c r="M10" s="4">
        <f t="shared" si="0"/>
        <v>-1.6016926768691306E-2</v>
      </c>
      <c r="N10" s="11">
        <f>AVERAGE(E34:E37)</f>
        <v>5.3471878301861991E-3</v>
      </c>
      <c r="O10" s="11">
        <f>AVERAGE(E38:E41)</f>
        <v>2.7380409175486254E-3</v>
      </c>
      <c r="P10">
        <f t="shared" si="1"/>
        <v>2.6091469126375737E-3</v>
      </c>
      <c r="Q10" s="4">
        <f>AVERAGE(H34:H37)</f>
        <v>0.11268172384307509</v>
      </c>
      <c r="R10" s="4">
        <f>AVERAGE(H38:H41)</f>
        <v>9.6664797074383788E-2</v>
      </c>
      <c r="S10">
        <f t="shared" si="2"/>
        <v>1.6016926768691306E-2</v>
      </c>
    </row>
    <row r="11" spans="1:19" x14ac:dyDescent="0.3">
      <c r="A11" s="3" t="s">
        <v>10</v>
      </c>
      <c r="B11">
        <v>8.5379086619933736E-2</v>
      </c>
      <c r="E11">
        <v>1.4680462283996015E-3</v>
      </c>
      <c r="H11">
        <v>8.5379086619933736E-2</v>
      </c>
      <c r="J11" s="4">
        <v>21093</v>
      </c>
      <c r="K11" s="4">
        <f>AVERAGE(B42:B45)</f>
        <v>0.10809864852199708</v>
      </c>
      <c r="L11" s="4">
        <f>AVERAGE(B46:B49)</f>
        <v>4.7380255859158664E-2</v>
      </c>
      <c r="M11" s="4">
        <f t="shared" si="0"/>
        <v>-6.0718392662838412E-2</v>
      </c>
      <c r="N11" s="11">
        <f>AVERAGE(E42:E45)</f>
        <v>5.1492721297231991E-3</v>
      </c>
      <c r="O11" s="11">
        <f>AVERAGE(E46:E49)</f>
        <v>1.9774274345761029E-3</v>
      </c>
      <c r="P11">
        <f t="shared" si="1"/>
        <v>3.1718446951470962E-3</v>
      </c>
      <c r="Q11" s="4">
        <f>AVERAGE(H42:H45)</f>
        <v>0.10809864852199708</v>
      </c>
      <c r="R11" s="4">
        <f>AVERAGE(H46:H49)</f>
        <v>4.7380255859158664E-2</v>
      </c>
      <c r="S11">
        <f t="shared" si="2"/>
        <v>6.0718392662838412E-2</v>
      </c>
    </row>
    <row r="12" spans="1:19" x14ac:dyDescent="0.3">
      <c r="A12" t="s">
        <v>11</v>
      </c>
      <c r="B12">
        <v>8.0719769362445015E-2</v>
      </c>
      <c r="E12">
        <v>1.7110699987806766E-3</v>
      </c>
      <c r="H12">
        <v>8.0719769362445015E-2</v>
      </c>
      <c r="J12" s="4">
        <v>21122</v>
      </c>
      <c r="K12" s="4">
        <f>AVERAGE(B50:B53)</f>
        <v>0.12942110225683651</v>
      </c>
      <c r="L12" s="4">
        <f>AVERAGE(B54:B57)</f>
        <v>0.10029307869939516</v>
      </c>
      <c r="M12" s="4">
        <f t="shared" si="0"/>
        <v>-2.9128023557441346E-2</v>
      </c>
      <c r="N12" s="11">
        <f>AVERAGE(E50:E53)</f>
        <v>1.9282737752437051E-2</v>
      </c>
      <c r="O12" s="11">
        <f>AVERAGE(E54:E57)</f>
        <v>4.559220913033131E-3</v>
      </c>
      <c r="P12">
        <f t="shared" si="1"/>
        <v>1.472351683940392E-2</v>
      </c>
      <c r="Q12" s="4">
        <f>AVERAGE(H50:H53)</f>
        <v>0.12942110225683651</v>
      </c>
      <c r="R12" s="4">
        <f>AVERAGE(H54:H57)</f>
        <v>0.10029307869939516</v>
      </c>
      <c r="S12">
        <f t="shared" si="2"/>
        <v>2.9128023557441346E-2</v>
      </c>
    </row>
    <row r="13" spans="1:19" x14ac:dyDescent="0.3">
      <c r="A13" t="s">
        <v>12</v>
      </c>
      <c r="B13">
        <v>9.9305169432487364E-2</v>
      </c>
      <c r="E13">
        <v>2.2440307447374173E-3</v>
      </c>
      <c r="H13">
        <v>9.9305169432487364E-2</v>
      </c>
      <c r="J13" s="4">
        <v>21133</v>
      </c>
      <c r="K13" s="4">
        <f>AVERAGE(B65:B68)</f>
        <v>0.1124961935488227</v>
      </c>
      <c r="L13" s="4">
        <f>AVERAGE(B69:B72)</f>
        <v>7.7045130672637629E-2</v>
      </c>
      <c r="M13" s="4">
        <f t="shared" si="0"/>
        <v>-3.5451062876185074E-2</v>
      </c>
      <c r="N13" s="11">
        <f>AVERAGE(E65:E68)</f>
        <v>2.3819335233682369E-3</v>
      </c>
      <c r="O13" s="11">
        <f>AVERAGE(E69:E72)</f>
        <v>2.1410888637220789E-3</v>
      </c>
      <c r="P13">
        <f t="shared" si="1"/>
        <v>2.4084465964615805E-4</v>
      </c>
      <c r="Q13" s="4">
        <f>AVERAGE(H65:H68)</f>
        <v>0.1124961935488227</v>
      </c>
      <c r="R13" s="4">
        <f>AVERAGE(H69:H72)</f>
        <v>7.7045130672637629E-2</v>
      </c>
      <c r="S13">
        <f t="shared" si="2"/>
        <v>3.5451062876185074E-2</v>
      </c>
    </row>
    <row r="14" spans="1:19" x14ac:dyDescent="0.3">
      <c r="A14" t="s">
        <v>13</v>
      </c>
      <c r="B14">
        <v>0.12636630709833049</v>
      </c>
      <c r="E14">
        <v>2.9395837395131269E-3</v>
      </c>
      <c r="H14">
        <v>0.12636630709833049</v>
      </c>
      <c r="J14" s="4">
        <v>21203</v>
      </c>
      <c r="K14" s="4">
        <f>AVERAGE(B90:B93)</f>
        <v>7.4674932089908122E-2</v>
      </c>
      <c r="L14" s="4">
        <f>AVERAGE(B94:B97)</f>
        <v>9.8199333678885795E-2</v>
      </c>
      <c r="M14" s="4">
        <f t="shared" si="0"/>
        <v>2.3524401588977673E-2</v>
      </c>
      <c r="N14" s="11">
        <f>AVERAGE(E90:E93)</f>
        <v>6.1585649725138898E-3</v>
      </c>
      <c r="O14" s="11">
        <f>AVERAGE(E94:E97)</f>
        <v>1.4616432875212164E-3</v>
      </c>
      <c r="P14">
        <f t="shared" si="1"/>
        <v>4.6969216849926734E-3</v>
      </c>
      <c r="Q14" s="4">
        <f>AVERAGE(H90:H93)</f>
        <v>7.4674932089908122E-2</v>
      </c>
      <c r="R14" s="4">
        <f>AVERAGE(H94:H97)</f>
        <v>9.8199333678885795E-2</v>
      </c>
      <c r="S14">
        <f t="shared" si="2"/>
        <v>-2.3524401588977673E-2</v>
      </c>
    </row>
    <row r="15" spans="1:19" x14ac:dyDescent="0.3">
      <c r="A15" t="s">
        <v>14</v>
      </c>
      <c r="B15">
        <v>7.1297841262271719E-2</v>
      </c>
      <c r="E15">
        <v>1.2227559294086632E-3</v>
      </c>
      <c r="H15">
        <v>7.1297841262271719E-2</v>
      </c>
    </row>
    <row r="16" spans="1:19" x14ac:dyDescent="0.3">
      <c r="A16" t="s">
        <v>15</v>
      </c>
      <c r="B16">
        <v>4.4331520928246798E-2</v>
      </c>
      <c r="E16">
        <v>1.5128507181929581E-3</v>
      </c>
      <c r="H16">
        <v>4.4331520928246798E-2</v>
      </c>
      <c r="L16" s="5" t="s">
        <v>118</v>
      </c>
      <c r="M16">
        <f>AVERAGE(M6:M14)</f>
        <v>-2.0691910280456867E-2</v>
      </c>
      <c r="O16" s="5" t="s">
        <v>118</v>
      </c>
      <c r="P16">
        <f>AVERAGE(P6:P14)</f>
        <v>3.5701958515973586E-3</v>
      </c>
      <c r="R16" s="5" t="s">
        <v>118</v>
      </c>
      <c r="S16">
        <f>AVERAGE(S6:S14)</f>
        <v>2.0691910280456867E-2</v>
      </c>
    </row>
    <row r="17" spans="1:19" x14ac:dyDescent="0.3">
      <c r="A17" t="s">
        <v>16</v>
      </c>
      <c r="B17">
        <v>6.0450131156451148E-2</v>
      </c>
      <c r="E17">
        <v>1.3663287387559936E-3</v>
      </c>
      <c r="H17">
        <v>6.0450131156451148E-2</v>
      </c>
      <c r="L17" s="5" t="s">
        <v>119</v>
      </c>
      <c r="M17">
        <f>_xlfn.STDEV.S(M6:M14)</f>
        <v>2.2802247113927202E-2</v>
      </c>
      <c r="O17" s="5" t="s">
        <v>119</v>
      </c>
      <c r="P17">
        <f>_xlfn.STDEV.S(P6:P14)</f>
        <v>4.5115278128644437E-3</v>
      </c>
      <c r="R17" s="5" t="s">
        <v>119</v>
      </c>
      <c r="S17">
        <f>_xlfn.STDEV.S(S6:S14)</f>
        <v>2.2802247113927202E-2</v>
      </c>
    </row>
    <row r="18" spans="1:19" x14ac:dyDescent="0.3">
      <c r="A18" t="s">
        <v>17</v>
      </c>
      <c r="B18">
        <v>9.4320990011963521E-2</v>
      </c>
      <c r="E18">
        <v>5.2528532565853389E-3</v>
      </c>
      <c r="H18">
        <v>9.4320990011963521E-2</v>
      </c>
      <c r="L18" s="5" t="s">
        <v>120</v>
      </c>
      <c r="M18">
        <f>TINV(0.05,8)</f>
        <v>2.3060041352041671</v>
      </c>
      <c r="O18" s="5" t="s">
        <v>120</v>
      </c>
      <c r="P18">
        <f>TINV(0.05,8)</f>
        <v>2.3060041352041671</v>
      </c>
      <c r="R18" s="5" t="s">
        <v>120</v>
      </c>
      <c r="S18">
        <f>TINV(0.05,8)</f>
        <v>2.3060041352041671</v>
      </c>
    </row>
    <row r="19" spans="1:19" x14ac:dyDescent="0.3">
      <c r="A19" t="s">
        <v>18</v>
      </c>
      <c r="B19">
        <v>7.5825555411925635E-2</v>
      </c>
      <c r="E19">
        <v>3.6756404371639244E-3</v>
      </c>
      <c r="H19">
        <v>7.5825555411925635E-2</v>
      </c>
      <c r="L19" s="5" t="s">
        <v>121</v>
      </c>
      <c r="M19" s="12">
        <f>M16/(M17/SQRT(9))</f>
        <v>-2.7223514652402772</v>
      </c>
      <c r="O19" s="5" t="s">
        <v>121</v>
      </c>
      <c r="P19">
        <f>P16/(P17/SQRT(9))</f>
        <v>2.3740488807918365</v>
      </c>
      <c r="R19" s="5" t="s">
        <v>121</v>
      </c>
      <c r="S19" s="12">
        <f>S16/(S17/SQRT(9))</f>
        <v>2.7223514652402772</v>
      </c>
    </row>
    <row r="20" spans="1:19" x14ac:dyDescent="0.3">
      <c r="A20" s="3" t="s">
        <v>19</v>
      </c>
      <c r="B20">
        <v>7.7419251863823965E-2</v>
      </c>
      <c r="E20">
        <v>4.4622661890777347E-3</v>
      </c>
      <c r="H20">
        <v>7.7419251863823965E-2</v>
      </c>
    </row>
    <row r="21" spans="1:19" x14ac:dyDescent="0.3">
      <c r="A21" t="s">
        <v>20</v>
      </c>
      <c r="B21">
        <v>8.6564924255683115E-2</v>
      </c>
      <c r="E21">
        <v>9.0041499677824162E-3</v>
      </c>
      <c r="H21">
        <v>8.6564924255683115E-2</v>
      </c>
      <c r="M21">
        <f>_xlfn.T.DIST.2T(ABS(M19),8)</f>
        <v>2.6153397702977043E-2</v>
      </c>
    </row>
    <row r="22" spans="1:19" x14ac:dyDescent="0.3">
      <c r="A22" t="s">
        <v>21</v>
      </c>
      <c r="B22">
        <v>8.3150485970534219E-2</v>
      </c>
      <c r="E22">
        <v>4.1085067350409635E-3</v>
      </c>
      <c r="H22">
        <v>8.3150485970534219E-2</v>
      </c>
      <c r="K22" s="15" t="s">
        <v>129</v>
      </c>
      <c r="L22" s="15" t="s">
        <v>118</v>
      </c>
      <c r="M22" s="15" t="s">
        <v>130</v>
      </c>
    </row>
    <row r="23" spans="1:19" x14ac:dyDescent="0.3">
      <c r="A23" t="s">
        <v>22</v>
      </c>
      <c r="B23">
        <v>9.734452372226654E-2</v>
      </c>
      <c r="E23">
        <v>5.8246468928237821E-3</v>
      </c>
      <c r="H23">
        <v>9.734452372226654E-2</v>
      </c>
      <c r="K23" t="s">
        <v>97</v>
      </c>
      <c r="L23" s="16">
        <v>-1.8302958668350766E-3</v>
      </c>
      <c r="M23" s="18">
        <v>4.358255854879859E-2</v>
      </c>
    </row>
    <row r="24" spans="1:19" x14ac:dyDescent="0.3">
      <c r="A24" t="s">
        <v>23</v>
      </c>
      <c r="B24">
        <v>3.3639719527955976E-2</v>
      </c>
      <c r="E24">
        <v>2.7624181722525499E-3</v>
      </c>
      <c r="H24">
        <v>3.3639719527955976E-2</v>
      </c>
      <c r="K24" s="12" t="s">
        <v>98</v>
      </c>
      <c r="L24" s="16">
        <v>3.684588756730768E-4</v>
      </c>
      <c r="M24" s="18">
        <v>4.7796562791084509E-3</v>
      </c>
    </row>
    <row r="25" spans="1:19" x14ac:dyDescent="0.3">
      <c r="A25" t="s">
        <v>24</v>
      </c>
      <c r="B25">
        <v>9.9392454105227401E-2</v>
      </c>
      <c r="E25">
        <v>6.9335021823589147E-3</v>
      </c>
      <c r="H25">
        <v>9.9392454105227401E-2</v>
      </c>
      <c r="K25" t="s">
        <v>99</v>
      </c>
      <c r="L25" s="16">
        <v>-3.5701958515973586E-3</v>
      </c>
      <c r="M25" s="18">
        <v>4.4961372723572549E-2</v>
      </c>
    </row>
    <row r="26" spans="1:19" x14ac:dyDescent="0.3">
      <c r="A26" t="s">
        <v>25</v>
      </c>
      <c r="B26">
        <v>0.14640010557208685</v>
      </c>
      <c r="E26">
        <v>1.8422892207435499E-2</v>
      </c>
      <c r="H26">
        <v>0.14640010557208685</v>
      </c>
      <c r="K26" s="12" t="s">
        <v>100</v>
      </c>
      <c r="L26" s="17">
        <v>-3.1135041411756298E-3</v>
      </c>
      <c r="M26" s="18">
        <v>4.5327615428352966E-2</v>
      </c>
    </row>
    <row r="27" spans="1:19" x14ac:dyDescent="0.3">
      <c r="A27" t="s">
        <v>26</v>
      </c>
      <c r="B27">
        <v>0.14474263853257779</v>
      </c>
      <c r="E27">
        <v>1.3836519901629065E-2</v>
      </c>
      <c r="H27">
        <v>0.14474263853257779</v>
      </c>
      <c r="J27" s="4"/>
      <c r="K27" t="s">
        <v>101</v>
      </c>
      <c r="L27" s="16">
        <v>-6.6550156870415267E-2</v>
      </c>
      <c r="M27" s="18">
        <v>7.6222890008214195E-2</v>
      </c>
    </row>
    <row r="28" spans="1:19" x14ac:dyDescent="0.3">
      <c r="A28" t="s">
        <v>27</v>
      </c>
      <c r="B28">
        <v>0.13120254393732211</v>
      </c>
      <c r="E28">
        <v>6.7627645577017365E-3</v>
      </c>
      <c r="H28">
        <v>0.13120254393732211</v>
      </c>
      <c r="J28" s="4"/>
      <c r="K28" t="s">
        <v>102</v>
      </c>
      <c r="L28" s="16">
        <v>-2.0725397619613206E-4</v>
      </c>
      <c r="M28" s="18">
        <v>0.16131156133255031</v>
      </c>
    </row>
    <row r="29" spans="1:19" x14ac:dyDescent="0.3">
      <c r="A29" t="s">
        <v>28</v>
      </c>
      <c r="B29">
        <v>0.15266682773600129</v>
      </c>
      <c r="E29">
        <v>1.5059897846497845E-2</v>
      </c>
      <c r="H29">
        <v>0.15266682773600129</v>
      </c>
      <c r="J29" s="4"/>
      <c r="K29" t="s">
        <v>103</v>
      </c>
      <c r="L29" s="16">
        <v>-8.4185951175379367E-5</v>
      </c>
      <c r="M29" s="18">
        <v>0.13845477518824675</v>
      </c>
    </row>
    <row r="30" spans="1:19" x14ac:dyDescent="0.3">
      <c r="A30" t="s">
        <v>29</v>
      </c>
      <c r="B30">
        <v>0.12148668558719232</v>
      </c>
      <c r="E30">
        <v>1.477426740719287E-2</v>
      </c>
      <c r="H30">
        <v>0.12148668558719232</v>
      </c>
      <c r="J30" s="4"/>
      <c r="K30" t="s">
        <v>104</v>
      </c>
      <c r="L30" s="16">
        <v>-5.527347088185829E-5</v>
      </c>
      <c r="M30" s="18">
        <v>0.15971096831751572</v>
      </c>
    </row>
    <row r="31" spans="1:19" x14ac:dyDescent="0.3">
      <c r="A31" t="s">
        <v>30</v>
      </c>
      <c r="B31">
        <v>0.12527488382258192</v>
      </c>
      <c r="E31">
        <v>1.4611469861300463E-2</v>
      </c>
      <c r="H31">
        <v>0.12527488382258192</v>
      </c>
      <c r="J31" s="4"/>
      <c r="K31" s="13" t="s">
        <v>105</v>
      </c>
      <c r="L31" s="16">
        <v>2.6317824019961227E-2</v>
      </c>
      <c r="M31" s="18">
        <v>1.0154729483388501E-2</v>
      </c>
    </row>
    <row r="32" spans="1:19" x14ac:dyDescent="0.3">
      <c r="A32" s="3" t="s">
        <v>31</v>
      </c>
      <c r="B32">
        <v>0.11969591779379167</v>
      </c>
      <c r="E32">
        <v>5.9894053122257641E-3</v>
      </c>
      <c r="H32">
        <v>0.11969591779379167</v>
      </c>
      <c r="J32" s="4"/>
      <c r="K32" t="s">
        <v>106</v>
      </c>
      <c r="L32" s="16">
        <v>-1.322633237310903E-2</v>
      </c>
      <c r="M32" s="18">
        <v>4.5660458099370395E-2</v>
      </c>
    </row>
    <row r="33" spans="1:13" x14ac:dyDescent="0.3">
      <c r="A33" t="s">
        <v>32</v>
      </c>
      <c r="B33">
        <v>0.13890552116369967</v>
      </c>
      <c r="E33">
        <v>1.3325006831072789E-2</v>
      </c>
      <c r="H33">
        <v>0.13890552116369967</v>
      </c>
      <c r="J33" s="4"/>
      <c r="K33" s="14" t="s">
        <v>107</v>
      </c>
      <c r="L33" s="16">
        <v>-2.0691910280456867E-2</v>
      </c>
      <c r="M33" s="18">
        <v>2.6153397702977043E-2</v>
      </c>
    </row>
    <row r="34" spans="1:13" x14ac:dyDescent="0.3">
      <c r="A34" t="s">
        <v>33</v>
      </c>
      <c r="B34">
        <v>0.1420777951358938</v>
      </c>
      <c r="E34">
        <v>8.328235196179562E-3</v>
      </c>
      <c r="H34">
        <v>0.1420777951358938</v>
      </c>
      <c r="J34" s="4"/>
    </row>
    <row r="35" spans="1:13" x14ac:dyDescent="0.3">
      <c r="A35" t="s">
        <v>34</v>
      </c>
      <c r="B35">
        <v>0.10905348894988613</v>
      </c>
      <c r="E35">
        <v>3.4967995116559031E-3</v>
      </c>
      <c r="H35">
        <v>0.10905348894988613</v>
      </c>
      <c r="J35" s="4"/>
    </row>
    <row r="36" spans="1:13" x14ac:dyDescent="0.3">
      <c r="A36" t="s">
        <v>35</v>
      </c>
      <c r="B36">
        <v>0.11674861207098024</v>
      </c>
      <c r="E36">
        <v>5.8216562195266362E-3</v>
      </c>
      <c r="H36">
        <v>0.11674861207098024</v>
      </c>
      <c r="J36" s="4"/>
    </row>
    <row r="37" spans="1:13" x14ac:dyDescent="0.3">
      <c r="A37" t="s">
        <v>36</v>
      </c>
      <c r="B37">
        <v>8.2846999215540201E-2</v>
      </c>
      <c r="E37">
        <v>3.7420603933826921E-3</v>
      </c>
      <c r="H37">
        <v>8.2846999215540201E-2</v>
      </c>
    </row>
    <row r="38" spans="1:13" x14ac:dyDescent="0.3">
      <c r="A38" t="s">
        <v>37</v>
      </c>
      <c r="B38">
        <v>9.6916762069303747E-2</v>
      </c>
      <c r="E38">
        <v>5.8753452897934945E-3</v>
      </c>
      <c r="H38">
        <v>9.6916762069303747E-2</v>
      </c>
    </row>
    <row r="39" spans="1:13" x14ac:dyDescent="0.3">
      <c r="A39" s="3" t="s">
        <v>38</v>
      </c>
      <c r="B39">
        <v>8.6410981223299543E-2</v>
      </c>
      <c r="E39">
        <v>2.8554193439920559E-3</v>
      </c>
      <c r="H39">
        <v>8.6410981223299543E-2</v>
      </c>
    </row>
    <row r="40" spans="1:13" x14ac:dyDescent="0.3">
      <c r="A40" t="s">
        <v>39</v>
      </c>
      <c r="B40">
        <v>9.7952469565910791E-2</v>
      </c>
      <c r="E40">
        <v>1.1240085505651663E-3</v>
      </c>
      <c r="H40">
        <v>9.7952469565910791E-2</v>
      </c>
    </row>
    <row r="41" spans="1:13" x14ac:dyDescent="0.3">
      <c r="A41" t="s">
        <v>40</v>
      </c>
      <c r="B41">
        <v>0.10537897543902107</v>
      </c>
      <c r="E41">
        <v>1.0973904858437859E-3</v>
      </c>
      <c r="H41">
        <v>0.10537897543902107</v>
      </c>
    </row>
    <row r="42" spans="1:13" x14ac:dyDescent="0.3">
      <c r="A42" t="s">
        <v>41</v>
      </c>
      <c r="B42">
        <v>8.6109290995261253E-2</v>
      </c>
      <c r="E42">
        <v>4.5175098169871978E-3</v>
      </c>
      <c r="H42">
        <v>8.6109290995261253E-2</v>
      </c>
    </row>
    <row r="43" spans="1:13" x14ac:dyDescent="0.3">
      <c r="A43" t="s">
        <v>42</v>
      </c>
      <c r="B43">
        <v>9.3921317068833332E-2</v>
      </c>
      <c r="E43">
        <v>3.7345122386293977E-3</v>
      </c>
      <c r="H43">
        <v>9.3921317068833332E-2</v>
      </c>
    </row>
    <row r="44" spans="1:13" x14ac:dyDescent="0.3">
      <c r="A44" t="s">
        <v>43</v>
      </c>
      <c r="B44">
        <v>0.13305713926386759</v>
      </c>
      <c r="E44">
        <v>7.5983761872577393E-3</v>
      </c>
      <c r="H44">
        <v>0.13305713926386759</v>
      </c>
    </row>
    <row r="45" spans="1:13" x14ac:dyDescent="0.3">
      <c r="A45" s="3" t="s">
        <v>44</v>
      </c>
      <c r="B45">
        <v>0.11930684676002613</v>
      </c>
      <c r="E45">
        <v>4.7466902760184611E-3</v>
      </c>
      <c r="H45">
        <v>0.11930684676002613</v>
      </c>
    </row>
    <row r="46" spans="1:13" x14ac:dyDescent="0.3">
      <c r="A46" t="s">
        <v>45</v>
      </c>
      <c r="B46">
        <v>0.10384617145848947</v>
      </c>
      <c r="E46">
        <v>4.1057146827517864E-3</v>
      </c>
      <c r="H46">
        <v>0.10384617145848947</v>
      </c>
    </row>
    <row r="47" spans="1:13" x14ac:dyDescent="0.3">
      <c r="A47" t="s">
        <v>46</v>
      </c>
      <c r="B47">
        <v>5.0503906654952767E-2</v>
      </c>
      <c r="E47">
        <v>1.6004903701352094E-3</v>
      </c>
      <c r="H47">
        <v>5.0503906654952767E-2</v>
      </c>
    </row>
    <row r="48" spans="1:13" x14ac:dyDescent="0.3">
      <c r="A48" t="s">
        <v>47</v>
      </c>
      <c r="B48">
        <v>2.1115531480770833E-2</v>
      </c>
      <c r="E48">
        <v>9.9204494244493121E-4</v>
      </c>
      <c r="H48">
        <v>2.1115531480770833E-2</v>
      </c>
    </row>
    <row r="49" spans="1:8" x14ac:dyDescent="0.3">
      <c r="A49" t="s">
        <v>48</v>
      </c>
      <c r="B49">
        <v>1.4055413842421599E-2</v>
      </c>
      <c r="E49">
        <v>1.211459742972485E-3</v>
      </c>
      <c r="H49">
        <v>1.4055413842421599E-2</v>
      </c>
    </row>
    <row r="50" spans="1:8" x14ac:dyDescent="0.3">
      <c r="A50" t="s">
        <v>49</v>
      </c>
      <c r="B50">
        <v>0.11083135830084606</v>
      </c>
      <c r="E50">
        <v>2.1414133169320674E-2</v>
      </c>
      <c r="H50">
        <v>0.11083135830084606</v>
      </c>
    </row>
    <row r="51" spans="1:8" x14ac:dyDescent="0.3">
      <c r="A51" s="3" t="s">
        <v>50</v>
      </c>
      <c r="B51">
        <v>0.1466142066344483</v>
      </c>
      <c r="E51">
        <v>1.9975475772016697E-2</v>
      </c>
      <c r="H51">
        <v>0.1466142066344483</v>
      </c>
    </row>
    <row r="52" spans="1:8" x14ac:dyDescent="0.3">
      <c r="A52" t="s">
        <v>51</v>
      </c>
      <c r="B52">
        <v>0.13974762678842637</v>
      </c>
      <c r="E52">
        <v>1.5160979105138056E-2</v>
      </c>
      <c r="H52">
        <v>0.13974762678842637</v>
      </c>
    </row>
    <row r="53" spans="1:8" x14ac:dyDescent="0.3">
      <c r="A53" t="s">
        <v>52</v>
      </c>
      <c r="B53">
        <v>0.12049121730362534</v>
      </c>
      <c r="E53">
        <v>2.0580362963272779E-2</v>
      </c>
      <c r="H53">
        <v>0.12049121730362534</v>
      </c>
    </row>
    <row r="54" spans="1:8" x14ac:dyDescent="0.3">
      <c r="A54" s="2" t="s">
        <v>53</v>
      </c>
      <c r="B54">
        <v>8.1732533513692071E-2</v>
      </c>
      <c r="E54">
        <v>7.7810576436578424E-3</v>
      </c>
      <c r="H54">
        <v>8.1732533513692071E-2</v>
      </c>
    </row>
    <row r="55" spans="1:8" x14ac:dyDescent="0.3">
      <c r="A55" s="2" t="s">
        <v>54</v>
      </c>
      <c r="B55">
        <v>0.12439914789378277</v>
      </c>
      <c r="E55">
        <v>5.4936231620915385E-3</v>
      </c>
      <c r="H55">
        <v>0.12439914789378277</v>
      </c>
    </row>
    <row r="56" spans="1:8" x14ac:dyDescent="0.3">
      <c r="A56" s="2" t="s">
        <v>55</v>
      </c>
      <c r="B56">
        <v>9.7384284739863353E-2</v>
      </c>
      <c r="E56">
        <v>4.3223351904974434E-3</v>
      </c>
      <c r="H56">
        <v>9.7384284739863353E-2</v>
      </c>
    </row>
    <row r="57" spans="1:8" x14ac:dyDescent="0.3">
      <c r="A57" s="2" t="s">
        <v>56</v>
      </c>
      <c r="B57">
        <v>9.7656348650242433E-2</v>
      </c>
      <c r="E57">
        <v>6.3986765588569766E-4</v>
      </c>
      <c r="H57">
        <v>9.7656348650242433E-2</v>
      </c>
    </row>
    <row r="58" spans="1:8" x14ac:dyDescent="0.3">
      <c r="A58" s="1" t="s">
        <v>57</v>
      </c>
      <c r="B58">
        <v>2.7820864952120335E-2</v>
      </c>
      <c r="C58" s="1"/>
      <c r="D58" s="1"/>
      <c r="E58">
        <v>3.060157669946387E-3</v>
      </c>
      <c r="F58" s="1"/>
      <c r="G58" s="1"/>
      <c r="H58">
        <v>2.7820864952120335E-2</v>
      </c>
    </row>
    <row r="59" spans="1:8" x14ac:dyDescent="0.3">
      <c r="A59" s="1" t="s">
        <v>58</v>
      </c>
      <c r="B59">
        <v>7.6352010806435389E-2</v>
      </c>
      <c r="C59" s="1"/>
      <c r="D59" s="1"/>
      <c r="E59">
        <v>5.7052451445901379E-3</v>
      </c>
      <c r="F59" s="1"/>
      <c r="G59" s="1"/>
      <c r="H59">
        <v>7.6352010806435389E-2</v>
      </c>
    </row>
    <row r="60" spans="1:8" x14ac:dyDescent="0.3">
      <c r="A60" s="1" t="s">
        <v>59</v>
      </c>
      <c r="B60">
        <v>6.0176796898381173E-2</v>
      </c>
      <c r="C60" s="1"/>
      <c r="D60" s="1"/>
      <c r="E60">
        <v>3.410863941321948E-3</v>
      </c>
      <c r="F60" s="1"/>
      <c r="G60" s="1"/>
      <c r="H60">
        <v>6.0176796898381173E-2</v>
      </c>
    </row>
    <row r="61" spans="1:8" x14ac:dyDescent="0.3">
      <c r="A61" s="1" t="s">
        <v>60</v>
      </c>
      <c r="B61">
        <v>7.0722109831932833E-2</v>
      </c>
      <c r="C61" s="1"/>
      <c r="D61" s="1"/>
      <c r="E61">
        <v>4.3457520797621279E-3</v>
      </c>
      <c r="F61" s="1"/>
      <c r="G61" s="1"/>
      <c r="H61">
        <v>7.0722109831932833E-2</v>
      </c>
    </row>
    <row r="62" spans="1:8" x14ac:dyDescent="0.3">
      <c r="A62" s="1" t="s">
        <v>61</v>
      </c>
      <c r="B62">
        <v>7.6000844703280696E-2</v>
      </c>
      <c r="C62" s="1"/>
      <c r="D62" s="1"/>
      <c r="E62">
        <v>2.2467006490035093E-3</v>
      </c>
      <c r="F62" s="1"/>
      <c r="G62" s="1"/>
      <c r="H62">
        <v>7.6000844703280696E-2</v>
      </c>
    </row>
    <row r="63" spans="1:8" x14ac:dyDescent="0.3">
      <c r="A63" s="1" t="s">
        <v>62</v>
      </c>
      <c r="B63">
        <v>0.10986994118806551</v>
      </c>
      <c r="C63" s="1"/>
      <c r="D63" s="1"/>
      <c r="E63">
        <v>2.5757644672034516E-3</v>
      </c>
      <c r="F63" s="1"/>
      <c r="G63" s="1"/>
      <c r="H63">
        <v>0.10986994118806551</v>
      </c>
    </row>
    <row r="64" spans="1:8" x14ac:dyDescent="0.3">
      <c r="A64" s="1" t="s">
        <v>63</v>
      </c>
      <c r="B64">
        <v>6.5407140098304631E-2</v>
      </c>
      <c r="C64" s="1"/>
      <c r="D64" s="1"/>
      <c r="E64">
        <v>1.7759334066807849E-3</v>
      </c>
      <c r="F64" s="1"/>
      <c r="G64" s="1"/>
      <c r="H64">
        <v>6.5407140098304631E-2</v>
      </c>
    </row>
    <row r="65" spans="1:8" x14ac:dyDescent="0.3">
      <c r="A65" t="s">
        <v>64</v>
      </c>
      <c r="B65">
        <v>9.3337970025708358E-2</v>
      </c>
      <c r="E65">
        <v>1.6753632418353283E-3</v>
      </c>
      <c r="H65">
        <v>9.3337970025708358E-2</v>
      </c>
    </row>
    <row r="66" spans="1:8" x14ac:dyDescent="0.3">
      <c r="A66" t="s">
        <v>65</v>
      </c>
      <c r="B66">
        <v>0.1092060609078858</v>
      </c>
      <c r="E66">
        <v>2.4895287841731634E-3</v>
      </c>
      <c r="H66">
        <v>0.1092060609078858</v>
      </c>
    </row>
    <row r="67" spans="1:8" x14ac:dyDescent="0.3">
      <c r="A67" s="3" t="s">
        <v>66</v>
      </c>
      <c r="B67">
        <v>0.12203847046529966</v>
      </c>
      <c r="E67">
        <v>2.9858961981279967E-3</v>
      </c>
      <c r="H67">
        <v>0.12203847046529966</v>
      </c>
    </row>
    <row r="68" spans="1:8" x14ac:dyDescent="0.3">
      <c r="A68" t="s">
        <v>67</v>
      </c>
      <c r="B68">
        <v>0.12540227279639696</v>
      </c>
      <c r="E68">
        <v>2.3769458693364593E-3</v>
      </c>
      <c r="H68">
        <v>0.12540227279639696</v>
      </c>
    </row>
    <row r="69" spans="1:8" x14ac:dyDescent="0.3">
      <c r="A69" t="s">
        <v>68</v>
      </c>
      <c r="B69">
        <v>9.4121246999851402E-2</v>
      </c>
      <c r="E69">
        <v>2.3967395053552578E-3</v>
      </c>
      <c r="H69">
        <v>9.4121246999851402E-2</v>
      </c>
    </row>
    <row r="70" spans="1:8" x14ac:dyDescent="0.3">
      <c r="A70" t="s">
        <v>69</v>
      </c>
      <c r="B70">
        <v>8.4929172663824354E-2</v>
      </c>
      <c r="E70">
        <v>1.7873744935916146E-3</v>
      </c>
      <c r="H70">
        <v>8.4929172663824354E-2</v>
      </c>
    </row>
    <row r="71" spans="1:8" x14ac:dyDescent="0.3">
      <c r="A71" t="s">
        <v>70</v>
      </c>
      <c r="B71">
        <v>3.7929061001247218E-2</v>
      </c>
      <c r="E71">
        <v>2.6854523262594531E-3</v>
      </c>
      <c r="H71">
        <v>3.7929061001247218E-2</v>
      </c>
    </row>
    <row r="72" spans="1:8" x14ac:dyDescent="0.3">
      <c r="A72" t="s">
        <v>71</v>
      </c>
      <c r="B72">
        <v>9.1201042025627538E-2</v>
      </c>
      <c r="E72">
        <v>1.694789129681989E-3</v>
      </c>
      <c r="H72">
        <v>9.1201042025627538E-2</v>
      </c>
    </row>
    <row r="73" spans="1:8" x14ac:dyDescent="0.3">
      <c r="A73" s="1" t="s">
        <v>72</v>
      </c>
      <c r="B73">
        <v>8.1104644456216415E-2</v>
      </c>
      <c r="C73" s="1"/>
      <c r="D73" s="1"/>
      <c r="E73">
        <v>5.7576754770283598E-3</v>
      </c>
      <c r="F73" s="1"/>
      <c r="G73" s="1"/>
      <c r="H73">
        <v>8.1104644456216415E-2</v>
      </c>
    </row>
    <row r="74" spans="1:8" x14ac:dyDescent="0.3">
      <c r="A74" s="1" t="s">
        <v>73</v>
      </c>
      <c r="B74">
        <v>0.10170182161457322</v>
      </c>
      <c r="C74" s="1"/>
      <c r="D74" s="1"/>
      <c r="E74">
        <v>6.5371194293138727E-3</v>
      </c>
      <c r="F74" s="1"/>
      <c r="G74" s="1"/>
      <c r="H74">
        <v>0.10170182161457322</v>
      </c>
    </row>
    <row r="75" spans="1:8" x14ac:dyDescent="0.3">
      <c r="A75" s="1" t="s">
        <v>74</v>
      </c>
      <c r="B75">
        <v>6.1572695621723031E-2</v>
      </c>
      <c r="C75" s="1"/>
      <c r="D75" s="1"/>
      <c r="E75">
        <v>9.0851338318271215E-3</v>
      </c>
      <c r="F75" s="1"/>
      <c r="G75" s="1"/>
      <c r="H75">
        <v>6.1572695621723031E-2</v>
      </c>
    </row>
    <row r="76" spans="1:8" x14ac:dyDescent="0.3">
      <c r="A76" s="1" t="s">
        <v>75</v>
      </c>
      <c r="B76">
        <v>8.7789922834766068E-2</v>
      </c>
      <c r="C76" s="1"/>
      <c r="D76" s="1"/>
      <c r="E76">
        <v>6.4293033353485457E-3</v>
      </c>
      <c r="F76" s="1"/>
      <c r="G76" s="1"/>
      <c r="H76">
        <v>8.7789922834766068E-2</v>
      </c>
    </row>
    <row r="77" spans="1:8" x14ac:dyDescent="0.3">
      <c r="A77" s="1" t="s">
        <v>76</v>
      </c>
      <c r="B77">
        <v>9.2853209692750918E-2</v>
      </c>
      <c r="C77" s="1"/>
      <c r="D77" s="1"/>
      <c r="E77">
        <v>9.4505447586629189E-3</v>
      </c>
      <c r="F77" s="1"/>
      <c r="G77" s="1"/>
      <c r="H77">
        <v>9.2853209692750918E-2</v>
      </c>
    </row>
    <row r="78" spans="1:8" x14ac:dyDescent="0.3">
      <c r="A78" s="1" t="s">
        <v>77</v>
      </c>
      <c r="B78">
        <v>0.11955628037681724</v>
      </c>
      <c r="C78" s="1"/>
      <c r="D78" s="1"/>
      <c r="E78">
        <v>3.5231149794048063E-3</v>
      </c>
      <c r="F78" s="1"/>
      <c r="G78" s="1"/>
      <c r="H78">
        <v>0.11955628037681724</v>
      </c>
    </row>
    <row r="79" spans="1:8" x14ac:dyDescent="0.3">
      <c r="A79" s="1" t="s">
        <v>78</v>
      </c>
      <c r="B79">
        <v>0.1192166696752416</v>
      </c>
      <c r="C79" s="1"/>
      <c r="D79" s="1"/>
      <c r="E79">
        <v>2.5851707447377653E-3</v>
      </c>
      <c r="F79" s="1"/>
      <c r="G79" s="1"/>
      <c r="H79">
        <v>0.1192166696752416</v>
      </c>
    </row>
    <row r="80" spans="1:8" x14ac:dyDescent="0.3">
      <c r="A80" s="1" t="s">
        <v>79</v>
      </c>
      <c r="B80">
        <v>0.14597322154013523</v>
      </c>
      <c r="C80" s="1"/>
      <c r="D80" s="1"/>
      <c r="E80">
        <v>5.4904045264999304E-3</v>
      </c>
      <c r="F80" s="1"/>
      <c r="G80" s="1"/>
      <c r="H80">
        <v>0.14597322154013523</v>
      </c>
    </row>
    <row r="81" spans="1:8" x14ac:dyDescent="0.3">
      <c r="A81" s="1" t="s">
        <v>80</v>
      </c>
      <c r="B81">
        <v>0.14216413698107616</v>
      </c>
      <c r="C81" s="1"/>
      <c r="D81" s="1"/>
      <c r="E81">
        <v>7.6665351366077576E-3</v>
      </c>
      <c r="F81" s="1"/>
      <c r="G81" s="1"/>
      <c r="H81">
        <v>0.14216413698107616</v>
      </c>
    </row>
    <row r="82" spans="1:8" x14ac:dyDescent="0.3">
      <c r="A82" s="1" t="s">
        <v>81</v>
      </c>
      <c r="B82">
        <v>8.6287062980406976E-2</v>
      </c>
      <c r="C82" s="1"/>
      <c r="D82" s="1"/>
      <c r="E82">
        <v>3.7893612979779993E-3</v>
      </c>
      <c r="F82" s="1"/>
      <c r="G82" s="1"/>
      <c r="H82">
        <v>8.6287062980406976E-2</v>
      </c>
    </row>
    <row r="83" spans="1:8" x14ac:dyDescent="0.3">
      <c r="A83" s="1" t="s">
        <v>82</v>
      </c>
      <c r="B83">
        <v>9.6057759116382063E-2</v>
      </c>
      <c r="C83" s="1"/>
      <c r="D83" s="1"/>
      <c r="E83">
        <v>1.7525066987577318E-3</v>
      </c>
      <c r="F83" s="1"/>
      <c r="G83" s="1"/>
      <c r="H83">
        <v>9.6057759116382063E-2</v>
      </c>
    </row>
    <row r="84" spans="1:8" x14ac:dyDescent="0.3">
      <c r="A84" s="1" t="s">
        <v>83</v>
      </c>
      <c r="B84">
        <v>0.13185912770619751</v>
      </c>
      <c r="C84" s="1"/>
      <c r="D84" s="1"/>
      <c r="E84">
        <v>5.8196624658133937E-3</v>
      </c>
      <c r="F84" s="1"/>
      <c r="G84" s="1"/>
      <c r="H84">
        <v>0.13185912770619751</v>
      </c>
    </row>
    <row r="85" spans="1:8" x14ac:dyDescent="0.3">
      <c r="A85" s="1" t="s">
        <v>84</v>
      </c>
      <c r="B85">
        <v>0.10824825273832327</v>
      </c>
      <c r="C85" s="1"/>
      <c r="D85" s="1"/>
      <c r="E85">
        <v>3.1378048114104567E-3</v>
      </c>
      <c r="F85" s="1"/>
      <c r="G85" s="1"/>
      <c r="H85">
        <v>0.10824825273832327</v>
      </c>
    </row>
    <row r="86" spans="1:8" x14ac:dyDescent="0.3">
      <c r="A86" s="1" t="s">
        <v>85</v>
      </c>
      <c r="B86">
        <v>9.816156289009545E-2</v>
      </c>
      <c r="C86" s="1"/>
      <c r="D86" s="1"/>
      <c r="E86">
        <v>4.6075939525590231E-3</v>
      </c>
      <c r="F86" s="1"/>
      <c r="G86" s="1"/>
      <c r="H86">
        <v>9.816156289009545E-2</v>
      </c>
    </row>
    <row r="87" spans="1:8" x14ac:dyDescent="0.3">
      <c r="A87" s="1" t="s">
        <v>86</v>
      </c>
      <c r="B87">
        <v>0.11787900047658981</v>
      </c>
      <c r="C87" s="1"/>
      <c r="D87" s="1"/>
      <c r="E87">
        <v>8.0018897445131455E-3</v>
      </c>
      <c r="F87" s="1"/>
      <c r="G87" s="1"/>
      <c r="H87">
        <v>0.11787900047658981</v>
      </c>
    </row>
    <row r="88" spans="1:8" x14ac:dyDescent="0.3">
      <c r="A88" s="1" t="s">
        <v>87</v>
      </c>
      <c r="B88">
        <v>0.10605441886821437</v>
      </c>
      <c r="C88" s="1"/>
      <c r="D88" s="1"/>
      <c r="E88">
        <v>5.8533871239848803E-3</v>
      </c>
      <c r="F88" s="1"/>
      <c r="G88" s="1"/>
      <c r="H88">
        <v>0.10605441886821437</v>
      </c>
    </row>
    <row r="89" spans="1:8" x14ac:dyDescent="0.3">
      <c r="A89" s="1" t="s">
        <v>88</v>
      </c>
      <c r="B89">
        <v>8.4948362880781822E-2</v>
      </c>
      <c r="C89" s="1"/>
      <c r="D89" s="1"/>
      <c r="E89">
        <v>1.6598304351679535E-3</v>
      </c>
      <c r="F89" s="1"/>
      <c r="G89" s="1"/>
      <c r="H89">
        <v>8.4948362880781822E-2</v>
      </c>
    </row>
    <row r="90" spans="1:8" x14ac:dyDescent="0.3">
      <c r="A90" t="s">
        <v>89</v>
      </c>
      <c r="B90">
        <v>8.079000816704543E-2</v>
      </c>
      <c r="E90">
        <v>6.3767124404433603E-3</v>
      </c>
      <c r="H90">
        <v>8.079000816704543E-2</v>
      </c>
    </row>
    <row r="91" spans="1:8" x14ac:dyDescent="0.3">
      <c r="A91" t="s">
        <v>90</v>
      </c>
      <c r="B91">
        <v>8.2887811236815337E-2</v>
      </c>
      <c r="E91">
        <v>6.3602265810517207E-3</v>
      </c>
      <c r="H91">
        <v>8.2887811236815337E-2</v>
      </c>
    </row>
    <row r="92" spans="1:8" x14ac:dyDescent="0.3">
      <c r="A92" t="s">
        <v>91</v>
      </c>
      <c r="B92">
        <v>5.9529646349536468E-2</v>
      </c>
      <c r="E92">
        <v>4.5584040989635182E-3</v>
      </c>
      <c r="H92">
        <v>5.9529646349536468E-2</v>
      </c>
    </row>
    <row r="93" spans="1:8" x14ac:dyDescent="0.3">
      <c r="A93" t="s">
        <v>92</v>
      </c>
      <c r="B93">
        <v>7.5492262606235247E-2</v>
      </c>
      <c r="E93">
        <v>7.33891676959696E-3</v>
      </c>
      <c r="H93">
        <v>7.5492262606235247E-2</v>
      </c>
    </row>
    <row r="94" spans="1:8" x14ac:dyDescent="0.3">
      <c r="A94" s="3" t="s">
        <v>93</v>
      </c>
      <c r="B94">
        <v>9.9592397805935415E-2</v>
      </c>
      <c r="E94">
        <v>2.6657613087928329E-3</v>
      </c>
      <c r="H94">
        <v>9.9592397805935415E-2</v>
      </c>
    </row>
    <row r="95" spans="1:8" x14ac:dyDescent="0.3">
      <c r="A95" t="s">
        <v>94</v>
      </c>
      <c r="B95">
        <v>8.0860137310612881E-2</v>
      </c>
      <c r="E95">
        <v>1.7162909490803129E-3</v>
      </c>
      <c r="H95">
        <v>8.0860137310612881E-2</v>
      </c>
    </row>
    <row r="96" spans="1:8" x14ac:dyDescent="0.3">
      <c r="A96" t="s">
        <v>95</v>
      </c>
      <c r="B96">
        <v>0.11288719340791303</v>
      </c>
      <c r="E96">
        <v>7.1857608486216803E-4</v>
      </c>
      <c r="H96">
        <v>0.11288719340791303</v>
      </c>
    </row>
    <row r="97" spans="1:8" x14ac:dyDescent="0.3">
      <c r="A97" t="s">
        <v>96</v>
      </c>
      <c r="B97">
        <v>9.9457606191081835E-2</v>
      </c>
      <c r="E97">
        <v>7.4594480734955159E-4</v>
      </c>
      <c r="H97">
        <v>9.9457606191081835E-2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 Value Averages</vt:lpstr>
      <vt:lpstr>2 Value Averages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callu</cp:lastModifiedBy>
  <dcterms:created xsi:type="dcterms:W3CDTF">2023-05-08T09:28:02Z</dcterms:created>
  <dcterms:modified xsi:type="dcterms:W3CDTF">2023-05-22T00:00:31Z</dcterms:modified>
</cp:coreProperties>
</file>