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HomePC\Desktop\"/>
    </mc:Choice>
  </mc:AlternateContent>
  <xr:revisionPtr revIDLastSave="0" documentId="8_{232B2A33-DCAD-46DE-8099-C6E02CFE30B3}" xr6:coauthVersionLast="47" xr6:coauthVersionMax="47" xr10:uidLastSave="{00000000-0000-0000-0000-000000000000}"/>
  <bookViews>
    <workbookView xWindow="-120" yWindow="-120" windowWidth="20730" windowHeight="11040" firstSheet="2" activeTab="6" xr2:uid="{7B915749-C4AB-4728-8028-9E74D3FDAB37}"/>
  </bookViews>
  <sheets>
    <sheet name="retail_campaigns" sheetId="6" r:id="rId1"/>
    <sheet name="retail_products" sheetId="8" r:id="rId2"/>
    <sheet name="retail_customers" sheetId="7" r:id="rId3"/>
    <sheet name="retail_sales" sheetId="5" r:id="rId4"/>
    <sheet name="Pivot Tables" sheetId="9" r:id="rId5"/>
    <sheet name="Dashboard" sheetId="10" r:id="rId6"/>
    <sheet name="month" sheetId="13" r:id="rId7"/>
  </sheets>
  <definedNames>
    <definedName name="_xlcn.WorksheetConnection_retail_campaigns.csv.xlsxretail_campaigns1" hidden="1">retail_campaigns[]</definedName>
    <definedName name="_xlcn.WorksheetConnection_retail_campaigns.csv.xlsxretail_customers1" hidden="1">retail_customers[]</definedName>
    <definedName name="_xlcn.WorksheetConnection_retail_campaigns.csv.xlsxretail_products1" hidden="1">retail_products[]</definedName>
    <definedName name="_xlcn.WorksheetConnection_retail_campaigns.csv.xlsxretail_sales1" hidden="1">retail_sales[]</definedName>
    <definedName name="_xlcn.WorksheetConnection_retail_campaigns.csv.xlsxTable71" hidden="1">Table7[]</definedName>
    <definedName name="ExternalData_1" localSheetId="3" hidden="1">'retail_sales'!$A$1:$H$2501</definedName>
    <definedName name="ExternalData_2" localSheetId="0" hidden="1">'retail_campaigns'!$A$1:$E$5</definedName>
    <definedName name="ExternalData_2" localSheetId="2" hidden="1">'retail_customers'!$A$1:$F$1001</definedName>
    <definedName name="ExternalData_3" localSheetId="1" hidden="1">'retail_products'!$A$1:$F$51</definedName>
    <definedName name="Slicer_channel">#N/A</definedName>
    <definedName name="Slicer_month">#N/A</definedName>
  </definedNames>
  <calcPr calcId="191029"/>
  <pivotCaches>
    <pivotCache cacheId="566" r:id="rId8"/>
    <pivotCache cacheId="582" r:id="rId9"/>
    <pivotCache cacheId="585" r:id="rId10"/>
    <pivotCache cacheId="997" r:id="rId11"/>
    <pivotCache cacheId="1000" r:id="rId12"/>
    <pivotCache cacheId="1003" r:id="rId13"/>
    <pivotCache cacheId="1042" r:id="rId14"/>
    <pivotCache cacheId="1045" r:id="rId15"/>
    <pivotCache cacheId="1048" r:id="rId16"/>
  </pivotCaches>
  <extLst>
    <ext xmlns:x14="http://schemas.microsoft.com/office/spreadsheetml/2009/9/main" uri="{876F7934-8845-4945-9796-88D515C7AA90}">
      <x14:pivotCaches>
        <pivotCache cacheId="575" r:id="rId17"/>
        <pivotCache cacheId="59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etail_sales" name="retail_sales" connection="WorksheetConnection_retail_campaigns.csv.xlsx!retail_sales"/>
          <x15:modelTable id="retail_customers" name="retail_customers" connection="WorksheetConnection_retail_campaigns.csv.xlsx!retail_customers"/>
          <x15:modelTable id="retail_products" name="retail_products" connection="WorksheetConnection_retail_campaigns.csv.xlsx!retail_products"/>
          <x15:modelTable id="retail_campaigns" name="retail_campaigns" connection="WorksheetConnection_retail_campaigns.csv.xlsx!retail_campaigns"/>
          <x15:modelTable id="Table7" name="Table7" connection="WorksheetConnection_retail_campaigns.csv.xlsx!Table7"/>
        </x15:modelTables>
        <x15:modelRelationships>
          <x15:modelRelationship fromTable="retail_sales" fromColumn="customer_id" toTable="retail_customers" toColumn="customer_id"/>
          <x15:modelRelationship fromTable="retail_sales" fromColumn="product_id" toTable="retail_products" toColumn="product_id"/>
          <x15:modelRelationship fromTable="retail_sales" fromColumn="month2" toTable="Table7" toColumn="month_no"/>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5" l="1"/>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345" i="5"/>
  <c r="F2346" i="5"/>
  <c r="F2347" i="5"/>
  <c r="F2348" i="5"/>
  <c r="F2349" i="5"/>
  <c r="F2350" i="5"/>
  <c r="F2351" i="5"/>
  <c r="F2352" i="5"/>
  <c r="F2353" i="5"/>
  <c r="F2354" i="5"/>
  <c r="F2355" i="5"/>
  <c r="F2356" i="5"/>
  <c r="F2357" i="5"/>
  <c r="F2358" i="5"/>
  <c r="F2359" i="5"/>
  <c r="F2360" i="5"/>
  <c r="F2361" i="5"/>
  <c r="F2362" i="5"/>
  <c r="F2363" i="5"/>
  <c r="F2364" i="5"/>
  <c r="F2365" i="5"/>
  <c r="F2366" i="5"/>
  <c r="F2367" i="5"/>
  <c r="F2368" i="5"/>
  <c r="F2369" i="5"/>
  <c r="F2370" i="5"/>
  <c r="F2371" i="5"/>
  <c r="F2372" i="5"/>
  <c r="F2373" i="5"/>
  <c r="F2374" i="5"/>
  <c r="F2375" i="5"/>
  <c r="F2376" i="5"/>
  <c r="F2377" i="5"/>
  <c r="F2378" i="5"/>
  <c r="F2379" i="5"/>
  <c r="F2380" i="5"/>
  <c r="F2381" i="5"/>
  <c r="F2382" i="5"/>
  <c r="F2383" i="5"/>
  <c r="F2384" i="5"/>
  <c r="F2385" i="5"/>
  <c r="F2386" i="5"/>
  <c r="F2387" i="5"/>
  <c r="F2388" i="5"/>
  <c r="F2389" i="5"/>
  <c r="F2390" i="5"/>
  <c r="F2391" i="5"/>
  <c r="F2392" i="5"/>
  <c r="F2393" i="5"/>
  <c r="F2394" i="5"/>
  <c r="F2395" i="5"/>
  <c r="F2396" i="5"/>
  <c r="F2397" i="5"/>
  <c r="F2398" i="5"/>
  <c r="F2399" i="5"/>
  <c r="F2400" i="5"/>
  <c r="F2401" i="5"/>
  <c r="F2402" i="5"/>
  <c r="F2403" i="5"/>
  <c r="F2404" i="5"/>
  <c r="F2405" i="5"/>
  <c r="F2406" i="5"/>
  <c r="F2407" i="5"/>
  <c r="F2408" i="5"/>
  <c r="F2409" i="5"/>
  <c r="F2410" i="5"/>
  <c r="F2411" i="5"/>
  <c r="F2412" i="5"/>
  <c r="F2413" i="5"/>
  <c r="F2414" i="5"/>
  <c r="F2415" i="5"/>
  <c r="F2416" i="5"/>
  <c r="F2417" i="5"/>
  <c r="F2418" i="5"/>
  <c r="F2419" i="5"/>
  <c r="F2420" i="5"/>
  <c r="F2421" i="5"/>
  <c r="F2422" i="5"/>
  <c r="F2423" i="5"/>
  <c r="F2424" i="5"/>
  <c r="F2425" i="5"/>
  <c r="F2426" i="5"/>
  <c r="F2427" i="5"/>
  <c r="F2428" i="5"/>
  <c r="F2429" i="5"/>
  <c r="F2430" i="5"/>
  <c r="F2431" i="5"/>
  <c r="F2432" i="5"/>
  <c r="F2433" i="5"/>
  <c r="F2434" i="5"/>
  <c r="F2435" i="5"/>
  <c r="F2436" i="5"/>
  <c r="F2437" i="5"/>
  <c r="F2438" i="5"/>
  <c r="F2439" i="5"/>
  <c r="F2440" i="5"/>
  <c r="F2441" i="5"/>
  <c r="F2442" i="5"/>
  <c r="F2443" i="5"/>
  <c r="F2444" i="5"/>
  <c r="F2445" i="5"/>
  <c r="F2446" i="5"/>
  <c r="F2447" i="5"/>
  <c r="F2448" i="5"/>
  <c r="F2449" i="5"/>
  <c r="F2450" i="5"/>
  <c r="F2451" i="5"/>
  <c r="F2452" i="5"/>
  <c r="F2453" i="5"/>
  <c r="F2454" i="5"/>
  <c r="F2455" i="5"/>
  <c r="F2456" i="5"/>
  <c r="F2457" i="5"/>
  <c r="F2458" i="5"/>
  <c r="F2459" i="5"/>
  <c r="F2460" i="5"/>
  <c r="F2461" i="5"/>
  <c r="F2462" i="5"/>
  <c r="F2463" i="5"/>
  <c r="F2464" i="5"/>
  <c r="F2465" i="5"/>
  <c r="F2466" i="5"/>
  <c r="F2467" i="5"/>
  <c r="F2468" i="5"/>
  <c r="F2469" i="5"/>
  <c r="F2470" i="5"/>
  <c r="F2471" i="5"/>
  <c r="F2472" i="5"/>
  <c r="F2473" i="5"/>
  <c r="F2474" i="5"/>
  <c r="F2475" i="5"/>
  <c r="F2476" i="5"/>
  <c r="F2477" i="5"/>
  <c r="F2478" i="5"/>
  <c r="F2479" i="5"/>
  <c r="F2480" i="5"/>
  <c r="F2481" i="5"/>
  <c r="F2482" i="5"/>
  <c r="F2483" i="5"/>
  <c r="F2484" i="5"/>
  <c r="F2485" i="5"/>
  <c r="F2486" i="5"/>
  <c r="F2487" i="5"/>
  <c r="F2488" i="5"/>
  <c r="F2489" i="5"/>
  <c r="F2490" i="5"/>
  <c r="F2491" i="5"/>
  <c r="F2492" i="5"/>
  <c r="F2493" i="5"/>
  <c r="F2494" i="5"/>
  <c r="F2495" i="5"/>
  <c r="F2496" i="5"/>
  <c r="F2497" i="5"/>
  <c r="F2498" i="5"/>
  <c r="F2499" i="5"/>
  <c r="F2500" i="5"/>
  <c r="F2501"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I2345" i="5"/>
  <c r="I2346" i="5"/>
  <c r="I2347" i="5"/>
  <c r="I2348" i="5"/>
  <c r="I2349" i="5"/>
  <c r="I2350" i="5"/>
  <c r="I2351" i="5"/>
  <c r="I2352" i="5"/>
  <c r="I2353" i="5"/>
  <c r="I2354" i="5"/>
  <c r="I2355" i="5"/>
  <c r="I2356" i="5"/>
  <c r="I2357" i="5"/>
  <c r="I2358" i="5"/>
  <c r="I2359" i="5"/>
  <c r="I2360" i="5"/>
  <c r="I2361" i="5"/>
  <c r="I2362" i="5"/>
  <c r="I2363" i="5"/>
  <c r="I2364" i="5"/>
  <c r="I2365" i="5"/>
  <c r="I2366" i="5"/>
  <c r="I2367" i="5"/>
  <c r="I2368" i="5"/>
  <c r="I2369" i="5"/>
  <c r="I2370" i="5"/>
  <c r="I2371" i="5"/>
  <c r="I2372" i="5"/>
  <c r="I2373" i="5"/>
  <c r="I2374" i="5"/>
  <c r="I2375" i="5"/>
  <c r="I2376" i="5"/>
  <c r="I2377" i="5"/>
  <c r="I2378" i="5"/>
  <c r="I2379" i="5"/>
  <c r="I2380" i="5"/>
  <c r="I2381" i="5"/>
  <c r="I2382" i="5"/>
  <c r="I2383" i="5"/>
  <c r="I2384" i="5"/>
  <c r="I2385" i="5"/>
  <c r="I2386" i="5"/>
  <c r="I2387" i="5"/>
  <c r="I2388" i="5"/>
  <c r="I2389" i="5"/>
  <c r="I2390" i="5"/>
  <c r="I2391" i="5"/>
  <c r="I2392" i="5"/>
  <c r="I2393" i="5"/>
  <c r="I2394" i="5"/>
  <c r="I2395" i="5"/>
  <c r="I2396" i="5"/>
  <c r="I2397" i="5"/>
  <c r="I2398" i="5"/>
  <c r="I2399" i="5"/>
  <c r="I2400" i="5"/>
  <c r="I2401" i="5"/>
  <c r="I2402" i="5"/>
  <c r="I2403" i="5"/>
  <c r="I2404" i="5"/>
  <c r="I2405" i="5"/>
  <c r="I2406" i="5"/>
  <c r="I2407" i="5"/>
  <c r="I2408" i="5"/>
  <c r="I2409" i="5"/>
  <c r="I2410" i="5"/>
  <c r="I2411" i="5"/>
  <c r="I2412" i="5"/>
  <c r="I2413" i="5"/>
  <c r="I2414" i="5"/>
  <c r="I2415" i="5"/>
  <c r="I2416" i="5"/>
  <c r="I2417" i="5"/>
  <c r="I2418" i="5"/>
  <c r="I2419" i="5"/>
  <c r="I2420" i="5"/>
  <c r="I2421" i="5"/>
  <c r="I2422" i="5"/>
  <c r="I2423" i="5"/>
  <c r="I2424" i="5"/>
  <c r="I2425" i="5"/>
  <c r="I2426" i="5"/>
  <c r="I2427" i="5"/>
  <c r="I2428" i="5"/>
  <c r="I2429" i="5"/>
  <c r="I2430" i="5"/>
  <c r="I2431" i="5"/>
  <c r="I2432" i="5"/>
  <c r="I2433" i="5"/>
  <c r="I2434" i="5"/>
  <c r="I2435" i="5"/>
  <c r="I2436" i="5"/>
  <c r="I2437" i="5"/>
  <c r="I2438" i="5"/>
  <c r="I2439" i="5"/>
  <c r="I2440" i="5"/>
  <c r="I2441" i="5"/>
  <c r="I2442" i="5"/>
  <c r="I2443" i="5"/>
  <c r="I2444" i="5"/>
  <c r="I2445" i="5"/>
  <c r="I2446" i="5"/>
  <c r="I2447" i="5"/>
  <c r="I2448" i="5"/>
  <c r="I2449" i="5"/>
  <c r="I2450" i="5"/>
  <c r="I2451" i="5"/>
  <c r="I2452" i="5"/>
  <c r="I2453" i="5"/>
  <c r="I2454" i="5"/>
  <c r="I2455" i="5"/>
  <c r="I2456" i="5"/>
  <c r="I2457" i="5"/>
  <c r="I2458" i="5"/>
  <c r="I2459" i="5"/>
  <c r="I2460" i="5"/>
  <c r="I2461" i="5"/>
  <c r="I2462" i="5"/>
  <c r="I2463" i="5"/>
  <c r="I2464" i="5"/>
  <c r="I2465" i="5"/>
  <c r="I2466" i="5"/>
  <c r="I2467" i="5"/>
  <c r="I2468" i="5"/>
  <c r="I2469" i="5"/>
  <c r="I2470" i="5"/>
  <c r="I2471" i="5"/>
  <c r="I2472" i="5"/>
  <c r="I2473" i="5"/>
  <c r="I2474" i="5"/>
  <c r="I2475" i="5"/>
  <c r="I2476" i="5"/>
  <c r="I2477" i="5"/>
  <c r="I2478" i="5"/>
  <c r="I2479" i="5"/>
  <c r="I2480" i="5"/>
  <c r="I2481" i="5"/>
  <c r="I2482" i="5"/>
  <c r="I2483" i="5"/>
  <c r="I2484" i="5"/>
  <c r="I2485" i="5"/>
  <c r="I2486" i="5"/>
  <c r="I2487" i="5"/>
  <c r="I2488" i="5"/>
  <c r="I2489" i="5"/>
  <c r="I2490" i="5"/>
  <c r="I2491" i="5"/>
  <c r="I2492" i="5"/>
  <c r="I2493" i="5"/>
  <c r="I2494" i="5"/>
  <c r="I2495" i="5"/>
  <c r="I2496" i="5"/>
  <c r="I2497" i="5"/>
  <c r="I2498" i="5"/>
  <c r="I2499" i="5"/>
  <c r="I2500" i="5"/>
  <c r="I2501"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 r="K2339" i="5"/>
  <c r="K2340" i="5"/>
  <c r="K2341" i="5"/>
  <c r="K2342" i="5"/>
  <c r="K2343" i="5"/>
  <c r="K2344" i="5"/>
  <c r="K2345" i="5"/>
  <c r="K2346" i="5"/>
  <c r="K2347" i="5"/>
  <c r="K2348" i="5"/>
  <c r="K2349" i="5"/>
  <c r="K2350" i="5"/>
  <c r="K2351" i="5"/>
  <c r="K2352" i="5"/>
  <c r="K2353" i="5"/>
  <c r="K2354" i="5"/>
  <c r="K2355" i="5"/>
  <c r="K2356" i="5"/>
  <c r="K2357" i="5"/>
  <c r="K2358" i="5"/>
  <c r="K2359" i="5"/>
  <c r="K2360" i="5"/>
  <c r="K2361" i="5"/>
  <c r="K2362" i="5"/>
  <c r="K2363" i="5"/>
  <c r="K2364" i="5"/>
  <c r="K2365" i="5"/>
  <c r="K2366" i="5"/>
  <c r="K2367" i="5"/>
  <c r="K2368" i="5"/>
  <c r="K2369" i="5"/>
  <c r="K2370" i="5"/>
  <c r="K2371" i="5"/>
  <c r="K2372" i="5"/>
  <c r="K2373" i="5"/>
  <c r="K2374" i="5"/>
  <c r="K2375" i="5"/>
  <c r="K2376" i="5"/>
  <c r="K2377" i="5"/>
  <c r="K2378" i="5"/>
  <c r="K2379" i="5"/>
  <c r="K2380" i="5"/>
  <c r="K2381" i="5"/>
  <c r="K2382" i="5"/>
  <c r="K2383" i="5"/>
  <c r="K2384" i="5"/>
  <c r="K2385" i="5"/>
  <c r="K2386" i="5"/>
  <c r="K2387" i="5"/>
  <c r="K2388" i="5"/>
  <c r="K2389" i="5"/>
  <c r="K2390" i="5"/>
  <c r="K2391" i="5"/>
  <c r="K2392" i="5"/>
  <c r="K2393" i="5"/>
  <c r="K2394" i="5"/>
  <c r="K2395" i="5"/>
  <c r="K2396" i="5"/>
  <c r="K2397" i="5"/>
  <c r="K2398" i="5"/>
  <c r="K2399" i="5"/>
  <c r="K2400" i="5"/>
  <c r="K2401" i="5"/>
  <c r="K2402" i="5"/>
  <c r="K2403" i="5"/>
  <c r="K2404" i="5"/>
  <c r="K2405" i="5"/>
  <c r="K2406" i="5"/>
  <c r="K2407" i="5"/>
  <c r="K2408" i="5"/>
  <c r="K2409" i="5"/>
  <c r="K2410" i="5"/>
  <c r="K2411" i="5"/>
  <c r="K2412" i="5"/>
  <c r="K2413" i="5"/>
  <c r="K2414" i="5"/>
  <c r="K2415" i="5"/>
  <c r="K2416" i="5"/>
  <c r="K2417" i="5"/>
  <c r="K2418" i="5"/>
  <c r="K2419" i="5"/>
  <c r="K2420" i="5"/>
  <c r="K2421" i="5"/>
  <c r="K2422" i="5"/>
  <c r="K2423" i="5"/>
  <c r="K2424" i="5"/>
  <c r="K2425" i="5"/>
  <c r="K2426" i="5"/>
  <c r="K2427" i="5"/>
  <c r="K2428" i="5"/>
  <c r="K2429" i="5"/>
  <c r="K2430" i="5"/>
  <c r="K2431" i="5"/>
  <c r="K2432" i="5"/>
  <c r="K2433" i="5"/>
  <c r="K2434" i="5"/>
  <c r="K2435" i="5"/>
  <c r="K2436" i="5"/>
  <c r="K2437" i="5"/>
  <c r="K2438" i="5"/>
  <c r="K2439" i="5"/>
  <c r="K2440" i="5"/>
  <c r="K2441" i="5"/>
  <c r="K2442" i="5"/>
  <c r="K2443" i="5"/>
  <c r="K2444" i="5"/>
  <c r="K2445" i="5"/>
  <c r="K2446" i="5"/>
  <c r="K2447" i="5"/>
  <c r="K2448" i="5"/>
  <c r="K2449" i="5"/>
  <c r="K2450" i="5"/>
  <c r="K2451" i="5"/>
  <c r="K2452" i="5"/>
  <c r="K2453" i="5"/>
  <c r="K2454" i="5"/>
  <c r="K2455" i="5"/>
  <c r="K2456" i="5"/>
  <c r="K2457" i="5"/>
  <c r="K2458" i="5"/>
  <c r="K2459" i="5"/>
  <c r="K2460" i="5"/>
  <c r="K2461" i="5"/>
  <c r="K2462" i="5"/>
  <c r="K2463" i="5"/>
  <c r="K2464" i="5"/>
  <c r="K2465" i="5"/>
  <c r="K2466" i="5"/>
  <c r="K2467" i="5"/>
  <c r="K2468" i="5"/>
  <c r="K2469" i="5"/>
  <c r="K2470" i="5"/>
  <c r="K2471" i="5"/>
  <c r="K2472" i="5"/>
  <c r="K2473" i="5"/>
  <c r="K2474" i="5"/>
  <c r="K2475" i="5"/>
  <c r="K2476" i="5"/>
  <c r="K2477" i="5"/>
  <c r="K2478" i="5"/>
  <c r="K2479" i="5"/>
  <c r="K2480" i="5"/>
  <c r="K2481" i="5"/>
  <c r="K2482" i="5"/>
  <c r="K2483" i="5"/>
  <c r="K2484" i="5"/>
  <c r="K2485" i="5"/>
  <c r="K2486" i="5"/>
  <c r="K2487" i="5"/>
  <c r="K2488" i="5"/>
  <c r="K2489" i="5"/>
  <c r="K2490" i="5"/>
  <c r="K2491" i="5"/>
  <c r="K2492" i="5"/>
  <c r="K2493" i="5"/>
  <c r="K2494" i="5"/>
  <c r="K2495" i="5"/>
  <c r="K2496" i="5"/>
  <c r="K2497" i="5"/>
  <c r="K2498" i="5"/>
  <c r="K2499" i="5"/>
  <c r="K2500" i="5"/>
  <c r="K2501"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337" i="5"/>
  <c r="L2338" i="5"/>
  <c r="L2339" i="5"/>
  <c r="L2340" i="5"/>
  <c r="L2341" i="5"/>
  <c r="L2342" i="5"/>
  <c r="L2343" i="5"/>
  <c r="L2344" i="5"/>
  <c r="L2345" i="5"/>
  <c r="L2346" i="5"/>
  <c r="L2347" i="5"/>
  <c r="L2348" i="5"/>
  <c r="L2349" i="5"/>
  <c r="L2350" i="5"/>
  <c r="L2351" i="5"/>
  <c r="L2352" i="5"/>
  <c r="L2353" i="5"/>
  <c r="L2354" i="5"/>
  <c r="L2355" i="5"/>
  <c r="L2356" i="5"/>
  <c r="L2357" i="5"/>
  <c r="L2358" i="5"/>
  <c r="L2359" i="5"/>
  <c r="L2360" i="5"/>
  <c r="L2361" i="5"/>
  <c r="L2362" i="5"/>
  <c r="L2363" i="5"/>
  <c r="L2364" i="5"/>
  <c r="L2365" i="5"/>
  <c r="L2366" i="5"/>
  <c r="L2367" i="5"/>
  <c r="L2368" i="5"/>
  <c r="L2369" i="5"/>
  <c r="L2370" i="5"/>
  <c r="L2371" i="5"/>
  <c r="L2372" i="5"/>
  <c r="L2373" i="5"/>
  <c r="L2374" i="5"/>
  <c r="L2375" i="5"/>
  <c r="L2376" i="5"/>
  <c r="L2377" i="5"/>
  <c r="L2378" i="5"/>
  <c r="L2379" i="5"/>
  <c r="L2380" i="5"/>
  <c r="L2381" i="5"/>
  <c r="L2382" i="5"/>
  <c r="L2383" i="5"/>
  <c r="L2384" i="5"/>
  <c r="L2385" i="5"/>
  <c r="L2386" i="5"/>
  <c r="L2387" i="5"/>
  <c r="L2388" i="5"/>
  <c r="L2389" i="5"/>
  <c r="L2390" i="5"/>
  <c r="L2391" i="5"/>
  <c r="L2392" i="5"/>
  <c r="L2393" i="5"/>
  <c r="L2394" i="5"/>
  <c r="L2395" i="5"/>
  <c r="L2396" i="5"/>
  <c r="L2397" i="5"/>
  <c r="L2398" i="5"/>
  <c r="L2399" i="5"/>
  <c r="L2400" i="5"/>
  <c r="L2401" i="5"/>
  <c r="L2402" i="5"/>
  <c r="L2403" i="5"/>
  <c r="L2404" i="5"/>
  <c r="L2405" i="5"/>
  <c r="L2406" i="5"/>
  <c r="L2407" i="5"/>
  <c r="L2408" i="5"/>
  <c r="L2409" i="5"/>
  <c r="L2410" i="5"/>
  <c r="L2411" i="5"/>
  <c r="L2412" i="5"/>
  <c r="L2413" i="5"/>
  <c r="L2414" i="5"/>
  <c r="L2415" i="5"/>
  <c r="L2416" i="5"/>
  <c r="L2417" i="5"/>
  <c r="L2418" i="5"/>
  <c r="L2419" i="5"/>
  <c r="L2420" i="5"/>
  <c r="L2421" i="5"/>
  <c r="L2422" i="5"/>
  <c r="L2423" i="5"/>
  <c r="L2424" i="5"/>
  <c r="L2425" i="5"/>
  <c r="L2426" i="5"/>
  <c r="L2427" i="5"/>
  <c r="L2428" i="5"/>
  <c r="L2429" i="5"/>
  <c r="L2430" i="5"/>
  <c r="L2431" i="5"/>
  <c r="L2432" i="5"/>
  <c r="L2433" i="5"/>
  <c r="L2434" i="5"/>
  <c r="L2435" i="5"/>
  <c r="L2436" i="5"/>
  <c r="L2437" i="5"/>
  <c r="L2438" i="5"/>
  <c r="L2439" i="5"/>
  <c r="L2440" i="5"/>
  <c r="L2441" i="5"/>
  <c r="L2442" i="5"/>
  <c r="L2443" i="5"/>
  <c r="L2444" i="5"/>
  <c r="L2445" i="5"/>
  <c r="L2446" i="5"/>
  <c r="L2447" i="5"/>
  <c r="L2448" i="5"/>
  <c r="L2449" i="5"/>
  <c r="L2450" i="5"/>
  <c r="L2451" i="5"/>
  <c r="L2452" i="5"/>
  <c r="L2453" i="5"/>
  <c r="L2454" i="5"/>
  <c r="L2455" i="5"/>
  <c r="L2456" i="5"/>
  <c r="L2457" i="5"/>
  <c r="L2458" i="5"/>
  <c r="L2459" i="5"/>
  <c r="L2460" i="5"/>
  <c r="L2461" i="5"/>
  <c r="L2462" i="5"/>
  <c r="L2463" i="5"/>
  <c r="L2464" i="5"/>
  <c r="L2465" i="5"/>
  <c r="L2466" i="5"/>
  <c r="L2467" i="5"/>
  <c r="L2468" i="5"/>
  <c r="L2469" i="5"/>
  <c r="L2470" i="5"/>
  <c r="L2471" i="5"/>
  <c r="L2472" i="5"/>
  <c r="L2473" i="5"/>
  <c r="L2474" i="5"/>
  <c r="L2475" i="5"/>
  <c r="L2476" i="5"/>
  <c r="L2477" i="5"/>
  <c r="L2478" i="5"/>
  <c r="L2479" i="5"/>
  <c r="L2480" i="5"/>
  <c r="L2481" i="5"/>
  <c r="L2482" i="5"/>
  <c r="L2483" i="5"/>
  <c r="L2484" i="5"/>
  <c r="L2485" i="5"/>
  <c r="L2486" i="5"/>
  <c r="L2487" i="5"/>
  <c r="L2488" i="5"/>
  <c r="L2489" i="5"/>
  <c r="L2490" i="5"/>
  <c r="L2491" i="5"/>
  <c r="L2492" i="5"/>
  <c r="L2493" i="5"/>
  <c r="L2494" i="5"/>
  <c r="L2495" i="5"/>
  <c r="L2496" i="5"/>
  <c r="L2497" i="5"/>
  <c r="L2498" i="5"/>
  <c r="L2499" i="5"/>
  <c r="L2500" i="5"/>
  <c r="L2501"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2338" i="5"/>
  <c r="M2339" i="5"/>
  <c r="M2340" i="5"/>
  <c r="M2341" i="5"/>
  <c r="M2342" i="5"/>
  <c r="M2343" i="5"/>
  <c r="M2344" i="5"/>
  <c r="M2345" i="5"/>
  <c r="M2346" i="5"/>
  <c r="M2347" i="5"/>
  <c r="M2348" i="5"/>
  <c r="M2349" i="5"/>
  <c r="M2350" i="5"/>
  <c r="M2351" i="5"/>
  <c r="M2352" i="5"/>
  <c r="M2353" i="5"/>
  <c r="M2354" i="5"/>
  <c r="M2355" i="5"/>
  <c r="M2356" i="5"/>
  <c r="M2357" i="5"/>
  <c r="M2358" i="5"/>
  <c r="M2359" i="5"/>
  <c r="M2360" i="5"/>
  <c r="M2361" i="5"/>
  <c r="M2362" i="5"/>
  <c r="M2363" i="5"/>
  <c r="M2364" i="5"/>
  <c r="M2365" i="5"/>
  <c r="M2366" i="5"/>
  <c r="M2367" i="5"/>
  <c r="M2368" i="5"/>
  <c r="M2369" i="5"/>
  <c r="M2370" i="5"/>
  <c r="M2371" i="5"/>
  <c r="M2372" i="5"/>
  <c r="M2373" i="5"/>
  <c r="M2374" i="5"/>
  <c r="M2375" i="5"/>
  <c r="M2376" i="5"/>
  <c r="M2377" i="5"/>
  <c r="M2378" i="5"/>
  <c r="M2379" i="5"/>
  <c r="M2380" i="5"/>
  <c r="M2381" i="5"/>
  <c r="M2382" i="5"/>
  <c r="M2383" i="5"/>
  <c r="M2384" i="5"/>
  <c r="M2385" i="5"/>
  <c r="M2386" i="5"/>
  <c r="M2387" i="5"/>
  <c r="M2388" i="5"/>
  <c r="M2389" i="5"/>
  <c r="M2390" i="5"/>
  <c r="M2391" i="5"/>
  <c r="M2392" i="5"/>
  <c r="M2393" i="5"/>
  <c r="M2394" i="5"/>
  <c r="M2395" i="5"/>
  <c r="M2396" i="5"/>
  <c r="M2397" i="5"/>
  <c r="M2398" i="5"/>
  <c r="M2399" i="5"/>
  <c r="M2400" i="5"/>
  <c r="M2401" i="5"/>
  <c r="M2402" i="5"/>
  <c r="M2403" i="5"/>
  <c r="M2404" i="5"/>
  <c r="M2405" i="5"/>
  <c r="M2406" i="5"/>
  <c r="M2407" i="5"/>
  <c r="M2408" i="5"/>
  <c r="M2409" i="5"/>
  <c r="M2410" i="5"/>
  <c r="M2411" i="5"/>
  <c r="M2412" i="5"/>
  <c r="M2413" i="5"/>
  <c r="M2414" i="5"/>
  <c r="M2415" i="5"/>
  <c r="M2416" i="5"/>
  <c r="M2417" i="5"/>
  <c r="M2418" i="5"/>
  <c r="M2419" i="5"/>
  <c r="M2420" i="5"/>
  <c r="M2421" i="5"/>
  <c r="M2422" i="5"/>
  <c r="M2423" i="5"/>
  <c r="M2424" i="5"/>
  <c r="M2425" i="5"/>
  <c r="M2426" i="5"/>
  <c r="M2427" i="5"/>
  <c r="M2428" i="5"/>
  <c r="M2429" i="5"/>
  <c r="M2430" i="5"/>
  <c r="M2431" i="5"/>
  <c r="M2432" i="5"/>
  <c r="M2433" i="5"/>
  <c r="M2434" i="5"/>
  <c r="M2435" i="5"/>
  <c r="M2436" i="5"/>
  <c r="M2437" i="5"/>
  <c r="M2438" i="5"/>
  <c r="M2439" i="5"/>
  <c r="M2440" i="5"/>
  <c r="M2441" i="5"/>
  <c r="M2442" i="5"/>
  <c r="M2443" i="5"/>
  <c r="M2444" i="5"/>
  <c r="M2445" i="5"/>
  <c r="M2446" i="5"/>
  <c r="M2447" i="5"/>
  <c r="M2448" i="5"/>
  <c r="M2449" i="5"/>
  <c r="M2450" i="5"/>
  <c r="M2451" i="5"/>
  <c r="M2452" i="5"/>
  <c r="M2453" i="5"/>
  <c r="M2454" i="5"/>
  <c r="M2455" i="5"/>
  <c r="M2456" i="5"/>
  <c r="M2457" i="5"/>
  <c r="M2458" i="5"/>
  <c r="M2459" i="5"/>
  <c r="M2460" i="5"/>
  <c r="M2461" i="5"/>
  <c r="M2462" i="5"/>
  <c r="M2463" i="5"/>
  <c r="M2464" i="5"/>
  <c r="M2465" i="5"/>
  <c r="M2466" i="5"/>
  <c r="M2467" i="5"/>
  <c r="M2468" i="5"/>
  <c r="M2469" i="5"/>
  <c r="M2470" i="5"/>
  <c r="M2471" i="5"/>
  <c r="M2472" i="5"/>
  <c r="M2473" i="5"/>
  <c r="M2474" i="5"/>
  <c r="M2475" i="5"/>
  <c r="M2476" i="5"/>
  <c r="M2477" i="5"/>
  <c r="M2478" i="5"/>
  <c r="M2479" i="5"/>
  <c r="M2480" i="5"/>
  <c r="M2481" i="5"/>
  <c r="M2482" i="5"/>
  <c r="M2483" i="5"/>
  <c r="M2484" i="5"/>
  <c r="M2485" i="5"/>
  <c r="M2486" i="5"/>
  <c r="M2487" i="5"/>
  <c r="M2488" i="5"/>
  <c r="M2489" i="5"/>
  <c r="M2490" i="5"/>
  <c r="M2491" i="5"/>
  <c r="M2492" i="5"/>
  <c r="M2493" i="5"/>
  <c r="M2494" i="5"/>
  <c r="M2495" i="5"/>
  <c r="M2496" i="5"/>
  <c r="M2497" i="5"/>
  <c r="M2498" i="5"/>
  <c r="M2499" i="5"/>
  <c r="M2500" i="5"/>
  <c r="M2501"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F85BBB-7AAA-4F28-B752-464E87A58BC7}" keepAlive="1" name="Query - retail_campaigns" description="Connection to the 'retail_campaigns' query in the workbook." type="5" refreshedVersion="8" background="1" saveData="1">
    <dbPr connection="Provider=Microsoft.Mashup.OleDb.1;Data Source=$Workbook$;Location=retail_campaigns;Extended Properties=&quot;&quot;" command="SELECT * FROM [retail_campaigns]"/>
  </connection>
  <connection id="2" xr16:uid="{5A64E36A-ACC4-48C3-8D61-1E0E0CA5B2AE}" keepAlive="1" name="Query - retail_customers" description="Connection to the 'retail_customers' query in the workbook." type="5" refreshedVersion="8" background="1" saveData="1">
    <dbPr connection="Provider=Microsoft.Mashup.OleDb.1;Data Source=$Workbook$;Location=retail_customers;Extended Properties=&quot;&quot;" command="SELECT * FROM [retail_customers]"/>
  </connection>
  <connection id="3" xr16:uid="{4DFC3F49-ED50-4DEE-96C8-F810FDAF8F86}" keepAlive="1" name="Query - retail_products" description="Connection to the 'retail_products' query in the workbook." type="5" refreshedVersion="8" background="1" saveData="1">
    <dbPr connection="Provider=Microsoft.Mashup.OleDb.1;Data Source=$Workbook$;Location=retail_products;Extended Properties=&quot;&quot;" command="SELECT * FROM [retail_products]"/>
  </connection>
  <connection id="4" xr16:uid="{173D250F-F9D7-44E0-9A03-3E866B83958D}" keepAlive="1" name="Query - retail_sales" description="Connection to the 'retail_sales' query in the workbook." type="5" refreshedVersion="8" background="1" saveData="1">
    <dbPr connection="Provider=Microsoft.Mashup.OleDb.1;Data Source=$Workbook$;Location=retail_sales;Extended Properties=&quot;&quot;" command="SELECT * FROM [retail_sales]"/>
  </connection>
  <connection id="5" xr16:uid="{3DFE9681-D806-4AB5-A026-FC30104E8D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ADAA870E-54C5-46A1-BD50-2455B0FCC086}" name="WorksheetConnection_retail_campaigns.csv.xlsx!retail_campaigns" type="102" refreshedVersion="8" minRefreshableVersion="5">
    <extLst>
      <ext xmlns:x15="http://schemas.microsoft.com/office/spreadsheetml/2010/11/main" uri="{DE250136-89BD-433C-8126-D09CA5730AF9}">
        <x15:connection id="retail_campaigns">
          <x15:rangePr sourceName="_xlcn.WorksheetConnection_retail_campaigns.csv.xlsxretail_campaigns1"/>
        </x15:connection>
      </ext>
    </extLst>
  </connection>
  <connection id="7" xr16:uid="{45291373-A163-4581-B7AA-AD7E9949F3E5}" name="WorksheetConnection_retail_campaigns.csv.xlsx!retail_customers" type="102" refreshedVersion="8" minRefreshableVersion="5">
    <extLst>
      <ext xmlns:x15="http://schemas.microsoft.com/office/spreadsheetml/2010/11/main" uri="{DE250136-89BD-433C-8126-D09CA5730AF9}">
        <x15:connection id="retail_customers">
          <x15:rangePr sourceName="_xlcn.WorksheetConnection_retail_campaigns.csv.xlsxretail_customers1"/>
        </x15:connection>
      </ext>
    </extLst>
  </connection>
  <connection id="8" xr16:uid="{210FC8C6-0FDB-4335-A685-BCF068D6FFCF}" name="WorksheetConnection_retail_campaigns.csv.xlsx!retail_products" type="102" refreshedVersion="8" minRefreshableVersion="5">
    <extLst>
      <ext xmlns:x15="http://schemas.microsoft.com/office/spreadsheetml/2010/11/main" uri="{DE250136-89BD-433C-8126-D09CA5730AF9}">
        <x15:connection id="retail_products">
          <x15:rangePr sourceName="_xlcn.WorksheetConnection_retail_campaigns.csv.xlsxretail_products1"/>
        </x15:connection>
      </ext>
    </extLst>
  </connection>
  <connection id="9" xr16:uid="{9CFC5CD7-A5C8-4248-998B-9B7F6B86D335}" name="WorksheetConnection_retail_campaigns.csv.xlsx!retail_sales" type="102" refreshedVersion="8" minRefreshableVersion="5">
    <extLst>
      <ext xmlns:x15="http://schemas.microsoft.com/office/spreadsheetml/2010/11/main" uri="{DE250136-89BD-433C-8126-D09CA5730AF9}">
        <x15:connection id="retail_sales">
          <x15:rangePr sourceName="_xlcn.WorksheetConnection_retail_campaigns.csv.xlsxretail_sales1"/>
        </x15:connection>
      </ext>
    </extLst>
  </connection>
  <connection id="10" xr16:uid="{90A6D065-8853-463D-B8C8-6B34036A8632}" name="WorksheetConnection_retail_campaigns.csv.xlsx!Table7" type="102" refreshedVersion="8" minRefreshableVersion="5">
    <extLst>
      <ext xmlns:x15="http://schemas.microsoft.com/office/spreadsheetml/2010/11/main" uri="{DE250136-89BD-433C-8126-D09CA5730AF9}">
        <x15:connection id="Table7">
          <x15:rangePr sourceName="_xlcn.WorksheetConnection_retail_campaigns.csv.xlsxTable71"/>
        </x15:connection>
      </ext>
    </extLst>
  </connection>
</connections>
</file>

<file path=xl/sharedStrings.xml><?xml version="1.0" encoding="utf-8"?>
<sst xmlns="http://schemas.openxmlformats.org/spreadsheetml/2006/main" count="14262" uniqueCount="3670">
  <si>
    <t>campaign_id</t>
  </si>
  <si>
    <t>name</t>
  </si>
  <si>
    <t>start_date</t>
  </si>
  <si>
    <t>end_date</t>
  </si>
  <si>
    <t>budget</t>
  </si>
  <si>
    <t>MKT-01</t>
  </si>
  <si>
    <t>Summer Sale</t>
  </si>
  <si>
    <t>MKT-02</t>
  </si>
  <si>
    <t>Black Friday</t>
  </si>
  <si>
    <t>MKT-03</t>
  </si>
  <si>
    <t>Holiday Cheer</t>
  </si>
  <si>
    <t>MKT-04</t>
  </si>
  <si>
    <t>New Year Refresh</t>
  </si>
  <si>
    <t>customer_id</t>
  </si>
  <si>
    <t>age</t>
  </si>
  <si>
    <t>gender</t>
  </si>
  <si>
    <t>region</t>
  </si>
  <si>
    <t>segment</t>
  </si>
  <si>
    <t>signup_date</t>
  </si>
  <si>
    <t>CUST-1000</t>
  </si>
  <si>
    <t>Male</t>
  </si>
  <si>
    <t>North</t>
  </si>
  <si>
    <t>Bronze</t>
  </si>
  <si>
    <t>CUST-1001</t>
  </si>
  <si>
    <t>South</t>
  </si>
  <si>
    <t>CUST-1002</t>
  </si>
  <si>
    <t>Other</t>
  </si>
  <si>
    <t>CUST-1003</t>
  </si>
  <si>
    <t>Gold</t>
  </si>
  <si>
    <t>CUST-1004</t>
  </si>
  <si>
    <t>CUST-1005</t>
  </si>
  <si>
    <t>West</t>
  </si>
  <si>
    <t>CUST-1006</t>
  </si>
  <si>
    <t>Female</t>
  </si>
  <si>
    <t>CUST-1007</t>
  </si>
  <si>
    <t>East</t>
  </si>
  <si>
    <t>CUST-1008</t>
  </si>
  <si>
    <t>CUST-1009</t>
  </si>
  <si>
    <t>CUST-1010</t>
  </si>
  <si>
    <t>CUST-1011</t>
  </si>
  <si>
    <t>CUST-1012</t>
  </si>
  <si>
    <t>CUST-1013</t>
  </si>
  <si>
    <t>Silver</t>
  </si>
  <si>
    <t>CUST-1014</t>
  </si>
  <si>
    <t>CUST-1015</t>
  </si>
  <si>
    <t>CUST-1016</t>
  </si>
  <si>
    <t>CUST-1017</t>
  </si>
  <si>
    <t>CUST-1018</t>
  </si>
  <si>
    <t>CUST-1019</t>
  </si>
  <si>
    <t>CUST-1020</t>
  </si>
  <si>
    <t>CUST-1021</t>
  </si>
  <si>
    <t>CUST-1022</t>
  </si>
  <si>
    <t>CUST-1023</t>
  </si>
  <si>
    <t>CUST-1024</t>
  </si>
  <si>
    <t>CUST-1025</t>
  </si>
  <si>
    <t>CUST-1026</t>
  </si>
  <si>
    <t>CUST-1027</t>
  </si>
  <si>
    <t>CUST-1028</t>
  </si>
  <si>
    <t>CUST-1029</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</si>
  <si>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</si>
  <si>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</si>
  <si>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</si>
  <si>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</si>
  <si>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</si>
  <si>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</si>
  <si>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</si>
  <si>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</si>
  <si>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</si>
  <si>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</si>
  <si>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</si>
  <si>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</si>
  <si>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</si>
  <si>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</si>
  <si>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</si>
  <si>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</si>
  <si>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</si>
  <si>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</si>
  <si>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</si>
  <si>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</si>
  <si>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</si>
  <si>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</si>
  <si>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</si>
  <si>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</si>
  <si>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</si>
  <si>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</si>
  <si>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</si>
  <si>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</si>
  <si>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</si>
  <si>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</si>
  <si>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</si>
  <si>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</si>
  <si>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</si>
  <si>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</si>
  <si>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</si>
  <si>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</si>
  <si>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</si>
  <si>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</si>
  <si>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</si>
  <si>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</si>
  <si>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</si>
  <si>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</si>
  <si>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</si>
  <si>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</si>
  <si>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</si>
  <si>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</si>
  <si>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</si>
  <si>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</si>
  <si>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</si>
  <si>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</si>
  <si>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</si>
  <si>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</si>
  <si>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</si>
  <si>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</si>
  <si>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</si>
  <si>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</si>
  <si>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</si>
  <si>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</si>
  <si>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</si>
  <si>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</si>
  <si>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</si>
  <si>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</si>
  <si>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</si>
  <si>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</si>
  <si>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</si>
  <si>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</si>
  <si>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</si>
  <si>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</si>
  <si>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</si>
  <si>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</si>
  <si>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</si>
  <si>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</si>
  <si>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</si>
  <si>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</si>
  <si>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</si>
  <si>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</si>
  <si>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</si>
  <si>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</si>
  <si>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</si>
  <si>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</si>
  <si>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</si>
  <si>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</si>
  <si>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</si>
  <si>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</si>
  <si>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</si>
  <si>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</si>
  <si>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</si>
  <si>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</si>
  <si>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</si>
  <si>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</si>
  <si>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</si>
  <si>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</si>
  <si>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</si>
  <si>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</si>
  <si>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</si>
  <si>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</si>
  <si>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</si>
  <si>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</si>
  <si>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</si>
  <si>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</si>
  <si>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</si>
  <si>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</si>
  <si>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</si>
  <si>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</si>
  <si>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</si>
  <si>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</si>
  <si>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</si>
  <si>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</si>
  <si>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</si>
  <si>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</si>
  <si>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</si>
  <si>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</si>
  <si>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</si>
  <si>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</si>
  <si>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</si>
  <si>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</si>
  <si>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</si>
  <si>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</si>
  <si>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</si>
  <si>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</si>
  <si>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</si>
  <si>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</si>
  <si>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</si>
  <si>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</si>
  <si>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</si>
  <si>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</si>
  <si>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</si>
  <si>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</si>
  <si>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</si>
  <si>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</si>
  <si>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</si>
  <si>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</si>
  <si>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</si>
  <si>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</si>
  <si>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</si>
  <si>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</si>
  <si>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</si>
  <si>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</si>
  <si>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</si>
  <si>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</si>
  <si>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</si>
  <si>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</si>
  <si>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</si>
  <si>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</si>
  <si>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</si>
  <si>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</si>
  <si>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</si>
  <si>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</si>
  <si>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</si>
  <si>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</si>
  <si>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</si>
  <si>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</si>
  <si>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</si>
  <si>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</si>
  <si>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</si>
  <si>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</si>
  <si>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</si>
  <si>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</si>
  <si>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</si>
  <si>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</si>
  <si>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</si>
  <si>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</si>
  <si>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</si>
  <si>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</si>
  <si>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</si>
  <si>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</si>
  <si>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</si>
  <si>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</si>
  <si>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</si>
  <si>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</si>
  <si>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</si>
  <si>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</si>
  <si>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</si>
  <si>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</si>
  <si>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</si>
  <si>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</si>
  <si>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</si>
  <si>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</si>
  <si>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</si>
  <si>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</si>
  <si>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</si>
  <si>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</si>
  <si>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</si>
  <si>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</si>
  <si>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</si>
  <si>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</si>
  <si>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</si>
  <si>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</si>
  <si>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</si>
  <si>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</si>
  <si>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</si>
  <si>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</si>
  <si>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</si>
  <si>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</si>
  <si>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</si>
  <si>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</si>
  <si>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</si>
  <si>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</si>
  <si>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</si>
  <si>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</si>
  <si>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</si>
  <si>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</si>
  <si>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</si>
  <si>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</si>
  <si>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</si>
  <si>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</si>
  <si>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</si>
  <si>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</si>
  <si>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</si>
  <si>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</si>
  <si>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</si>
  <si>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</si>
  <si>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</si>
  <si>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</si>
  <si>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</si>
  <si>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</si>
  <si>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</si>
  <si>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</si>
  <si>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</si>
  <si>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</si>
  <si>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</si>
  <si>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</si>
  <si>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</si>
  <si>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</si>
  <si>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</si>
  <si>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</si>
  <si>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</si>
  <si>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</si>
  <si>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</si>
  <si>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</si>
  <si>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</si>
  <si>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</si>
  <si>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</si>
  <si>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</si>
  <si>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</si>
  <si>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</si>
  <si>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</si>
  <si>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</si>
  <si>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</si>
  <si>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</si>
  <si>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</si>
  <si>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</si>
  <si>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</si>
  <si>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</si>
  <si>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</si>
  <si>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</si>
  <si>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</si>
  <si>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</si>
  <si>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</si>
  <si>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</si>
  <si>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</si>
  <si>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</si>
  <si>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</si>
  <si>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</si>
  <si>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</si>
  <si>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</si>
  <si>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</si>
  <si>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</si>
  <si>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</si>
  <si>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</si>
  <si>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</si>
  <si>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</si>
  <si>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</si>
  <si>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</si>
  <si>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</si>
  <si>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</si>
  <si>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</si>
  <si>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</si>
  <si>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</si>
  <si>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</si>
  <si>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</si>
  <si>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</si>
  <si>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</si>
  <si>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</si>
  <si>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</si>
  <si>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</si>
  <si>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</si>
  <si>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</si>
  <si>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</si>
  <si>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</si>
  <si>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</si>
  <si>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</si>
  <si>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</si>
  <si>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</si>
  <si>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</si>
  <si>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</si>
  <si>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</si>
  <si>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</si>
  <si>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</si>
  <si>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</si>
  <si>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</si>
  <si>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</si>
  <si>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</si>
  <si>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</si>
  <si>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</si>
  <si>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</si>
  <si>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</si>
  <si>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</si>
  <si>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</si>
  <si>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</si>
  <si>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</si>
  <si>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</si>
  <si>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</si>
  <si>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</si>
  <si>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</si>
  <si>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</si>
  <si>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</si>
  <si>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</si>
  <si>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</si>
  <si>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</si>
  <si>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</si>
  <si>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</si>
  <si>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</si>
  <si>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</si>
  <si>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</si>
  <si>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</si>
  <si>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</si>
  <si>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</si>
  <si>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</si>
  <si>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</si>
  <si>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</si>
  <si>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</si>
  <si>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</si>
  <si>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</si>
  <si>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</si>
  <si>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</si>
  <si>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</si>
  <si>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</si>
  <si>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</si>
  <si>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</si>
  <si>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</si>
  <si>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</si>
  <si>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</si>
  <si>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</si>
  <si>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</si>
  <si>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</si>
  <si>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</si>
  <si>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</si>
  <si>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</si>
  <si>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</si>
  <si>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</si>
  <si>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</si>
  <si>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</si>
  <si>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</si>
  <si>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</si>
  <si>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</si>
  <si>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</si>
  <si>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</si>
  <si>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</si>
  <si>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</si>
  <si>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</si>
  <si>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</si>
  <si>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</si>
  <si>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</si>
  <si>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</si>
  <si>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</si>
  <si>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</si>
  <si>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</si>
  <si>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</si>
  <si>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</si>
  <si>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</si>
  <si>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</si>
  <si>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</si>
  <si>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</si>
  <si>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</si>
  <si>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</si>
  <si>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</si>
  <si>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</si>
  <si>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</si>
  <si>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</si>
  <si>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</si>
  <si>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</si>
  <si>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</si>
  <si>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</si>
  <si>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</si>
  <si>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</si>
  <si>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</si>
  <si>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</si>
  <si>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</si>
  <si>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</si>
  <si>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</si>
  <si>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</si>
  <si>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</si>
  <si>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</si>
  <si>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</si>
  <si>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</si>
  <si>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</si>
  <si>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</si>
  <si>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</si>
  <si>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</si>
  <si>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</si>
  <si>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</si>
  <si>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</si>
  <si>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</si>
  <si>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</si>
  <si>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</si>
  <si>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</si>
  <si>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</si>
  <si>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</si>
  <si>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</si>
  <si>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</si>
  <si>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</si>
  <si>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</si>
  <si>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</si>
  <si>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</si>
  <si>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</si>
  <si>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</si>
  <si>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</si>
  <si>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</si>
  <si>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</si>
  <si>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</si>
  <si>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</si>
  <si>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</si>
  <si>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</si>
  <si>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</si>
  <si>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</si>
  <si>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</si>
  <si>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</si>
  <si>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</si>
  <si>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</si>
  <si>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</si>
  <si>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</si>
  <si>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</si>
  <si>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</si>
  <si>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</si>
  <si>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</si>
  <si>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</si>
  <si>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</si>
  <si>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</si>
  <si>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</si>
  <si>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</si>
  <si>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</si>
  <si>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</si>
  <si>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</si>
  <si>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</si>
  <si>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</si>
  <si>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</si>
  <si>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</si>
  <si>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</si>
  <si>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</si>
  <si>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</si>
  <si>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</si>
  <si>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</si>
  <si>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</si>
  <si>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</si>
  <si>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</si>
  <si>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</si>
  <si>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</si>
  <si>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</si>
  <si>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</si>
  <si>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</si>
  <si>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</si>
  <si>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</si>
  <si>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</si>
  <si>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</si>
  <si>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</si>
  <si>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</si>
  <si>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</si>
  <si>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</si>
  <si>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</si>
  <si>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</si>
  <si>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</si>
  <si>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</si>
  <si>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</si>
  <si>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</si>
  <si>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</si>
  <si>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</si>
  <si>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</si>
  <si>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</si>
  <si>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</si>
  <si>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CUST-1500</t>
  </si>
  <si>
    <t>CUST-1501</t>
  </si>
  <si>
    <t>CUST-1502</t>
  </si>
  <si>
    <t>CUST-1503</t>
  </si>
  <si>
    <t>CUST-1504</t>
  </si>
  <si>
    <t>CUST-1505</t>
  </si>
  <si>
    <t>CUST-1506</t>
  </si>
  <si>
    <t>CUST-1507</t>
  </si>
  <si>
    <t>CUST-1508</t>
  </si>
  <si>
    <t>CUST-1509</t>
  </si>
  <si>
    <t>CUST-1510</t>
  </si>
  <si>
    <t>CUST-1511</t>
  </si>
  <si>
    <t>CUST-1512</t>
  </si>
  <si>
    <t>CUST-1513</t>
  </si>
  <si>
    <t>CUST-1514</t>
  </si>
  <si>
    <t>CUST-1515</t>
  </si>
  <si>
    <t>CUST-1516</t>
  </si>
  <si>
    <t>CUST-1517</t>
  </si>
  <si>
    <t>CUST-1518</t>
  </si>
  <si>
    <t>CUST-1519</t>
  </si>
  <si>
    <t>CUST-1520</t>
  </si>
  <si>
    <t>CUST-1521</t>
  </si>
  <si>
    <t>CUST-1522</t>
  </si>
  <si>
    <t>CUST-1523</t>
  </si>
  <si>
    <t>CUST-1524</t>
  </si>
  <si>
    <t>CUST-1525</t>
  </si>
  <si>
    <t>CUST-1526</t>
  </si>
  <si>
    <t>CUST-1527</t>
  </si>
  <si>
    <t>CUST-1528</t>
  </si>
  <si>
    <t>CUST-1529</t>
  </si>
  <si>
    <t>CUST-1530</t>
  </si>
  <si>
    <t>CUST-1531</t>
  </si>
  <si>
    <t>CUST-1532</t>
  </si>
  <si>
    <t>CUST-1533</t>
  </si>
  <si>
    <t>CUST-1534</t>
  </si>
  <si>
    <t>CUST-1535</t>
  </si>
  <si>
    <t>CUST-1536</t>
  </si>
  <si>
    <t>CUST-1537</t>
  </si>
  <si>
    <t>CUST-1538</t>
  </si>
  <si>
    <t>CUST-1539</t>
  </si>
  <si>
    <t>CUST-1540</t>
  </si>
  <si>
    <t>CUST-1541</t>
  </si>
  <si>
    <t>CUST-1542</t>
  </si>
  <si>
    <t>CUST-1543</t>
  </si>
  <si>
    <t>CUST-1544</t>
  </si>
  <si>
    <t>CUST-1545</t>
  </si>
  <si>
    <t>CUST-1546</t>
  </si>
  <si>
    <t>CUST-1547</t>
  </si>
  <si>
    <t>CUST-1548</t>
  </si>
  <si>
    <t>CUST-1549</t>
  </si>
  <si>
    <t>CUST-1550</t>
  </si>
  <si>
    <t>CUST-1551</t>
  </si>
  <si>
    <t>CUST-1552</t>
  </si>
  <si>
    <t>CUST-1553</t>
  </si>
  <si>
    <t>CUST-1554</t>
  </si>
  <si>
    <t>CUST-1555</t>
  </si>
  <si>
    <t>CUST-1556</t>
  </si>
  <si>
    <t>CUST-1557</t>
  </si>
  <si>
    <t>CUST-1558</t>
  </si>
  <si>
    <t>CUST-1559</t>
  </si>
  <si>
    <t>CUST-1560</t>
  </si>
  <si>
    <t>CUST-1561</t>
  </si>
  <si>
    <t>CUST-1562</t>
  </si>
  <si>
    <t>CUST-1563</t>
  </si>
  <si>
    <t>CUST-1564</t>
  </si>
  <si>
    <t>CUST-1565</t>
  </si>
  <si>
    <t>CUST-1566</t>
  </si>
  <si>
    <t>CUST-1567</t>
  </si>
  <si>
    <t>CUST-1568</t>
  </si>
  <si>
    <t>CUST-1569</t>
  </si>
  <si>
    <t>CUST-1570</t>
  </si>
  <si>
    <t>CUST-1571</t>
  </si>
  <si>
    <t>CUST-1572</t>
  </si>
  <si>
    <t>CUST-1573</t>
  </si>
  <si>
    <t>CUST-1574</t>
  </si>
  <si>
    <t>CUST-1575</t>
  </si>
  <si>
    <t>CUST-1576</t>
  </si>
  <si>
    <t>CUST-1577</t>
  </si>
  <si>
    <t>CUST-1578</t>
  </si>
  <si>
    <t>CUST-1579</t>
  </si>
  <si>
    <t>CUST-1580</t>
  </si>
  <si>
    <t>CUST-1581</t>
  </si>
  <si>
    <t>CUST-1582</t>
  </si>
  <si>
    <t>CUST-1583</t>
  </si>
  <si>
    <t>CUST-1584</t>
  </si>
  <si>
    <t>CUST-1585</t>
  </si>
  <si>
    <t>CUST-1586</t>
  </si>
  <si>
    <t>CUST-1587</t>
  </si>
  <si>
    <t>CUST-1588</t>
  </si>
  <si>
    <t>CUST-1589</t>
  </si>
  <si>
    <t>CUST-1590</t>
  </si>
  <si>
    <t>CUST-1591</t>
  </si>
  <si>
    <t>CUST-1592</t>
  </si>
  <si>
    <t>CUST-1593</t>
  </si>
  <si>
    <t>CUST-1594</t>
  </si>
  <si>
    <t>CUST-1595</t>
  </si>
  <si>
    <t>CUST-1596</t>
  </si>
  <si>
    <t>CUST-1597</t>
  </si>
  <si>
    <t>CUST-1598</t>
  </si>
  <si>
    <t>CUST-1599</t>
  </si>
  <si>
    <t>CUST-1600</t>
  </si>
  <si>
    <t>CUST-1601</t>
  </si>
  <si>
    <t>CUST-1602</t>
  </si>
  <si>
    <t>CUST-1603</t>
  </si>
  <si>
    <t>CUST-1604</t>
  </si>
  <si>
    <t>CUST-1605</t>
  </si>
  <si>
    <t>CUST-1606</t>
  </si>
  <si>
    <t>CUST-1607</t>
  </si>
  <si>
    <t>CUST-1608</t>
  </si>
  <si>
    <t>CUST-1609</t>
  </si>
  <si>
    <t>CUST-1610</t>
  </si>
  <si>
    <t>CUST-1611</t>
  </si>
  <si>
    <t>CUST-1612</t>
  </si>
  <si>
    <t>CUST-1613</t>
  </si>
  <si>
    <t>CUST-1614</t>
  </si>
  <si>
    <t>CUST-1615</t>
  </si>
  <si>
    <t>CUST-1616</t>
  </si>
  <si>
    <t>CUST-1617</t>
  </si>
  <si>
    <t>CUST-1618</t>
  </si>
  <si>
    <t>CUST-1619</t>
  </si>
  <si>
    <t>CUST-1620</t>
  </si>
  <si>
    <t>CUST-1621</t>
  </si>
  <si>
    <t>CUST-1622</t>
  </si>
  <si>
    <t>CUST-1623</t>
  </si>
  <si>
    <t>CUST-1624</t>
  </si>
  <si>
    <t>CUST-1625</t>
  </si>
  <si>
    <t>CUST-1626</t>
  </si>
  <si>
    <t>CUST-1627</t>
  </si>
  <si>
    <t>CUST-1628</t>
  </si>
  <si>
    <t>CUST-1629</t>
  </si>
  <si>
    <t>CUST-1630</t>
  </si>
  <si>
    <t>CUST-1631</t>
  </si>
  <si>
    <t>CUST-1632</t>
  </si>
  <si>
    <t>CUST-1633</t>
  </si>
  <si>
    <t>CUST-1634</t>
  </si>
  <si>
    <t>CUST-1635</t>
  </si>
  <si>
    <t>CUST-1636</t>
  </si>
  <si>
    <t>CUST-1637</t>
  </si>
  <si>
    <t>CUST-1638</t>
  </si>
  <si>
    <t>CUST-1639</t>
  </si>
  <si>
    <t>CUST-1640</t>
  </si>
  <si>
    <t>CUST-1641</t>
  </si>
  <si>
    <t>CUST-1642</t>
  </si>
  <si>
    <t>CUST-1643</t>
  </si>
  <si>
    <t>CUST-1644</t>
  </si>
  <si>
    <t>CUST-1645</t>
  </si>
  <si>
    <t>CUST-1646</t>
  </si>
  <si>
    <t>CUST-1647</t>
  </si>
  <si>
    <t>CUST-1648</t>
  </si>
  <si>
    <t>CUST-1649</t>
  </si>
  <si>
    <t>CUST-1650</t>
  </si>
  <si>
    <t>CUST-1651</t>
  </si>
  <si>
    <t>CUST-1652</t>
  </si>
  <si>
    <t>CUST-1653</t>
  </si>
  <si>
    <t>CUST-1654</t>
  </si>
  <si>
    <t>CUST-1655</t>
  </si>
  <si>
    <t>CUST-1656</t>
  </si>
  <si>
    <t>CUST-1657</t>
  </si>
  <si>
    <t>CUST-1658</t>
  </si>
  <si>
    <t>CUST-1659</t>
  </si>
  <si>
    <t>CUST-1660</t>
  </si>
  <si>
    <t>CUST-1661</t>
  </si>
  <si>
    <t>CUST-1662</t>
  </si>
  <si>
    <t>CUST-1663</t>
  </si>
  <si>
    <t>CUST-1664</t>
  </si>
  <si>
    <t>CUST-1665</t>
  </si>
  <si>
    <t>CUST-1666</t>
  </si>
  <si>
    <t>CUST-1667</t>
  </si>
  <si>
    <t>CUST-1668</t>
  </si>
  <si>
    <t>CUST-1669</t>
  </si>
  <si>
    <t>CUST-1670</t>
  </si>
  <si>
    <t>CUST-1671</t>
  </si>
  <si>
    <t>CUST-1672</t>
  </si>
  <si>
    <t>CUST-1673</t>
  </si>
  <si>
    <t>CUST-1674</t>
  </si>
  <si>
    <t>CUST-1675</t>
  </si>
  <si>
    <t>CUST-1676</t>
  </si>
  <si>
    <t>CUST-1677</t>
  </si>
  <si>
    <t>CUST-1678</t>
  </si>
  <si>
    <t>CUST-1679</t>
  </si>
  <si>
    <t>CUST-1680</t>
  </si>
  <si>
    <t>CUST-1681</t>
  </si>
  <si>
    <t>CUST-1682</t>
  </si>
  <si>
    <t>CUST-1683</t>
  </si>
  <si>
    <t>CUST-1684</t>
  </si>
  <si>
    <t>CUST-1685</t>
  </si>
  <si>
    <t>CUST-1686</t>
  </si>
  <si>
    <t>CUST-1687</t>
  </si>
  <si>
    <t>CUST-1688</t>
  </si>
  <si>
    <t>CUST-1689</t>
  </si>
  <si>
    <t>CUST-1690</t>
  </si>
  <si>
    <t>CUST-1691</t>
  </si>
  <si>
    <t>CUST-1692</t>
  </si>
  <si>
    <t>CUST-1693</t>
  </si>
  <si>
    <t>CUST-1694</t>
  </si>
  <si>
    <t>CUST-1695</t>
  </si>
  <si>
    <t>CUST-1696</t>
  </si>
  <si>
    <t>CUST-1697</t>
  </si>
  <si>
    <t>CUST-1698</t>
  </si>
  <si>
    <t>CUST-1699</t>
  </si>
  <si>
    <t>CUST-1700</t>
  </si>
  <si>
    <t>CUST-1701</t>
  </si>
  <si>
    <t>CUST-1702</t>
  </si>
  <si>
    <t>CUST-1703</t>
  </si>
  <si>
    <t>CUST-1704</t>
  </si>
  <si>
    <t>CUST-1705</t>
  </si>
  <si>
    <t>CUST-1706</t>
  </si>
  <si>
    <t>CUST-1707</t>
  </si>
  <si>
    <t>CUST-1708</t>
  </si>
  <si>
    <t>CUST-1709</t>
  </si>
  <si>
    <t>CUST-1710</t>
  </si>
  <si>
    <t>CUST-1711</t>
  </si>
  <si>
    <t>CUST-1712</t>
  </si>
  <si>
    <t>CUST-1713</t>
  </si>
  <si>
    <t>CUST-1714</t>
  </si>
  <si>
    <t>CUST-1715</t>
  </si>
  <si>
    <t>CUST-1716</t>
  </si>
  <si>
    <t>CUST-1717</t>
  </si>
  <si>
    <t>CUST-1718</t>
  </si>
  <si>
    <t>CUST-1719</t>
  </si>
  <si>
    <t>CUST-1720</t>
  </si>
  <si>
    <t>CUST-1721</t>
  </si>
  <si>
    <t>CUST-1722</t>
  </si>
  <si>
    <t>CUST-1723</t>
  </si>
  <si>
    <t>CUST-1724</t>
  </si>
  <si>
    <t>CUST-1725</t>
  </si>
  <si>
    <t>CUST-1726</t>
  </si>
  <si>
    <t>CUST-1727</t>
  </si>
  <si>
    <t>CUST-1728</t>
  </si>
  <si>
    <t>CUST-1729</t>
  </si>
  <si>
    <t>CUST-1730</t>
  </si>
  <si>
    <t>CUST-1731</t>
  </si>
  <si>
    <t>CUST-1732</t>
  </si>
  <si>
    <t>CUST-1733</t>
  </si>
  <si>
    <t>CUST-1734</t>
  </si>
  <si>
    <t>CUST-1735</t>
  </si>
  <si>
    <t>CUST-1736</t>
  </si>
  <si>
    <t>CUST-1737</t>
  </si>
  <si>
    <t>CUST-1738</t>
  </si>
  <si>
    <t>CUST-1739</t>
  </si>
  <si>
    <t>CUST-1740</t>
  </si>
  <si>
    <t>CUST-1741</t>
  </si>
  <si>
    <t>CUST-1742</t>
  </si>
  <si>
    <t>CUST-1743</t>
  </si>
  <si>
    <t>CUST-1744</t>
  </si>
  <si>
    <t>CUST-1745</t>
  </si>
  <si>
    <t>CUST-1746</t>
  </si>
  <si>
    <t>CUST-1747</t>
  </si>
  <si>
    <t>CUST-1748</t>
  </si>
  <si>
    <t>CUST-1749</t>
  </si>
  <si>
    <t>CUST-1750</t>
  </si>
  <si>
    <t>CUST-1751</t>
  </si>
  <si>
    <t>CUST-1752</t>
  </si>
  <si>
    <t>CUST-1753</t>
  </si>
  <si>
    <t>CUST-1754</t>
  </si>
  <si>
    <t>CUST-1755</t>
  </si>
  <si>
    <t>CUST-1756</t>
  </si>
  <si>
    <t>CUST-1757</t>
  </si>
  <si>
    <t>CUST-1758</t>
  </si>
  <si>
    <t>CUST-1759</t>
  </si>
  <si>
    <t>CUST-1760</t>
  </si>
  <si>
    <t>CUST-1761</t>
  </si>
  <si>
    <t>CUST-1762</t>
  </si>
  <si>
    <t>CUST-1763</t>
  </si>
  <si>
    <t>CUST-1764</t>
  </si>
  <si>
    <t>CUST-1765</t>
  </si>
  <si>
    <t>CUST-1766</t>
  </si>
  <si>
    <t>CUST-1767</t>
  </si>
  <si>
    <t>CUST-1768</t>
  </si>
  <si>
    <t>CUST-1769</t>
  </si>
  <si>
    <t>CUST-1770</t>
  </si>
  <si>
    <t>CUST-1771</t>
  </si>
  <si>
    <t>CUST-1772</t>
  </si>
  <si>
    <t>CUST-1773</t>
  </si>
  <si>
    <t>CUST-1774</t>
  </si>
  <si>
    <t>CUST-1775</t>
  </si>
  <si>
    <t>CUST-1776</t>
  </si>
  <si>
    <t>CUST-1777</t>
  </si>
  <si>
    <t>CUST-1778</t>
  </si>
  <si>
    <t>CUST-1779</t>
  </si>
  <si>
    <t>CUST-1780</t>
  </si>
  <si>
    <t>CUST-1781</t>
  </si>
  <si>
    <t>CUST-1782</t>
  </si>
  <si>
    <t>CUST-1783</t>
  </si>
  <si>
    <t>CUST-1784</t>
  </si>
  <si>
    <t>CUST-1785</t>
  </si>
  <si>
    <t>CUST-1786</t>
  </si>
  <si>
    <t>CUST-1787</t>
  </si>
  <si>
    <t>CUST-1788</t>
  </si>
  <si>
    <t>CUST-1789</t>
  </si>
  <si>
    <t>CUST-1790</t>
  </si>
  <si>
    <t>CUST-1791</t>
  </si>
  <si>
    <t>CUST-1792</t>
  </si>
  <si>
    <t>CUST-1793</t>
  </si>
  <si>
    <t>CUST-1794</t>
  </si>
  <si>
    <t>CUST-1795</t>
  </si>
  <si>
    <t>CUST-1796</t>
  </si>
  <si>
    <t>CUST-1797</t>
  </si>
  <si>
    <t>CUST-1798</t>
  </si>
  <si>
    <t>CUST-1799</t>
  </si>
  <si>
    <t>CUST-1800</t>
  </si>
  <si>
    <t>CUST-1801</t>
  </si>
  <si>
    <t>CUST-1802</t>
  </si>
  <si>
    <t>CUST-1803</t>
  </si>
  <si>
    <t>CUST-1804</t>
  </si>
  <si>
    <t>CUST-1805</t>
  </si>
  <si>
    <t>CUST-1806</t>
  </si>
  <si>
    <t>CUST-1807</t>
  </si>
  <si>
    <t>CUST-1808</t>
  </si>
  <si>
    <t>CUST-1809</t>
  </si>
  <si>
    <t>CUST-1810</t>
  </si>
  <si>
    <t>CUST-1811</t>
  </si>
  <si>
    <t>CUST-1812</t>
  </si>
  <si>
    <t>CUST-1813</t>
  </si>
  <si>
    <t>CUST-1814</t>
  </si>
  <si>
    <t>CUST-1815</t>
  </si>
  <si>
    <t>CUST-1816</t>
  </si>
  <si>
    <t>CUST-1817</t>
  </si>
  <si>
    <t>CUST-1818</t>
  </si>
  <si>
    <t>CUST-1819</t>
  </si>
  <si>
    <t>CUST-1820</t>
  </si>
  <si>
    <t>CUST-1821</t>
  </si>
  <si>
    <t>CUST-1822</t>
  </si>
  <si>
    <t>CUST-1823</t>
  </si>
  <si>
    <t>CUST-1824</t>
  </si>
  <si>
    <t>CUST-1825</t>
  </si>
  <si>
    <t>CUST-1826</t>
  </si>
  <si>
    <t>CUST-1827</t>
  </si>
  <si>
    <t>CUST-1828</t>
  </si>
  <si>
    <t>CUST-1829</t>
  </si>
  <si>
    <t>CUST-1830</t>
  </si>
  <si>
    <t>CUST-1831</t>
  </si>
  <si>
    <t>CUST-1832</t>
  </si>
  <si>
    <t>CUST-1833</t>
  </si>
  <si>
    <t>CUST-1834</t>
  </si>
  <si>
    <t>CUST-1835</t>
  </si>
  <si>
    <t>CUST-1836</t>
  </si>
  <si>
    <t>CUST-1837</t>
  </si>
  <si>
    <t>CUST-1838</t>
  </si>
  <si>
    <t>CUST-1839</t>
  </si>
  <si>
    <t>CUST-1840</t>
  </si>
  <si>
    <t>CUST-1841</t>
  </si>
  <si>
    <t>CUST-1842</t>
  </si>
  <si>
    <t>CUST-1843</t>
  </si>
  <si>
    <t>CUST-1844</t>
  </si>
  <si>
    <t>CUST-1845</t>
  </si>
  <si>
    <t>CUST-1846</t>
  </si>
  <si>
    <t>CUST-1847</t>
  </si>
  <si>
    <t>CUST-1848</t>
  </si>
  <si>
    <t>CUST-1849</t>
  </si>
  <si>
    <t>CUST-1850</t>
  </si>
  <si>
    <t>CUST-1851</t>
  </si>
  <si>
    <t>CUST-1852</t>
  </si>
  <si>
    <t>CUST-1853</t>
  </si>
  <si>
    <t>CUST-1854</t>
  </si>
  <si>
    <t>CUST-1855</t>
  </si>
  <si>
    <t>CUST-1856</t>
  </si>
  <si>
    <t>CUST-1857</t>
  </si>
  <si>
    <t>CUST-1858</t>
  </si>
  <si>
    <t>CUST-1859</t>
  </si>
  <si>
    <t>CUST-1860</t>
  </si>
  <si>
    <t>CUST-1861</t>
  </si>
  <si>
    <t>CUST-1862</t>
  </si>
  <si>
    <t>CUST-1863</t>
  </si>
  <si>
    <t>CUST-1864</t>
  </si>
  <si>
    <t>CUST-1865</t>
  </si>
  <si>
    <t>CUST-1866</t>
  </si>
  <si>
    <t>CUST-1867</t>
  </si>
  <si>
    <t>CUST-1868</t>
  </si>
  <si>
    <t>CUST-1869</t>
  </si>
  <si>
    <t>CUST-1870</t>
  </si>
  <si>
    <t>CUST-1871</t>
  </si>
  <si>
    <t>CUST-1872</t>
  </si>
  <si>
    <t>CUST-1873</t>
  </si>
  <si>
    <t>CUST-1874</t>
  </si>
  <si>
    <t>CUST-1875</t>
  </si>
  <si>
    <t>CUST-1876</t>
  </si>
  <si>
    <t>CUST-1877</t>
  </si>
  <si>
    <t>CUST-1878</t>
  </si>
  <si>
    <t>CUST-1879</t>
  </si>
  <si>
    <t>CUST-1880</t>
  </si>
  <si>
    <t>CUST-1881</t>
  </si>
  <si>
    <t>CUST-1882</t>
  </si>
  <si>
    <t>CUST-1883</t>
  </si>
  <si>
    <t>CUST-1884</t>
  </si>
  <si>
    <t>CUST-1885</t>
  </si>
  <si>
    <t>CUST-1886</t>
  </si>
  <si>
    <t>CUST-1887</t>
  </si>
  <si>
    <t>CUST-1888</t>
  </si>
  <si>
    <t>CUST-1889</t>
  </si>
  <si>
    <t>CUST-1890</t>
  </si>
  <si>
    <t>CUST-1891</t>
  </si>
  <si>
    <t>CUST-1892</t>
  </si>
  <si>
    <t>CUST-1893</t>
  </si>
  <si>
    <t>CUST-1894</t>
  </si>
  <si>
    <t>CUST-1895</t>
  </si>
  <si>
    <t>CUST-1896</t>
  </si>
  <si>
    <t>CUST-1897</t>
  </si>
  <si>
    <t>CUST-1898</t>
  </si>
  <si>
    <t>CUST-1899</t>
  </si>
  <si>
    <t>CUST-1900</t>
  </si>
  <si>
    <t>CUST-1901</t>
  </si>
  <si>
    <t>CUST-1902</t>
  </si>
  <si>
    <t>CUST-1903</t>
  </si>
  <si>
    <t>CUST-1904</t>
  </si>
  <si>
    <t>CUST-1905</t>
  </si>
  <si>
    <t>CUST-1906</t>
  </si>
  <si>
    <t>CUST-1907</t>
  </si>
  <si>
    <t>CUST-1908</t>
  </si>
  <si>
    <t>CUST-1909</t>
  </si>
  <si>
    <t>CUST-1910</t>
  </si>
  <si>
    <t>CUST-1911</t>
  </si>
  <si>
    <t>CUST-1912</t>
  </si>
  <si>
    <t>CUST-1913</t>
  </si>
  <si>
    <t>CUST-1914</t>
  </si>
  <si>
    <t>CUST-1915</t>
  </si>
  <si>
    <t>CUST-1916</t>
  </si>
  <si>
    <t>CUST-1917</t>
  </si>
  <si>
    <t>CUST-1918</t>
  </si>
  <si>
    <t>CUST-1919</t>
  </si>
  <si>
    <t>CUST-1920</t>
  </si>
  <si>
    <t>CUST-1921</t>
  </si>
  <si>
    <t>CUST-1922</t>
  </si>
  <si>
    <t>CUST-1923</t>
  </si>
  <si>
    <t>CUST-1924</t>
  </si>
  <si>
    <t>CUST-1925</t>
  </si>
  <si>
    <t>CUST-1926</t>
  </si>
  <si>
    <t>CUST-1927</t>
  </si>
  <si>
    <t>CUST-1928</t>
  </si>
  <si>
    <t>CUST-1929</t>
  </si>
  <si>
    <t>CUST-1930</t>
  </si>
  <si>
    <t>CUST-1931</t>
  </si>
  <si>
    <t>CUST-1932</t>
  </si>
  <si>
    <t>CUST-1933</t>
  </si>
  <si>
    <t>CUST-1934</t>
  </si>
  <si>
    <t>CUST-1935</t>
  </si>
  <si>
    <t>CUST-1936</t>
  </si>
  <si>
    <t>CUST-1937</t>
  </si>
  <si>
    <t>CUST-1938</t>
  </si>
  <si>
    <t>CUST-1939</t>
  </si>
  <si>
    <t>CUST-1940</t>
  </si>
  <si>
    <t>CUST-1941</t>
  </si>
  <si>
    <t>CUST-1942</t>
  </si>
  <si>
    <t>CUST-1943</t>
  </si>
  <si>
    <t>CUST-1944</t>
  </si>
  <si>
    <t>CUST-1945</t>
  </si>
  <si>
    <t>CUST-1946</t>
  </si>
  <si>
    <t>CUST-1947</t>
  </si>
  <si>
    <t>CUST-1948</t>
  </si>
  <si>
    <t>CUST-1949</t>
  </si>
  <si>
    <t>CUST-1950</t>
  </si>
  <si>
    <t>CUST-1951</t>
  </si>
  <si>
    <t>CUST-1952</t>
  </si>
  <si>
    <t>CUST-1953</t>
  </si>
  <si>
    <t>CUST-1954</t>
  </si>
  <si>
    <t>CUST-1955</t>
  </si>
  <si>
    <t>CUST-1956</t>
  </si>
  <si>
    <t>CUST-1957</t>
  </si>
  <si>
    <t>CUST-1958</t>
  </si>
  <si>
    <t>CUST-1959</t>
  </si>
  <si>
    <t>CUST-1960</t>
  </si>
  <si>
    <t>CUST-1961</t>
  </si>
  <si>
    <t>CUST-1962</t>
  </si>
  <si>
    <t>CUST-1963</t>
  </si>
  <si>
    <t>CUST-1964</t>
  </si>
  <si>
    <t>CUST-1965</t>
  </si>
  <si>
    <t>CUST-1966</t>
  </si>
  <si>
    <t>CUST-1967</t>
  </si>
  <si>
    <t>CUST-1968</t>
  </si>
  <si>
    <t>CUST-1969</t>
  </si>
  <si>
    <t>CUST-1970</t>
  </si>
  <si>
    <t>CUST-1971</t>
  </si>
  <si>
    <t>CUST-1972</t>
  </si>
  <si>
    <t>CUST-1973</t>
  </si>
  <si>
    <t>CUST-1974</t>
  </si>
  <si>
    <t>CUST-1975</t>
  </si>
  <si>
    <t>CUST-1976</t>
  </si>
  <si>
    <t>CUST-1977</t>
  </si>
  <si>
    <t>CUST-1978</t>
  </si>
  <si>
    <t>CUST-1979</t>
  </si>
  <si>
    <t>CUST-1980</t>
  </si>
  <si>
    <t>CUST-1981</t>
  </si>
  <si>
    <t>CUST-1982</t>
  </si>
  <si>
    <t>CUST-1983</t>
  </si>
  <si>
    <t>CUST-1984</t>
  </si>
  <si>
    <t>CUST-1985</t>
  </si>
  <si>
    <t>CUST-1986</t>
  </si>
  <si>
    <t>CUST-1987</t>
  </si>
  <si>
    <t>CUST-1988</t>
  </si>
  <si>
    <t>CUST-1989</t>
  </si>
  <si>
    <t>CUST-1990</t>
  </si>
  <si>
    <t>CUST-1991</t>
  </si>
  <si>
    <t>CUST-1992</t>
  </si>
  <si>
    <t>CUST-1993</t>
  </si>
  <si>
    <t>CUST-1994</t>
  </si>
  <si>
    <t>CUST-1995</t>
  </si>
  <si>
    <t>CUST-1996</t>
  </si>
  <si>
    <t>CUST-1997</t>
  </si>
  <si>
    <t>CUST-1998</t>
  </si>
  <si>
    <t>CUST-1999</t>
  </si>
  <si>
    <t>product_id</t>
  </si>
  <si>
    <t>product_name</t>
  </si>
  <si>
    <t>category</t>
  </si>
  <si>
    <t>unit_cost</t>
  </si>
  <si>
    <t>unit_price</t>
  </si>
  <si>
    <t>stock_level</t>
  </si>
  <si>
    <t>P-2001</t>
  </si>
  <si>
    <t>Home Decor Item 1</t>
  </si>
  <si>
    <t>Home Decor</t>
  </si>
  <si>
    <t>P-2002</t>
  </si>
  <si>
    <t>Apparel Item 2</t>
  </si>
  <si>
    <t>Apparel</t>
  </si>
  <si>
    <t>P-2003</t>
  </si>
  <si>
    <t>Electronics Item 3</t>
  </si>
  <si>
    <t>Electronics</t>
  </si>
  <si>
    <t>P-2004</t>
  </si>
  <si>
    <t>Home Decor Item 4</t>
  </si>
  <si>
    <t>P-2005</t>
  </si>
  <si>
    <t>Sports Item 5</t>
  </si>
  <si>
    <t>Sports</t>
  </si>
  <si>
    <t>P-2006</t>
  </si>
  <si>
    <t>Apparel Item 6</t>
  </si>
  <si>
    <t>P-2007</t>
  </si>
  <si>
    <t>Beauty Item 7</t>
  </si>
  <si>
    <t>Beauty</t>
  </si>
  <si>
    <t>P-2008</t>
  </si>
  <si>
    <t>Beauty Item 8</t>
  </si>
  <si>
    <t>P-2009</t>
  </si>
  <si>
    <t>Home Decor Item 9</t>
  </si>
  <si>
    <t>P-2010</t>
  </si>
  <si>
    <t>Home Decor Item 10</t>
  </si>
  <si>
    <t>P-2011</t>
  </si>
  <si>
    <t>Sports Item 11</t>
  </si>
  <si>
    <t>P-2012</t>
  </si>
  <si>
    <t>Apparel Item 12</t>
  </si>
  <si>
    <t>P-2013</t>
  </si>
  <si>
    <t>Home Decor Item 13</t>
  </si>
  <si>
    <t>P-2014</t>
  </si>
  <si>
    <t>Beauty Item 14</t>
  </si>
  <si>
    <t>P-2015</t>
  </si>
  <si>
    <t>Apparel Item 15</t>
  </si>
  <si>
    <t>P-2016</t>
  </si>
  <si>
    <t>Sports Item 16</t>
  </si>
  <si>
    <t>P-2017</t>
  </si>
  <si>
    <t>Apparel Item 17</t>
  </si>
  <si>
    <t>P-2018</t>
  </si>
  <si>
    <t>Electronics Item 18</t>
  </si>
  <si>
    <t>P-2019</t>
  </si>
  <si>
    <t>Apparel Item 19</t>
  </si>
  <si>
    <t>P-2020</t>
  </si>
  <si>
    <t>Sports Item 20</t>
  </si>
  <si>
    <t>P-2021</t>
  </si>
  <si>
    <t>Home Decor Item 21</t>
  </si>
  <si>
    <t>P-2022</t>
  </si>
  <si>
    <t>Home Decor Item 22</t>
  </si>
  <si>
    <t>P-2023</t>
  </si>
  <si>
    <t>Apparel Item 23</t>
  </si>
  <si>
    <t>P-2024</t>
  </si>
  <si>
    <t>Sports Item 24</t>
  </si>
  <si>
    <t>P-2025</t>
  </si>
  <si>
    <t>Electronics Item 25</t>
  </si>
  <si>
    <t>P-2026</t>
  </si>
  <si>
    <t>Electronics Item 26</t>
  </si>
  <si>
    <t>P-2027</t>
  </si>
  <si>
    <t>Beauty Item 27</t>
  </si>
  <si>
    <t>P-2028</t>
  </si>
  <si>
    <t>Beauty Item 28</t>
  </si>
  <si>
    <t>P-2029</t>
  </si>
  <si>
    <t>Electronics Item 29</t>
  </si>
  <si>
    <t>P-2030</t>
  </si>
  <si>
    <t>Apparel Item 30</t>
  </si>
  <si>
    <t>P-2031</t>
  </si>
  <si>
    <t>Beauty Item 31</t>
  </si>
  <si>
    <t>P-2032</t>
  </si>
  <si>
    <t>Home Decor Item 32</t>
  </si>
  <si>
    <t>P-2033</t>
  </si>
  <si>
    <t>Sports Item 33</t>
  </si>
  <si>
    <t>P-2034</t>
  </si>
  <si>
    <t>Beauty Item 34</t>
  </si>
  <si>
    <t>P-2035</t>
  </si>
  <si>
    <t>Electronics Item 35</t>
  </si>
  <si>
    <t>P-2036</t>
  </si>
  <si>
    <t>Apparel Item 36</t>
  </si>
  <si>
    <t>P-2037</t>
  </si>
  <si>
    <t>Electronics Item 37</t>
  </si>
  <si>
    <t>P-2038</t>
  </si>
  <si>
    <t>Beauty Item 38</t>
  </si>
  <si>
    <t>P-2039</t>
  </si>
  <si>
    <t>Electronics Item 39</t>
  </si>
  <si>
    <t>P-2040</t>
  </si>
  <si>
    <t>Home Decor Item 40</t>
  </si>
  <si>
    <t>P-2041</t>
  </si>
  <si>
    <t>Electronics Item 41</t>
  </si>
  <si>
    <t>P-2042</t>
  </si>
  <si>
    <t>Electronics Item 42</t>
  </si>
  <si>
    <t>P-2043</t>
  </si>
  <si>
    <t>Sports Item 43</t>
  </si>
  <si>
    <t>P-2044</t>
  </si>
  <si>
    <t>Electronics Item 44</t>
  </si>
  <si>
    <t>P-2045</t>
  </si>
  <si>
    <t>Beauty Item 45</t>
  </si>
  <si>
    <t>P-2046</t>
  </si>
  <si>
    <t>Home Decor Item 46</t>
  </si>
  <si>
    <t>P-2047</t>
  </si>
  <si>
    <t>Home Decor Item 47</t>
  </si>
  <si>
    <t>P-2048</t>
  </si>
  <si>
    <t>Apparel Item 48</t>
  </si>
  <si>
    <t>P-2049</t>
  </si>
  <si>
    <t>Home Decor Item 49</t>
  </si>
  <si>
    <t>P-2050</t>
  </si>
  <si>
    <t>Apparel Item 50</t>
  </si>
  <si>
    <t>order_id</t>
  </si>
  <si>
    <t>order_date</t>
  </si>
  <si>
    <t>quantity</t>
  </si>
  <si>
    <t>channel</t>
  </si>
  <si>
    <t>discount_applied</t>
  </si>
  <si>
    <t>ORD-50001</t>
  </si>
  <si>
    <t>Mobile App</t>
  </si>
  <si>
    <t>ORD-50002</t>
  </si>
  <si>
    <t>Online</t>
  </si>
  <si>
    <t>ORD-50003</t>
  </si>
  <si>
    <t>ORD-50004</t>
  </si>
  <si>
    <t>ORD-50005</t>
  </si>
  <si>
    <t>In-Store</t>
  </si>
  <si>
    <t>ORD-50006</t>
  </si>
  <si>
    <t>ORD-50007</t>
  </si>
  <si>
    <t>ORD-50008</t>
  </si>
  <si>
    <t>ORD-50010</t>
  </si>
  <si>
    <t>ORD-50011</t>
  </si>
  <si>
    <t>ORD-50012</t>
  </si>
  <si>
    <t>ORD-50013</t>
  </si>
  <si>
    <t>ORD-50014</t>
  </si>
  <si>
    <t>ORD-50015</t>
  </si>
  <si>
    <t>ORD-50016</t>
  </si>
  <si>
    <t>ORD-50017</t>
  </si>
  <si>
    <t>ORD-50018</t>
  </si>
  <si>
    <t>ORD-50019</t>
  </si>
  <si>
    <t>ORD-50020</t>
  </si>
  <si>
    <t>ORD-50021</t>
  </si>
  <si>
    <t>ORD-50022</t>
  </si>
  <si>
    <t>ORD-50023</t>
  </si>
  <si>
    <t>ORD-50024</t>
  </si>
  <si>
    <t>ORD-50025</t>
  </si>
  <si>
    <t>ORD-50026</t>
  </si>
  <si>
    <t>ORD-50027</t>
  </si>
  <si>
    <t>ORD-50028</t>
  </si>
  <si>
    <t>12/13/23</t>
  </si>
  <si>
    <t>ORD-50029</t>
  </si>
  <si>
    <t>ORD-50030</t>
  </si>
  <si>
    <t>ORD-50031</t>
  </si>
  <si>
    <t>ORD-50032</t>
  </si>
  <si>
    <t>ORD-50033</t>
  </si>
  <si>
    <t>ORD-50034</t>
  </si>
  <si>
    <t>ORD-50035</t>
  </si>
  <si>
    <t>ORD-50036</t>
  </si>
  <si>
    <t>ORD-50037</t>
  </si>
  <si>
    <t>ORD-50038</t>
  </si>
  <si>
    <t>ORD-50039</t>
  </si>
  <si>
    <t>ORD-50040</t>
  </si>
  <si>
    <t>09/14/23</t>
  </si>
  <si>
    <t>ORD-50041</t>
  </si>
  <si>
    <t>ORD-50042</t>
  </si>
  <si>
    <t>ORD-50043</t>
  </si>
  <si>
    <t>ORD-50044</t>
  </si>
  <si>
    <t>ORD-50045</t>
  </si>
  <si>
    <t>ORD-50046</t>
  </si>
  <si>
    <t>ORD-50047</t>
  </si>
  <si>
    <t>ORD-50048</t>
  </si>
  <si>
    <t>ORD-50049</t>
  </si>
  <si>
    <t>ORD-50050</t>
  </si>
  <si>
    <t>ORD-50051</t>
  </si>
  <si>
    <t>ORD-50052</t>
  </si>
  <si>
    <t>ORD-50053</t>
  </si>
  <si>
    <t>ORD-50054</t>
  </si>
  <si>
    <t>ORD-50055</t>
  </si>
  <si>
    <t>ORD-50056</t>
  </si>
  <si>
    <t>ORD-50057</t>
  </si>
  <si>
    <t>ORD-50058</t>
  </si>
  <si>
    <t>ORD-50059</t>
  </si>
  <si>
    <t>ORD-50060</t>
  </si>
  <si>
    <t>ORD-50061</t>
  </si>
  <si>
    <t>ORD-50062</t>
  </si>
  <si>
    <t>ORD-50063</t>
  </si>
  <si>
    <t>ORD-50064</t>
  </si>
  <si>
    <t>ORD-50065</t>
  </si>
  <si>
    <t>ORD-50066</t>
  </si>
  <si>
    <t>ORD-50067</t>
  </si>
  <si>
    <t>ORD-50068</t>
  </si>
  <si>
    <t>ORD-50069</t>
  </si>
  <si>
    <t>ORD-50070</t>
  </si>
  <si>
    <t>ORD-50071</t>
  </si>
  <si>
    <t>ORD-50072</t>
  </si>
  <si>
    <t>ORD-50073</t>
  </si>
  <si>
    <t>ORD-50074</t>
  </si>
  <si>
    <t>ORD-50075</t>
  </si>
  <si>
    <t>ORD-50076</t>
  </si>
  <si>
    <t>ORD-50077</t>
  </si>
  <si>
    <t>ORD-50078</t>
  </si>
  <si>
    <t>ORD-50079</t>
  </si>
  <si>
    <t>ORD-50080</t>
  </si>
  <si>
    <t>ORD-50081</t>
  </si>
  <si>
    <t>ORD-50082</t>
  </si>
  <si>
    <t>ORD-50083</t>
  </si>
  <si>
    <t>ORD-50084</t>
  </si>
  <si>
    <t>ORD-50085</t>
  </si>
  <si>
    <t>ORD-50086</t>
  </si>
  <si>
    <t>ORD-50087</t>
  </si>
  <si>
    <t>ORD-50088</t>
  </si>
  <si>
    <t>ORD-50089</t>
  </si>
  <si>
    <t>ORD-50090</t>
  </si>
  <si>
    <t>ORD-50092</t>
  </si>
  <si>
    <t>ORD-50093</t>
  </si>
  <si>
    <t>ORD-50094</t>
  </si>
  <si>
    <t>ORD-50095</t>
  </si>
  <si>
    <t>ORD-50096</t>
  </si>
  <si>
    <t>ORD-50097</t>
  </si>
  <si>
    <t>ORD-50098</t>
  </si>
  <si>
    <t>ORD-50099</t>
  </si>
  <si>
    <t>ORD-50100</t>
  </si>
  <si>
    <t>ORD-50101</t>
  </si>
  <si>
    <t>ORD-50102</t>
  </si>
  <si>
    <t>ORD-50103</t>
  </si>
  <si>
    <t>ORD-50104</t>
  </si>
  <si>
    <t>ORD-50105</t>
  </si>
  <si>
    <t>ORD-50106</t>
  </si>
  <si>
    <t>ORD-50107</t>
  </si>
  <si>
    <t>ORD-50108</t>
  </si>
  <si>
    <t>ORD-50109</t>
  </si>
  <si>
    <t>ORD-50110</t>
  </si>
  <si>
    <t>ORD-50111</t>
  </si>
  <si>
    <t>ORD-50112</t>
  </si>
  <si>
    <t>ORD-50113</t>
  </si>
  <si>
    <t>ORD-50114</t>
  </si>
  <si>
    <t>ORD-50115</t>
  </si>
  <si>
    <t>ORD-50116</t>
  </si>
  <si>
    <t>ORD-50117</t>
  </si>
  <si>
    <t>05/22/23</t>
  </si>
  <si>
    <t>ORD-50118</t>
  </si>
  <si>
    <t>ORD-50119</t>
  </si>
  <si>
    <t>ORD-50120</t>
  </si>
  <si>
    <t>ORD-50121</t>
  </si>
  <si>
    <t>ORD-50122</t>
  </si>
  <si>
    <t>ORD-50123</t>
  </si>
  <si>
    <t>ORD-50124</t>
  </si>
  <si>
    <t>ORD-50125</t>
  </si>
  <si>
    <t>ORD-50126</t>
  </si>
  <si>
    <t>ORD-50127</t>
  </si>
  <si>
    <t>ORD-50128</t>
  </si>
  <si>
    <t>ORD-50129</t>
  </si>
  <si>
    <t>ORD-50130</t>
  </si>
  <si>
    <t>ORD-50131</t>
  </si>
  <si>
    <t>ORD-50132</t>
  </si>
  <si>
    <t>ORD-50133</t>
  </si>
  <si>
    <t>ORD-50134</t>
  </si>
  <si>
    <t>ORD-50135</t>
  </si>
  <si>
    <t>ORD-50136</t>
  </si>
  <si>
    <t>ORD-50137</t>
  </si>
  <si>
    <t>ORD-50138</t>
  </si>
  <si>
    <t>ORD-50139</t>
  </si>
  <si>
    <t>ORD-50140</t>
  </si>
  <si>
    <t>ORD-50141</t>
  </si>
  <si>
    <t>ORD-50142</t>
  </si>
  <si>
    <t>ORD-50143</t>
  </si>
  <si>
    <t>ORD-50144</t>
  </si>
  <si>
    <t>ORD-50145</t>
  </si>
  <si>
    <t>ORD-50146</t>
  </si>
  <si>
    <t>ORD-50147</t>
  </si>
  <si>
    <t>ORD-50148</t>
  </si>
  <si>
    <t>ORD-50149</t>
  </si>
  <si>
    <t>06/28/23</t>
  </si>
  <si>
    <t>ORD-50150</t>
  </si>
  <si>
    <t>ORD-50151</t>
  </si>
  <si>
    <t>ORD-50152</t>
  </si>
  <si>
    <t>ORD-50153</t>
  </si>
  <si>
    <t>ORD-50154</t>
  </si>
  <si>
    <t>ORD-50155</t>
  </si>
  <si>
    <t>ORD-50156</t>
  </si>
  <si>
    <t>ORD-50157</t>
  </si>
  <si>
    <t>ORD-50158</t>
  </si>
  <si>
    <t>ORD-50159</t>
  </si>
  <si>
    <t>ORD-50160</t>
  </si>
  <si>
    <t>ORD-50161</t>
  </si>
  <si>
    <t>ORD-50162</t>
  </si>
  <si>
    <t>ORD-50163</t>
  </si>
  <si>
    <t>ORD-50164</t>
  </si>
  <si>
    <t>ORD-50165</t>
  </si>
  <si>
    <t>ORD-50166</t>
  </si>
  <si>
    <t>ORD-50167</t>
  </si>
  <si>
    <t>ORD-50168</t>
  </si>
  <si>
    <t>ORD-50169</t>
  </si>
  <si>
    <t>ORD-50170</t>
  </si>
  <si>
    <t>ORD-50171</t>
  </si>
  <si>
    <t>ORD-50172</t>
  </si>
  <si>
    <t>ORD-50173</t>
  </si>
  <si>
    <t>ORD-50174</t>
  </si>
  <si>
    <t>ORD-50175</t>
  </si>
  <si>
    <t>ORD-50176</t>
  </si>
  <si>
    <t>ORD-50177</t>
  </si>
  <si>
    <t>ORD-50178</t>
  </si>
  <si>
    <t>ORD-50179</t>
  </si>
  <si>
    <t>ORD-50180</t>
  </si>
  <si>
    <t>ORD-50181</t>
  </si>
  <si>
    <t>ORD-50183</t>
  </si>
  <si>
    <t>ORD-50184</t>
  </si>
  <si>
    <t>ORD-50185</t>
  </si>
  <si>
    <t>ORD-50186</t>
  </si>
  <si>
    <t>ORD-50187</t>
  </si>
  <si>
    <t>ORD-50188</t>
  </si>
  <si>
    <t>ORD-50189</t>
  </si>
  <si>
    <t>ORD-50190</t>
  </si>
  <si>
    <t>ORD-50191</t>
  </si>
  <si>
    <t>ORD-50192</t>
  </si>
  <si>
    <t>ORD-50193</t>
  </si>
  <si>
    <t>ORD-50194</t>
  </si>
  <si>
    <t>ORD-50195</t>
  </si>
  <si>
    <t>ORD-50196</t>
  </si>
  <si>
    <t>06/24/23</t>
  </si>
  <si>
    <t>ORD-50197</t>
  </si>
  <si>
    <t>ORD-50198</t>
  </si>
  <si>
    <t>ORD-50199</t>
  </si>
  <si>
    <t>ORD-50200</t>
  </si>
  <si>
    <t>ORD-50201</t>
  </si>
  <si>
    <t>ORD-50202</t>
  </si>
  <si>
    <t>ORD-50203</t>
  </si>
  <si>
    <t>ORD-50204</t>
  </si>
  <si>
    <t>ORD-50205</t>
  </si>
  <si>
    <t>ORD-50206</t>
  </si>
  <si>
    <t>ORD-50207</t>
  </si>
  <si>
    <t>ORD-50208</t>
  </si>
  <si>
    <t>ORD-50209</t>
  </si>
  <si>
    <t>ORD-50210</t>
  </si>
  <si>
    <t>ORD-50211</t>
  </si>
  <si>
    <t>ORD-50212</t>
  </si>
  <si>
    <t>ORD-50213</t>
  </si>
  <si>
    <t>ORD-50214</t>
  </si>
  <si>
    <t>ORD-50215</t>
  </si>
  <si>
    <t>ORD-50216</t>
  </si>
  <si>
    <t>ORD-50217</t>
  </si>
  <si>
    <t>ORD-50218</t>
  </si>
  <si>
    <t>ORD-50219</t>
  </si>
  <si>
    <t>ORD-50220</t>
  </si>
  <si>
    <t>ORD-50221</t>
  </si>
  <si>
    <t>ORD-50222</t>
  </si>
  <si>
    <t>ORD-50223</t>
  </si>
  <si>
    <t>ORD-50224</t>
  </si>
  <si>
    <t>ORD-50225</t>
  </si>
  <si>
    <t>ORD-50226</t>
  </si>
  <si>
    <t>ORD-50227</t>
  </si>
  <si>
    <t>ORD-50228</t>
  </si>
  <si>
    <t>ORD-50229</t>
  </si>
  <si>
    <t>ORD-50230</t>
  </si>
  <si>
    <t>ORD-50231</t>
  </si>
  <si>
    <t>ORD-50232</t>
  </si>
  <si>
    <t>ORD-50233</t>
  </si>
  <si>
    <t>ORD-50234</t>
  </si>
  <si>
    <t>ORD-50235</t>
  </si>
  <si>
    <t>ORD-50236</t>
  </si>
  <si>
    <t>ORD-50237</t>
  </si>
  <si>
    <t>ORD-50238</t>
  </si>
  <si>
    <t>ORD-50239</t>
  </si>
  <si>
    <t>ORD-50240</t>
  </si>
  <si>
    <t>ORD-50241</t>
  </si>
  <si>
    <t>ORD-50242</t>
  </si>
  <si>
    <t>ORD-50243</t>
  </si>
  <si>
    <t>ORD-50244</t>
  </si>
  <si>
    <t>ORD-50245</t>
  </si>
  <si>
    <t>ORD-50246</t>
  </si>
  <si>
    <t>ORD-50247</t>
  </si>
  <si>
    <t>ORD-50248</t>
  </si>
  <si>
    <t>ORD-50249</t>
  </si>
  <si>
    <t>ORD-50250</t>
  </si>
  <si>
    <t>ORD-50251</t>
  </si>
  <si>
    <t>ORD-50252</t>
  </si>
  <si>
    <t>ORD-50253</t>
  </si>
  <si>
    <t>ORD-50254</t>
  </si>
  <si>
    <t>ORD-50255</t>
  </si>
  <si>
    <t>ORD-50256</t>
  </si>
  <si>
    <t>ORD-50257</t>
  </si>
  <si>
    <t>ORD-50258</t>
  </si>
  <si>
    <t>ORD-50259</t>
  </si>
  <si>
    <t>ORD-50260</t>
  </si>
  <si>
    <t>ORD-50261</t>
  </si>
  <si>
    <t>ORD-50262</t>
  </si>
  <si>
    <t>ORD-50263</t>
  </si>
  <si>
    <t>ORD-50264</t>
  </si>
  <si>
    <t>ORD-50265</t>
  </si>
  <si>
    <t>ORD-50266</t>
  </si>
  <si>
    <t>ORD-50267</t>
  </si>
  <si>
    <t>ORD-50268</t>
  </si>
  <si>
    <t>ORD-50269</t>
  </si>
  <si>
    <t>ORD-50270</t>
  </si>
  <si>
    <t>ORD-50271</t>
  </si>
  <si>
    <t>ORD-50272</t>
  </si>
  <si>
    <t>ORD-50273</t>
  </si>
  <si>
    <t>ORD-50274</t>
  </si>
  <si>
    <t>ORD-50275</t>
  </si>
  <si>
    <t>ORD-50277</t>
  </si>
  <si>
    <t>ORD-50278</t>
  </si>
  <si>
    <t>ORD-50279</t>
  </si>
  <si>
    <t>ORD-50280</t>
  </si>
  <si>
    <t>01/27/23</t>
  </si>
  <si>
    <t>ORD-50281</t>
  </si>
  <si>
    <t>ORD-50282</t>
  </si>
  <si>
    <t>ORD-50283</t>
  </si>
  <si>
    <t>ORD-50284</t>
  </si>
  <si>
    <t>ORD-50285</t>
  </si>
  <si>
    <t>ORD-50286</t>
  </si>
  <si>
    <t>ORD-50287</t>
  </si>
  <si>
    <t>ORD-50288</t>
  </si>
  <si>
    <t>ORD-50289</t>
  </si>
  <si>
    <t>ORD-50290</t>
  </si>
  <si>
    <t>ORD-50291</t>
  </si>
  <si>
    <t>ORD-50292</t>
  </si>
  <si>
    <t>ORD-50293</t>
  </si>
  <si>
    <t>ORD-50294</t>
  </si>
  <si>
    <t>ORD-50295</t>
  </si>
  <si>
    <t>ORD-50296</t>
  </si>
  <si>
    <t>ORD-50297</t>
  </si>
  <si>
    <t>ORD-50298</t>
  </si>
  <si>
    <t>ORD-50299</t>
  </si>
  <si>
    <t>ORD-50300</t>
  </si>
  <si>
    <t>ORD-50301</t>
  </si>
  <si>
    <t>ORD-50302</t>
  </si>
  <si>
    <t>ORD-50303</t>
  </si>
  <si>
    <t>ORD-50304</t>
  </si>
  <si>
    <t>ORD-50305</t>
  </si>
  <si>
    <t>ORD-50306</t>
  </si>
  <si>
    <t>ORD-50307</t>
  </si>
  <si>
    <t>ORD-50308</t>
  </si>
  <si>
    <t>ORD-50309</t>
  </si>
  <si>
    <t>ORD-50310</t>
  </si>
  <si>
    <t>ORD-50311</t>
  </si>
  <si>
    <t>ORD-50312</t>
  </si>
  <si>
    <t>ORD-50313</t>
  </si>
  <si>
    <t>ORD-50314</t>
  </si>
  <si>
    <t>ORD-50315</t>
  </si>
  <si>
    <t>ORD-50316</t>
  </si>
  <si>
    <t>ORD-50317</t>
  </si>
  <si>
    <t>ORD-50318</t>
  </si>
  <si>
    <t>ORD-50319</t>
  </si>
  <si>
    <t>ORD-50321</t>
  </si>
  <si>
    <t>ORD-50322</t>
  </si>
  <si>
    <t>ORD-50323</t>
  </si>
  <si>
    <t>ORD-50324</t>
  </si>
  <si>
    <t>ORD-50325</t>
  </si>
  <si>
    <t>ORD-50326</t>
  </si>
  <si>
    <t>ORD-50327</t>
  </si>
  <si>
    <t>ORD-50328</t>
  </si>
  <si>
    <t>ORD-50329</t>
  </si>
  <si>
    <t>ORD-50330</t>
  </si>
  <si>
    <t>ORD-50331</t>
  </si>
  <si>
    <t>ORD-50332</t>
  </si>
  <si>
    <t>ORD-50333</t>
  </si>
  <si>
    <t>ORD-50334</t>
  </si>
  <si>
    <t>ORD-50335</t>
  </si>
  <si>
    <t>ORD-50336</t>
  </si>
  <si>
    <t>ORD-50337</t>
  </si>
  <si>
    <t>ORD-50338</t>
  </si>
  <si>
    <t>ORD-50339</t>
  </si>
  <si>
    <t>ORD-50340</t>
  </si>
  <si>
    <t>ORD-50341</t>
  </si>
  <si>
    <t>ORD-50342</t>
  </si>
  <si>
    <t>ORD-50343</t>
  </si>
  <si>
    <t>ORD-50344</t>
  </si>
  <si>
    <t>ORD-50345</t>
  </si>
  <si>
    <t>ORD-50346</t>
  </si>
  <si>
    <t>ORD-50347</t>
  </si>
  <si>
    <t>ORD-50348</t>
  </si>
  <si>
    <t>ORD-50349</t>
  </si>
  <si>
    <t>ORD-50350</t>
  </si>
  <si>
    <t>ORD-50351</t>
  </si>
  <si>
    <t>ORD-50352</t>
  </si>
  <si>
    <t>ORD-50353</t>
  </si>
  <si>
    <t>ORD-50354</t>
  </si>
  <si>
    <t>ORD-50355</t>
  </si>
  <si>
    <t>ORD-50356</t>
  </si>
  <si>
    <t>ORD-50357</t>
  </si>
  <si>
    <t>ORD-50358</t>
  </si>
  <si>
    <t>ORD-50359</t>
  </si>
  <si>
    <t>ORD-50360</t>
  </si>
  <si>
    <t>ORD-50361</t>
  </si>
  <si>
    <t>ORD-50362</t>
  </si>
  <si>
    <t>ORD-50363</t>
  </si>
  <si>
    <t>ORD-50364</t>
  </si>
  <si>
    <t>ORD-50365</t>
  </si>
  <si>
    <t>ORD-50366</t>
  </si>
  <si>
    <t>ORD-50367</t>
  </si>
  <si>
    <t>ORD-50368</t>
  </si>
  <si>
    <t>08/21/23</t>
  </si>
  <si>
    <t>ORD-50369</t>
  </si>
  <si>
    <t>ORD-50370</t>
  </si>
  <si>
    <t>ORD-50371</t>
  </si>
  <si>
    <t>ORD-50372</t>
  </si>
  <si>
    <t>ORD-50373</t>
  </si>
  <si>
    <t>ORD-50374</t>
  </si>
  <si>
    <t>ORD-50375</t>
  </si>
  <si>
    <t>ORD-50376</t>
  </si>
  <si>
    <t>ORD-50377</t>
  </si>
  <si>
    <t>ORD-50378</t>
  </si>
  <si>
    <t>ORD-50379</t>
  </si>
  <si>
    <t>ORD-50380</t>
  </si>
  <si>
    <t>ORD-50381</t>
  </si>
  <si>
    <t>ORD-50382</t>
  </si>
  <si>
    <t>ORD-50383</t>
  </si>
  <si>
    <t>ORD-50384</t>
  </si>
  <si>
    <t>ORD-50385</t>
  </si>
  <si>
    <t>ORD-50386</t>
  </si>
  <si>
    <t>ORD-50387</t>
  </si>
  <si>
    <t>ORD-50388</t>
  </si>
  <si>
    <t>ORD-50389</t>
  </si>
  <si>
    <t>ORD-50390</t>
  </si>
  <si>
    <t>ORD-50391</t>
  </si>
  <si>
    <t>ORD-50392</t>
  </si>
  <si>
    <t>ORD-50393</t>
  </si>
  <si>
    <t>ORD-50394</t>
  </si>
  <si>
    <t>ORD-50395</t>
  </si>
  <si>
    <t>ORD-50396</t>
  </si>
  <si>
    <t>ORD-50397</t>
  </si>
  <si>
    <t>ORD-50399</t>
  </si>
  <si>
    <t>ORD-50400</t>
  </si>
  <si>
    <t>ORD-50401</t>
  </si>
  <si>
    <t>ORD-50402</t>
  </si>
  <si>
    <t>ORD-50403</t>
  </si>
  <si>
    <t>ORD-50404</t>
  </si>
  <si>
    <t>ORD-50405</t>
  </si>
  <si>
    <t>ORD-50406</t>
  </si>
  <si>
    <t>ORD-50407</t>
  </si>
  <si>
    <t>ORD-50408</t>
  </si>
  <si>
    <t>ORD-50409</t>
  </si>
  <si>
    <t>ORD-50410</t>
  </si>
  <si>
    <t>ORD-50411</t>
  </si>
  <si>
    <t>ORD-50412</t>
  </si>
  <si>
    <t>ORD-50413</t>
  </si>
  <si>
    <t>ORD-50414</t>
  </si>
  <si>
    <t>ORD-50415</t>
  </si>
  <si>
    <t>ORD-50416</t>
  </si>
  <si>
    <t>ORD-50417</t>
  </si>
  <si>
    <t>ORD-50418</t>
  </si>
  <si>
    <t>ORD-50419</t>
  </si>
  <si>
    <t>ORD-50420</t>
  </si>
  <si>
    <t>ORD-50421</t>
  </si>
  <si>
    <t>ORD-50422</t>
  </si>
  <si>
    <t>ORD-50423</t>
  </si>
  <si>
    <t>ORD-50424</t>
  </si>
  <si>
    <t>ORD-50425</t>
  </si>
  <si>
    <t>ORD-50426</t>
  </si>
  <si>
    <t>ORD-50427</t>
  </si>
  <si>
    <t>ORD-50428</t>
  </si>
  <si>
    <t>ORD-50429</t>
  </si>
  <si>
    <t>ORD-50430</t>
  </si>
  <si>
    <t>ORD-50431</t>
  </si>
  <si>
    <t>ORD-50432</t>
  </si>
  <si>
    <t>ORD-50433</t>
  </si>
  <si>
    <t>ORD-50434</t>
  </si>
  <si>
    <t>ORD-50435</t>
  </si>
  <si>
    <t>ORD-50436</t>
  </si>
  <si>
    <t>ORD-50437</t>
  </si>
  <si>
    <t>ORD-50438</t>
  </si>
  <si>
    <t>ORD-50439</t>
  </si>
  <si>
    <t>ORD-50440</t>
  </si>
  <si>
    <t>ORD-50441</t>
  </si>
  <si>
    <t>ORD-50442</t>
  </si>
  <si>
    <t>ORD-50443</t>
  </si>
  <si>
    <t>ORD-50444</t>
  </si>
  <si>
    <t>ORD-50445</t>
  </si>
  <si>
    <t>ORD-50446</t>
  </si>
  <si>
    <t>ORD-50447</t>
  </si>
  <si>
    <t>ORD-50448</t>
  </si>
  <si>
    <t>ORD-50449</t>
  </si>
  <si>
    <t>ORD-50450</t>
  </si>
  <si>
    <t>ORD-50451</t>
  </si>
  <si>
    <t>ORD-50452</t>
  </si>
  <si>
    <t>ORD-50453</t>
  </si>
  <si>
    <t>ORD-50454</t>
  </si>
  <si>
    <t>ORD-50455</t>
  </si>
  <si>
    <t>ORD-50456</t>
  </si>
  <si>
    <t>ORD-50457</t>
  </si>
  <si>
    <t>ORD-50458</t>
  </si>
  <si>
    <t>ORD-50459</t>
  </si>
  <si>
    <t>ORD-50460</t>
  </si>
  <si>
    <t>ORD-50461</t>
  </si>
  <si>
    <t>ORD-50462</t>
  </si>
  <si>
    <t>ORD-50463</t>
  </si>
  <si>
    <t>ORD-50464</t>
  </si>
  <si>
    <t>ORD-50465</t>
  </si>
  <si>
    <t>ORD-50466</t>
  </si>
  <si>
    <t>ORD-50467</t>
  </si>
  <si>
    <t>ORD-50468</t>
  </si>
  <si>
    <t>ORD-50469</t>
  </si>
  <si>
    <t>ORD-50470</t>
  </si>
  <si>
    <t>ORD-50471</t>
  </si>
  <si>
    <t>ORD-50472</t>
  </si>
  <si>
    <t>ORD-50473</t>
  </si>
  <si>
    <t>ORD-50474</t>
  </si>
  <si>
    <t>ORD-50475</t>
  </si>
  <si>
    <t>ORD-50476</t>
  </si>
  <si>
    <t>ORD-50477</t>
  </si>
  <si>
    <t>ORD-50478</t>
  </si>
  <si>
    <t>ORD-50479</t>
  </si>
  <si>
    <t>ORD-50480</t>
  </si>
  <si>
    <t>ORD-50481</t>
  </si>
  <si>
    <t>ORD-50482</t>
  </si>
  <si>
    <t>ORD-50483</t>
  </si>
  <si>
    <t>ORD-50484</t>
  </si>
  <si>
    <t>ORD-50485</t>
  </si>
  <si>
    <t>ORD-50486</t>
  </si>
  <si>
    <t>ORD-50487</t>
  </si>
  <si>
    <t>ORD-50488</t>
  </si>
  <si>
    <t>ORD-50489</t>
  </si>
  <si>
    <t>ORD-50491</t>
  </si>
  <si>
    <t>ORD-50492</t>
  </si>
  <si>
    <t>ORD-50493</t>
  </si>
  <si>
    <t>ORD-50495</t>
  </si>
  <si>
    <t>ORD-50496</t>
  </si>
  <si>
    <t>ORD-50497</t>
  </si>
  <si>
    <t>ORD-50498</t>
  </si>
  <si>
    <t>ORD-50499</t>
  </si>
  <si>
    <t>ORD-50501</t>
  </si>
  <si>
    <t>ORD-50502</t>
  </si>
  <si>
    <t>ORD-50503</t>
  </si>
  <si>
    <t>ORD-50504</t>
  </si>
  <si>
    <t>ORD-50505</t>
  </si>
  <si>
    <t>ORD-50506</t>
  </si>
  <si>
    <t>ORD-50507</t>
  </si>
  <si>
    <t>ORD-50508</t>
  </si>
  <si>
    <t>ORD-50509</t>
  </si>
  <si>
    <t>ORD-50510</t>
  </si>
  <si>
    <t>ORD-50511</t>
  </si>
  <si>
    <t>ORD-50512</t>
  </si>
  <si>
    <t>ORD-50513</t>
  </si>
  <si>
    <t>ORD-50514</t>
  </si>
  <si>
    <t>ORD-50515</t>
  </si>
  <si>
    <t>ORD-50516</t>
  </si>
  <si>
    <t>ORD-50517</t>
  </si>
  <si>
    <t>ORD-50518</t>
  </si>
  <si>
    <t>ORD-50520</t>
  </si>
  <si>
    <t>ORD-50521</t>
  </si>
  <si>
    <t>ORD-50522</t>
  </si>
  <si>
    <t>ORD-50523</t>
  </si>
  <si>
    <t>ORD-50524</t>
  </si>
  <si>
    <t>ORD-50525</t>
  </si>
  <si>
    <t>ORD-50526</t>
  </si>
  <si>
    <t>ORD-50527</t>
  </si>
  <si>
    <t>ORD-50528</t>
  </si>
  <si>
    <t>ORD-50529</t>
  </si>
  <si>
    <t>ORD-50530</t>
  </si>
  <si>
    <t>ORD-50531</t>
  </si>
  <si>
    <t>ORD-50532</t>
  </si>
  <si>
    <t>ORD-50533</t>
  </si>
  <si>
    <t>ORD-50534</t>
  </si>
  <si>
    <t>ORD-50535</t>
  </si>
  <si>
    <t>ORD-50536</t>
  </si>
  <si>
    <t>03/13/24</t>
  </si>
  <si>
    <t>ORD-50537</t>
  </si>
  <si>
    <t>ORD-50538</t>
  </si>
  <si>
    <t>ORD-50539</t>
  </si>
  <si>
    <t>ORD-50540</t>
  </si>
  <si>
    <t>ORD-50541</t>
  </si>
  <si>
    <t>ORD-50542</t>
  </si>
  <si>
    <t>ORD-50543</t>
  </si>
  <si>
    <t>ORD-50544</t>
  </si>
  <si>
    <t>ORD-50545</t>
  </si>
  <si>
    <t>ORD-50546</t>
  </si>
  <si>
    <t>ORD-50547</t>
  </si>
  <si>
    <t>ORD-50548</t>
  </si>
  <si>
    <t>ORD-50549</t>
  </si>
  <si>
    <t>ORD-50550</t>
  </si>
  <si>
    <t>ORD-50551</t>
  </si>
  <si>
    <t>ORD-50552</t>
  </si>
  <si>
    <t>ORD-50553</t>
  </si>
  <si>
    <t>ORD-50554</t>
  </si>
  <si>
    <t>ORD-50555</t>
  </si>
  <si>
    <t>ORD-50556</t>
  </si>
  <si>
    <t>03/26/23</t>
  </si>
  <si>
    <t>ORD-50557</t>
  </si>
  <si>
    <t>ORD-50558</t>
  </si>
  <si>
    <t>ORD-50559</t>
  </si>
  <si>
    <t>ORD-50560</t>
  </si>
  <si>
    <t>ORD-50561</t>
  </si>
  <si>
    <t>ORD-50562</t>
  </si>
  <si>
    <t>ORD-50563</t>
  </si>
  <si>
    <t>ORD-50564</t>
  </si>
  <si>
    <t>ORD-50565</t>
  </si>
  <si>
    <t>ORD-50566</t>
  </si>
  <si>
    <t>ORD-50567</t>
  </si>
  <si>
    <t>ORD-50568</t>
  </si>
  <si>
    <t>ORD-50569</t>
  </si>
  <si>
    <t>ORD-50570</t>
  </si>
  <si>
    <t>ORD-50571</t>
  </si>
  <si>
    <t>ORD-50572</t>
  </si>
  <si>
    <t>ORD-50573</t>
  </si>
  <si>
    <t>ORD-50574</t>
  </si>
  <si>
    <t>ORD-50575</t>
  </si>
  <si>
    <t>ORD-50576</t>
  </si>
  <si>
    <t>ORD-50577</t>
  </si>
  <si>
    <t>ORD-50578</t>
  </si>
  <si>
    <t>ORD-50579</t>
  </si>
  <si>
    <t>ORD-50580</t>
  </si>
  <si>
    <t>ORD-50581</t>
  </si>
  <si>
    <t>ORD-50582</t>
  </si>
  <si>
    <t>ORD-50583</t>
  </si>
  <si>
    <t>ORD-50584</t>
  </si>
  <si>
    <t>ORD-50585</t>
  </si>
  <si>
    <t>ORD-50586</t>
  </si>
  <si>
    <t>ORD-50587</t>
  </si>
  <si>
    <t>ORD-50588</t>
  </si>
  <si>
    <t>ORD-50590</t>
  </si>
  <si>
    <t>ORD-50591</t>
  </si>
  <si>
    <t>ORD-50592</t>
  </si>
  <si>
    <t>ORD-50593</t>
  </si>
  <si>
    <t>ORD-50594</t>
  </si>
  <si>
    <t>ORD-50595</t>
  </si>
  <si>
    <t>ORD-50596</t>
  </si>
  <si>
    <t>ORD-50597</t>
  </si>
  <si>
    <t>ORD-50598</t>
  </si>
  <si>
    <t>ORD-50599</t>
  </si>
  <si>
    <t>ORD-50600</t>
  </si>
  <si>
    <t>ORD-50602</t>
  </si>
  <si>
    <t>ORD-50603</t>
  </si>
  <si>
    <t>ORD-50604</t>
  </si>
  <si>
    <t>ORD-50605</t>
  </si>
  <si>
    <t>ORD-50606</t>
  </si>
  <si>
    <t>ORD-50607</t>
  </si>
  <si>
    <t>ORD-50608</t>
  </si>
  <si>
    <t>ORD-50609</t>
  </si>
  <si>
    <t>ORD-50610</t>
  </si>
  <si>
    <t>ORD-50611</t>
  </si>
  <si>
    <t>ORD-50612</t>
  </si>
  <si>
    <t>ORD-50613</t>
  </si>
  <si>
    <t>ORD-50614</t>
  </si>
  <si>
    <t>ORD-50615</t>
  </si>
  <si>
    <t>ORD-50616</t>
  </si>
  <si>
    <t>ORD-50617</t>
  </si>
  <si>
    <t>ORD-50618</t>
  </si>
  <si>
    <t>ORD-50619</t>
  </si>
  <si>
    <t>ORD-50620</t>
  </si>
  <si>
    <t>ORD-50621</t>
  </si>
  <si>
    <t>ORD-50622</t>
  </si>
  <si>
    <t>ORD-50623</t>
  </si>
  <si>
    <t>ORD-50624</t>
  </si>
  <si>
    <t>ORD-50625</t>
  </si>
  <si>
    <t>ORD-50626</t>
  </si>
  <si>
    <t>ORD-50627</t>
  </si>
  <si>
    <t>ORD-50628</t>
  </si>
  <si>
    <t>ORD-50629</t>
  </si>
  <si>
    <t>ORD-50630</t>
  </si>
  <si>
    <t>ORD-50631</t>
  </si>
  <si>
    <t>ORD-50632</t>
  </si>
  <si>
    <t>ORD-50633</t>
  </si>
  <si>
    <t>ORD-50635</t>
  </si>
  <si>
    <t>ORD-50636</t>
  </si>
  <si>
    <t>ORD-50637</t>
  </si>
  <si>
    <t>ORD-50638</t>
  </si>
  <si>
    <t>ORD-50639</t>
  </si>
  <si>
    <t>ORD-50640</t>
  </si>
  <si>
    <t>ORD-50641</t>
  </si>
  <si>
    <t>ORD-50642</t>
  </si>
  <si>
    <t>ORD-50643</t>
  </si>
  <si>
    <t>ORD-50644</t>
  </si>
  <si>
    <t>ORD-50645</t>
  </si>
  <si>
    <t>ORD-50646</t>
  </si>
  <si>
    <t>ORD-50647</t>
  </si>
  <si>
    <t>ORD-50648</t>
  </si>
  <si>
    <t>ORD-50649</t>
  </si>
  <si>
    <t>ORD-50650</t>
  </si>
  <si>
    <t>ORD-50651</t>
  </si>
  <si>
    <t>ORD-50652</t>
  </si>
  <si>
    <t>ORD-50653</t>
  </si>
  <si>
    <t>ORD-50654</t>
  </si>
  <si>
    <t>ORD-50655</t>
  </si>
  <si>
    <t>ORD-50656</t>
  </si>
  <si>
    <t>ORD-50657</t>
  </si>
  <si>
    <t>ORD-50658</t>
  </si>
  <si>
    <t>ORD-50659</t>
  </si>
  <si>
    <t>ORD-50660</t>
  </si>
  <si>
    <t>ORD-50662</t>
  </si>
  <si>
    <t>ORD-50663</t>
  </si>
  <si>
    <t>ORD-50664</t>
  </si>
  <si>
    <t>ORD-50665</t>
  </si>
  <si>
    <t>ORD-50666</t>
  </si>
  <si>
    <t>ORD-50667</t>
  </si>
  <si>
    <t>ORD-50668</t>
  </si>
  <si>
    <t>ORD-50669</t>
  </si>
  <si>
    <t>ORD-50670</t>
  </si>
  <si>
    <t>ORD-50671</t>
  </si>
  <si>
    <t>ORD-50672</t>
  </si>
  <si>
    <t>ORD-50673</t>
  </si>
  <si>
    <t>ORD-50674</t>
  </si>
  <si>
    <t>ORD-50675</t>
  </si>
  <si>
    <t>ORD-50676</t>
  </si>
  <si>
    <t>ORD-50677</t>
  </si>
  <si>
    <t>ORD-50678</t>
  </si>
  <si>
    <t>ORD-50679</t>
  </si>
  <si>
    <t>ORD-50680</t>
  </si>
  <si>
    <t>ORD-50681</t>
  </si>
  <si>
    <t>ORD-50682</t>
  </si>
  <si>
    <t>ORD-50683</t>
  </si>
  <si>
    <t>ORD-50684</t>
  </si>
  <si>
    <t>ORD-50685</t>
  </si>
  <si>
    <t>ORD-50686</t>
  </si>
  <si>
    <t>ORD-50687</t>
  </si>
  <si>
    <t>ORD-50688</t>
  </si>
  <si>
    <t>ORD-50689</t>
  </si>
  <si>
    <t>ORD-50690</t>
  </si>
  <si>
    <t>ORD-50691</t>
  </si>
  <si>
    <t>ORD-50692</t>
  </si>
  <si>
    <t>ORD-50693</t>
  </si>
  <si>
    <t>ORD-50694</t>
  </si>
  <si>
    <t>ORD-50695</t>
  </si>
  <si>
    <t>ORD-50696</t>
  </si>
  <si>
    <t>ORD-50697</t>
  </si>
  <si>
    <t>ORD-50698</t>
  </si>
  <si>
    <t>ORD-50699</t>
  </si>
  <si>
    <t>ORD-50700</t>
  </si>
  <si>
    <t>ORD-50701</t>
  </si>
  <si>
    <t>ORD-50702</t>
  </si>
  <si>
    <t>ORD-50703</t>
  </si>
  <si>
    <t>ORD-50704</t>
  </si>
  <si>
    <t>ORD-50705</t>
  </si>
  <si>
    <t>ORD-50706</t>
  </si>
  <si>
    <t>ORD-50707</t>
  </si>
  <si>
    <t>ORD-50708</t>
  </si>
  <si>
    <t>ORD-50709</t>
  </si>
  <si>
    <t>ORD-50710</t>
  </si>
  <si>
    <t>ORD-50711</t>
  </si>
  <si>
    <t>ORD-50712</t>
  </si>
  <si>
    <t>ORD-50713</t>
  </si>
  <si>
    <t>ORD-50714</t>
  </si>
  <si>
    <t>ORD-50715</t>
  </si>
  <si>
    <t>ORD-50716</t>
  </si>
  <si>
    <t>ORD-50717</t>
  </si>
  <si>
    <t>ORD-50718</t>
  </si>
  <si>
    <t>11/25/23</t>
  </si>
  <si>
    <t>ORD-50719</t>
  </si>
  <si>
    <t>ORD-50720</t>
  </si>
  <si>
    <t>ORD-50721</t>
  </si>
  <si>
    <t>ORD-50722</t>
  </si>
  <si>
    <t>ORD-50723</t>
  </si>
  <si>
    <t>ORD-50724</t>
  </si>
  <si>
    <t>ORD-50725</t>
  </si>
  <si>
    <t>ORD-50726</t>
  </si>
  <si>
    <t>ORD-50727</t>
  </si>
  <si>
    <t>ORD-50728</t>
  </si>
  <si>
    <t>ORD-50729</t>
  </si>
  <si>
    <t>ORD-50730</t>
  </si>
  <si>
    <t>ORD-50731</t>
  </si>
  <si>
    <t>ORD-50732</t>
  </si>
  <si>
    <t>ORD-50733</t>
  </si>
  <si>
    <t>ORD-50734</t>
  </si>
  <si>
    <t>ORD-50735</t>
  </si>
  <si>
    <t>ORD-50736</t>
  </si>
  <si>
    <t>ORD-50737</t>
  </si>
  <si>
    <t>ORD-50738</t>
  </si>
  <si>
    <t>ORD-50739</t>
  </si>
  <si>
    <t>ORD-50740</t>
  </si>
  <si>
    <t>ORD-50741</t>
  </si>
  <si>
    <t>ORD-50742</t>
  </si>
  <si>
    <t>ORD-50743</t>
  </si>
  <si>
    <t>ORD-50744</t>
  </si>
  <si>
    <t>ORD-50745</t>
  </si>
  <si>
    <t>ORD-50746</t>
  </si>
  <si>
    <t>ORD-50747</t>
  </si>
  <si>
    <t>ORD-50749</t>
  </si>
  <si>
    <t>ORD-50750</t>
  </si>
  <si>
    <t>ORD-50751</t>
  </si>
  <si>
    <t>ORD-50752</t>
  </si>
  <si>
    <t>ORD-50753</t>
  </si>
  <si>
    <t>ORD-50754</t>
  </si>
  <si>
    <t>ORD-50755</t>
  </si>
  <si>
    <t>ORD-50756</t>
  </si>
  <si>
    <t>ORD-50757</t>
  </si>
  <si>
    <t>ORD-50758</t>
  </si>
  <si>
    <t>ORD-50759</t>
  </si>
  <si>
    <t>ORD-50760</t>
  </si>
  <si>
    <t>ORD-50761</t>
  </si>
  <si>
    <t>ORD-50762</t>
  </si>
  <si>
    <t>ORD-50763</t>
  </si>
  <si>
    <t>ORD-50764</t>
  </si>
  <si>
    <t>ORD-50765</t>
  </si>
  <si>
    <t>ORD-50766</t>
  </si>
  <si>
    <t>ORD-50767</t>
  </si>
  <si>
    <t>ORD-50768</t>
  </si>
  <si>
    <t>ORD-50769</t>
  </si>
  <si>
    <t>ORD-50770</t>
  </si>
  <si>
    <t>ORD-50771</t>
  </si>
  <si>
    <t>ORD-50772</t>
  </si>
  <si>
    <t>ORD-50773</t>
  </si>
  <si>
    <t>09/25/23</t>
  </si>
  <si>
    <t>ORD-50774</t>
  </si>
  <si>
    <t>ORD-50775</t>
  </si>
  <si>
    <t>ORD-50776</t>
  </si>
  <si>
    <t>ORD-50777</t>
  </si>
  <si>
    <t>ORD-50778</t>
  </si>
  <si>
    <t>ORD-50779</t>
  </si>
  <si>
    <t>ORD-50780</t>
  </si>
  <si>
    <t>ORD-50781</t>
  </si>
  <si>
    <t>ORD-50782</t>
  </si>
  <si>
    <t>ORD-50783</t>
  </si>
  <si>
    <t>ORD-50784</t>
  </si>
  <si>
    <t>ORD-50785</t>
  </si>
  <si>
    <t>ORD-50786</t>
  </si>
  <si>
    <t>10/30/23</t>
  </si>
  <si>
    <t>ORD-50787</t>
  </si>
  <si>
    <t>ORD-50788</t>
  </si>
  <si>
    <t>ORD-50789</t>
  </si>
  <si>
    <t>ORD-50790</t>
  </si>
  <si>
    <t>ORD-50791</t>
  </si>
  <si>
    <t>ORD-50792</t>
  </si>
  <si>
    <t>ORD-50793</t>
  </si>
  <si>
    <t>ORD-50794</t>
  </si>
  <si>
    <t>ORD-50795</t>
  </si>
  <si>
    <t>ORD-50796</t>
  </si>
  <si>
    <t>ORD-50797</t>
  </si>
  <si>
    <t>ORD-50798</t>
  </si>
  <si>
    <t>ORD-50799</t>
  </si>
  <si>
    <t>ORD-50800</t>
  </si>
  <si>
    <t>ORD-50801</t>
  </si>
  <si>
    <t>ORD-50802</t>
  </si>
  <si>
    <t>ORD-50803</t>
  </si>
  <si>
    <t>ORD-50804</t>
  </si>
  <si>
    <t>ORD-50805</t>
  </si>
  <si>
    <t>ORD-50806</t>
  </si>
  <si>
    <t>ORD-50807</t>
  </si>
  <si>
    <t>ORD-50808</t>
  </si>
  <si>
    <t>ORD-50809</t>
  </si>
  <si>
    <t>ORD-50810</t>
  </si>
  <si>
    <t>ORD-50811</t>
  </si>
  <si>
    <t>ORD-50812</t>
  </si>
  <si>
    <t>ORD-50813</t>
  </si>
  <si>
    <t>ORD-50814</t>
  </si>
  <si>
    <t>ORD-50815</t>
  </si>
  <si>
    <t>ORD-50816</t>
  </si>
  <si>
    <t>ORD-50817</t>
  </si>
  <si>
    <t>ORD-50818</t>
  </si>
  <si>
    <t>ORD-50819</t>
  </si>
  <si>
    <t>ORD-50820</t>
  </si>
  <si>
    <t>ORD-50821</t>
  </si>
  <si>
    <t>ORD-50822</t>
  </si>
  <si>
    <t>ORD-50823</t>
  </si>
  <si>
    <t>ORD-50824</t>
  </si>
  <si>
    <t>ORD-50825</t>
  </si>
  <si>
    <t>ORD-50826</t>
  </si>
  <si>
    <t>ORD-50827</t>
  </si>
  <si>
    <t>ORD-50828</t>
  </si>
  <si>
    <t>ORD-50829</t>
  </si>
  <si>
    <t>ORD-50830</t>
  </si>
  <si>
    <t>ORD-50831</t>
  </si>
  <si>
    <t>ORD-50832</t>
  </si>
  <si>
    <t>ORD-50833</t>
  </si>
  <si>
    <t>ORD-50834</t>
  </si>
  <si>
    <t>ORD-50835</t>
  </si>
  <si>
    <t>ORD-50836</t>
  </si>
  <si>
    <t>ORD-50837</t>
  </si>
  <si>
    <t>ORD-50838</t>
  </si>
  <si>
    <t>ORD-50839</t>
  </si>
  <si>
    <t>ORD-50840</t>
  </si>
  <si>
    <t>ORD-50841</t>
  </si>
  <si>
    <t>ORD-50842</t>
  </si>
  <si>
    <t>ORD-50843</t>
  </si>
  <si>
    <t>ORD-50844</t>
  </si>
  <si>
    <t>ORD-50845</t>
  </si>
  <si>
    <t>ORD-50846</t>
  </si>
  <si>
    <t>ORD-50847</t>
  </si>
  <si>
    <t>ORD-50848</t>
  </si>
  <si>
    <t>ORD-50849</t>
  </si>
  <si>
    <t>ORD-50850</t>
  </si>
  <si>
    <t>ORD-50851</t>
  </si>
  <si>
    <t>ORD-50852</t>
  </si>
  <si>
    <t>ORD-50853</t>
  </si>
  <si>
    <t>ORD-50854</t>
  </si>
  <si>
    <t>ORD-50855</t>
  </si>
  <si>
    <t>ORD-50856</t>
  </si>
  <si>
    <t>ORD-50857</t>
  </si>
  <si>
    <t>ORD-50858</t>
  </si>
  <si>
    <t>ORD-50859</t>
  </si>
  <si>
    <t>ORD-50860</t>
  </si>
  <si>
    <t>ORD-50861</t>
  </si>
  <si>
    <t>ORD-50862</t>
  </si>
  <si>
    <t>ORD-50863</t>
  </si>
  <si>
    <t>ORD-50864</t>
  </si>
  <si>
    <t>ORD-50865</t>
  </si>
  <si>
    <t>ORD-50866</t>
  </si>
  <si>
    <t>ORD-50867</t>
  </si>
  <si>
    <t>ORD-50868</t>
  </si>
  <si>
    <t>ORD-50869</t>
  </si>
  <si>
    <t>ORD-50870</t>
  </si>
  <si>
    <t>ORD-50871</t>
  </si>
  <si>
    <t>ORD-50872</t>
  </si>
  <si>
    <t>ORD-50873</t>
  </si>
  <si>
    <t>ORD-50874</t>
  </si>
  <si>
    <t>ORD-50875</t>
  </si>
  <si>
    <t>ORD-50876</t>
  </si>
  <si>
    <t>ORD-50877</t>
  </si>
  <si>
    <t>ORD-50878</t>
  </si>
  <si>
    <t>ORD-50879</t>
  </si>
  <si>
    <t>ORD-50880</t>
  </si>
  <si>
    <t>ORD-50881</t>
  </si>
  <si>
    <t>ORD-50882</t>
  </si>
  <si>
    <t>ORD-50883</t>
  </si>
  <si>
    <t>ORD-50884</t>
  </si>
  <si>
    <t>ORD-50885</t>
  </si>
  <si>
    <t>ORD-50886</t>
  </si>
  <si>
    <t>ORD-50887</t>
  </si>
  <si>
    <t>ORD-50888</t>
  </si>
  <si>
    <t>ORD-50889</t>
  </si>
  <si>
    <t>ORD-50890</t>
  </si>
  <si>
    <t>ORD-50891</t>
  </si>
  <si>
    <t>ORD-50892</t>
  </si>
  <si>
    <t>ORD-50893</t>
  </si>
  <si>
    <t>ORD-50894</t>
  </si>
  <si>
    <t>ORD-50895</t>
  </si>
  <si>
    <t>ORD-50896</t>
  </si>
  <si>
    <t>ORD-50897</t>
  </si>
  <si>
    <t>ORD-50898</t>
  </si>
  <si>
    <t>ORD-50899</t>
  </si>
  <si>
    <t>ORD-50900</t>
  </si>
  <si>
    <t>ORD-50901</t>
  </si>
  <si>
    <t>ORD-50902</t>
  </si>
  <si>
    <t>ORD-50903</t>
  </si>
  <si>
    <t>ORD-50904</t>
  </si>
  <si>
    <t>ORD-50905</t>
  </si>
  <si>
    <t>ORD-50906</t>
  </si>
  <si>
    <t>ORD-50907</t>
  </si>
  <si>
    <t>ORD-50908</t>
  </si>
  <si>
    <t>ORD-50909</t>
  </si>
  <si>
    <t>ORD-50910</t>
  </si>
  <si>
    <t>ORD-50911</t>
  </si>
  <si>
    <t>ORD-50912</t>
  </si>
  <si>
    <t>ORD-50913</t>
  </si>
  <si>
    <t>02/14/24</t>
  </si>
  <si>
    <t>ORD-50914</t>
  </si>
  <si>
    <t>ORD-50915</t>
  </si>
  <si>
    <t>ORD-50916</t>
  </si>
  <si>
    <t>ORD-50917</t>
  </si>
  <si>
    <t>ORD-50918</t>
  </si>
  <si>
    <t>ORD-50919</t>
  </si>
  <si>
    <t>ORD-50920</t>
  </si>
  <si>
    <t>ORD-50921</t>
  </si>
  <si>
    <t>ORD-50922</t>
  </si>
  <si>
    <t>ORD-50923</t>
  </si>
  <si>
    <t>ORD-50924</t>
  </si>
  <si>
    <t>ORD-50925</t>
  </si>
  <si>
    <t>ORD-50926</t>
  </si>
  <si>
    <t>ORD-50927</t>
  </si>
  <si>
    <t>ORD-50928</t>
  </si>
  <si>
    <t>ORD-50929</t>
  </si>
  <si>
    <t>ORD-50930</t>
  </si>
  <si>
    <t>ORD-50931</t>
  </si>
  <si>
    <t>ORD-50932</t>
  </si>
  <si>
    <t>ORD-50933</t>
  </si>
  <si>
    <t>ORD-50934</t>
  </si>
  <si>
    <t>ORD-50935</t>
  </si>
  <si>
    <t>ORD-50936</t>
  </si>
  <si>
    <t>ORD-50937</t>
  </si>
  <si>
    <t>ORD-50938</t>
  </si>
  <si>
    <t>ORD-50939</t>
  </si>
  <si>
    <t>ORD-50940</t>
  </si>
  <si>
    <t>ORD-50941</t>
  </si>
  <si>
    <t>ORD-50942</t>
  </si>
  <si>
    <t>ORD-50943</t>
  </si>
  <si>
    <t>ORD-50944</t>
  </si>
  <si>
    <t>ORD-50945</t>
  </si>
  <si>
    <t>ORD-50946</t>
  </si>
  <si>
    <t>ORD-50947</t>
  </si>
  <si>
    <t>ORD-50948</t>
  </si>
  <si>
    <t>ORD-50949</t>
  </si>
  <si>
    <t>ORD-50950</t>
  </si>
  <si>
    <t>ORD-50951</t>
  </si>
  <si>
    <t>ORD-50952</t>
  </si>
  <si>
    <t>ORD-50953</t>
  </si>
  <si>
    <t>ORD-50954</t>
  </si>
  <si>
    <t>ORD-50955</t>
  </si>
  <si>
    <t>ORD-50956</t>
  </si>
  <si>
    <t>ORD-50957</t>
  </si>
  <si>
    <t>ORD-50958</t>
  </si>
  <si>
    <t>ORD-50959</t>
  </si>
  <si>
    <t>ORD-50960</t>
  </si>
  <si>
    <t>ORD-50961</t>
  </si>
  <si>
    <t>ORD-50962</t>
  </si>
  <si>
    <t>ORD-50963</t>
  </si>
  <si>
    <t>ORD-50964</t>
  </si>
  <si>
    <t>ORD-50965</t>
  </si>
  <si>
    <t>ORD-50966</t>
  </si>
  <si>
    <t>ORD-50967</t>
  </si>
  <si>
    <t>ORD-50968</t>
  </si>
  <si>
    <t>ORD-50969</t>
  </si>
  <si>
    <t>ORD-50970</t>
  </si>
  <si>
    <t>ORD-50971</t>
  </si>
  <si>
    <t>ORD-50973</t>
  </si>
  <si>
    <t>ORD-50974</t>
  </si>
  <si>
    <t>ORD-50975</t>
  </si>
  <si>
    <t>ORD-50976</t>
  </si>
  <si>
    <t>ORD-50977</t>
  </si>
  <si>
    <t>ORD-50978</t>
  </si>
  <si>
    <t>ORD-50979</t>
  </si>
  <si>
    <t>ORD-50980</t>
  </si>
  <si>
    <t>ORD-50981</t>
  </si>
  <si>
    <t>ORD-50982</t>
  </si>
  <si>
    <t>ORD-50983</t>
  </si>
  <si>
    <t>ORD-50984</t>
  </si>
  <si>
    <t>ORD-50985</t>
  </si>
  <si>
    <t>ORD-50986</t>
  </si>
  <si>
    <t>ORD-50987</t>
  </si>
  <si>
    <t>ORD-50988</t>
  </si>
  <si>
    <t>ORD-50989</t>
  </si>
  <si>
    <t>ORD-50990</t>
  </si>
  <si>
    <t>ORD-50991</t>
  </si>
  <si>
    <t>ORD-50992</t>
  </si>
  <si>
    <t>ORD-50993</t>
  </si>
  <si>
    <t>ORD-50994</t>
  </si>
  <si>
    <t>ORD-50995</t>
  </si>
  <si>
    <t>ORD-50996</t>
  </si>
  <si>
    <t>ORD-50997</t>
  </si>
  <si>
    <t>ORD-50998</t>
  </si>
  <si>
    <t>ORD-50999</t>
  </si>
  <si>
    <t>ORD-51000</t>
  </si>
  <si>
    <t>ORD-51001</t>
  </si>
  <si>
    <t>ORD-51002</t>
  </si>
  <si>
    <t>ORD-51003</t>
  </si>
  <si>
    <t>ORD-51004</t>
  </si>
  <si>
    <t>ORD-51005</t>
  </si>
  <si>
    <t>ORD-51006</t>
  </si>
  <si>
    <t>ORD-51007</t>
  </si>
  <si>
    <t>ORD-51008</t>
  </si>
  <si>
    <t>ORD-51009</t>
  </si>
  <si>
    <t>ORD-51010</t>
  </si>
  <si>
    <t>ORD-51011</t>
  </si>
  <si>
    <t>ORD-51012</t>
  </si>
  <si>
    <t>ORD-51013</t>
  </si>
  <si>
    <t>ORD-51014</t>
  </si>
  <si>
    <t>ORD-51016</t>
  </si>
  <si>
    <t>ORD-51017</t>
  </si>
  <si>
    <t>ORD-51018</t>
  </si>
  <si>
    <t>ORD-51019</t>
  </si>
  <si>
    <t>ORD-51020</t>
  </si>
  <si>
    <t>ORD-51021</t>
  </si>
  <si>
    <t>05/30/23</t>
  </si>
  <si>
    <t>ORD-51022</t>
  </si>
  <si>
    <t>ORD-51023</t>
  </si>
  <si>
    <t>ORD-51024</t>
  </si>
  <si>
    <t>ORD-51025</t>
  </si>
  <si>
    <t>ORD-51026</t>
  </si>
  <si>
    <t>ORD-51028</t>
  </si>
  <si>
    <t>ORD-51029</t>
  </si>
  <si>
    <t>ORD-51030</t>
  </si>
  <si>
    <t>ORD-51031</t>
  </si>
  <si>
    <t>ORD-51032</t>
  </si>
  <si>
    <t>ORD-51033</t>
  </si>
  <si>
    <t>ORD-51035</t>
  </si>
  <si>
    <t>ORD-51036</t>
  </si>
  <si>
    <t>ORD-51037</t>
  </si>
  <si>
    <t>ORD-51038</t>
  </si>
  <si>
    <t>ORD-51039</t>
  </si>
  <si>
    <t>ORD-51040</t>
  </si>
  <si>
    <t>ORD-51041</t>
  </si>
  <si>
    <t>ORD-51042</t>
  </si>
  <si>
    <t>ORD-51043</t>
  </si>
  <si>
    <t>ORD-51044</t>
  </si>
  <si>
    <t>ORD-51045</t>
  </si>
  <si>
    <t>ORD-51046</t>
  </si>
  <si>
    <t>ORD-51047</t>
  </si>
  <si>
    <t>ORD-51048</t>
  </si>
  <si>
    <t>ORD-51049</t>
  </si>
  <si>
    <t>ORD-51050</t>
  </si>
  <si>
    <t>ORD-51051</t>
  </si>
  <si>
    <t>ORD-51052</t>
  </si>
  <si>
    <t>ORD-51053</t>
  </si>
  <si>
    <t>ORD-51054</t>
  </si>
  <si>
    <t>ORD-51055</t>
  </si>
  <si>
    <t>10/29/23</t>
  </si>
  <si>
    <t>ORD-51056</t>
  </si>
  <si>
    <t>ORD-51057</t>
  </si>
  <si>
    <t>ORD-51058</t>
  </si>
  <si>
    <t>ORD-51059</t>
  </si>
  <si>
    <t>ORD-51060</t>
  </si>
  <si>
    <t>ORD-51061</t>
  </si>
  <si>
    <t>ORD-51062</t>
  </si>
  <si>
    <t>ORD-51063</t>
  </si>
  <si>
    <t>ORD-51064</t>
  </si>
  <si>
    <t>ORD-51065</t>
  </si>
  <si>
    <t>ORD-51067</t>
  </si>
  <si>
    <t>ORD-51068</t>
  </si>
  <si>
    <t>ORD-51069</t>
  </si>
  <si>
    <t>ORD-51070</t>
  </si>
  <si>
    <t>ORD-51071</t>
  </si>
  <si>
    <t>ORD-51072</t>
  </si>
  <si>
    <t>ORD-51073</t>
  </si>
  <si>
    <t>ORD-51074</t>
  </si>
  <si>
    <t>ORD-51075</t>
  </si>
  <si>
    <t>ORD-51076</t>
  </si>
  <si>
    <t>ORD-51077</t>
  </si>
  <si>
    <t>ORD-51078</t>
  </si>
  <si>
    <t>ORD-51079</t>
  </si>
  <si>
    <t>ORD-51080</t>
  </si>
  <si>
    <t>ORD-51081</t>
  </si>
  <si>
    <t>ORD-51082</t>
  </si>
  <si>
    <t>ORD-51083</t>
  </si>
  <si>
    <t>ORD-51084</t>
  </si>
  <si>
    <t>01/31/24</t>
  </si>
  <si>
    <t>ORD-51085</t>
  </si>
  <si>
    <t>ORD-51086</t>
  </si>
  <si>
    <t>ORD-51087</t>
  </si>
  <si>
    <t>ORD-51088</t>
  </si>
  <si>
    <t>ORD-51089</t>
  </si>
  <si>
    <t>ORD-51091</t>
  </si>
  <si>
    <t>ORD-51094</t>
  </si>
  <si>
    <t>ORD-51095</t>
  </si>
  <si>
    <t>ORD-51096</t>
  </si>
  <si>
    <t>ORD-51097</t>
  </si>
  <si>
    <t>ORD-51098</t>
  </si>
  <si>
    <t>ORD-51099</t>
  </si>
  <si>
    <t>ORD-51100</t>
  </si>
  <si>
    <t>ORD-51101</t>
  </si>
  <si>
    <t>ORD-51102</t>
  </si>
  <si>
    <t>ORD-51103</t>
  </si>
  <si>
    <t>ORD-51104</t>
  </si>
  <si>
    <t>ORD-51105</t>
  </si>
  <si>
    <t>ORD-51106</t>
  </si>
  <si>
    <t>ORD-51107</t>
  </si>
  <si>
    <t>ORD-51108</t>
  </si>
  <si>
    <t>ORD-51109</t>
  </si>
  <si>
    <t>ORD-51110</t>
  </si>
  <si>
    <t>ORD-51111</t>
  </si>
  <si>
    <t>ORD-51112</t>
  </si>
  <si>
    <t>ORD-51113</t>
  </si>
  <si>
    <t>ORD-51114</t>
  </si>
  <si>
    <t>ORD-51115</t>
  </si>
  <si>
    <t>ORD-51116</t>
  </si>
  <si>
    <t>ORD-51117</t>
  </si>
  <si>
    <t>ORD-51118</t>
  </si>
  <si>
    <t>ORD-51119</t>
  </si>
  <si>
    <t>ORD-51120</t>
  </si>
  <si>
    <t>ORD-51121</t>
  </si>
  <si>
    <t>ORD-51122</t>
  </si>
  <si>
    <t>ORD-51123</t>
  </si>
  <si>
    <t>ORD-51124</t>
  </si>
  <si>
    <t>ORD-51125</t>
  </si>
  <si>
    <t>ORD-51126</t>
  </si>
  <si>
    <t>ORD-51127</t>
  </si>
  <si>
    <t>ORD-51128</t>
  </si>
  <si>
    <t>ORD-51129</t>
  </si>
  <si>
    <t>ORD-51130</t>
  </si>
  <si>
    <t>ORD-51131</t>
  </si>
  <si>
    <t>07/24/23</t>
  </si>
  <si>
    <t>ORD-51132</t>
  </si>
  <si>
    <t>ORD-51133</t>
  </si>
  <si>
    <t>ORD-51134</t>
  </si>
  <si>
    <t>ORD-51135</t>
  </si>
  <si>
    <t>ORD-51136</t>
  </si>
  <si>
    <t>ORD-51137</t>
  </si>
  <si>
    <t>ORD-51138</t>
  </si>
  <si>
    <t>ORD-51139</t>
  </si>
  <si>
    <t>ORD-51140</t>
  </si>
  <si>
    <t>ORD-51141</t>
  </si>
  <si>
    <t>ORD-51142</t>
  </si>
  <si>
    <t>ORD-51143</t>
  </si>
  <si>
    <t>ORD-51144</t>
  </si>
  <si>
    <t>ORD-51145</t>
  </si>
  <si>
    <t>ORD-51146</t>
  </si>
  <si>
    <t>ORD-51147</t>
  </si>
  <si>
    <t>ORD-51148</t>
  </si>
  <si>
    <t>ORD-51149</t>
  </si>
  <si>
    <t>ORD-51150</t>
  </si>
  <si>
    <t>ORD-51151</t>
  </si>
  <si>
    <t>ORD-51152</t>
  </si>
  <si>
    <t>ORD-51153</t>
  </si>
  <si>
    <t>ORD-51154</t>
  </si>
  <si>
    <t>ORD-51155</t>
  </si>
  <si>
    <t>ORD-51156</t>
  </si>
  <si>
    <t>ORD-51157</t>
  </si>
  <si>
    <t>ORD-51158</t>
  </si>
  <si>
    <t>06/23/23</t>
  </si>
  <si>
    <t>ORD-51159</t>
  </si>
  <si>
    <t>ORD-51160</t>
  </si>
  <si>
    <t>ORD-51161</t>
  </si>
  <si>
    <t>ORD-51162</t>
  </si>
  <si>
    <t>ORD-51163</t>
  </si>
  <si>
    <t>ORD-51164</t>
  </si>
  <si>
    <t>ORD-51165</t>
  </si>
  <si>
    <t>ORD-51166</t>
  </si>
  <si>
    <t>ORD-51167</t>
  </si>
  <si>
    <t>ORD-51168</t>
  </si>
  <si>
    <t>ORD-51169</t>
  </si>
  <si>
    <t>ORD-51170</t>
  </si>
  <si>
    <t>ORD-51171</t>
  </si>
  <si>
    <t>ORD-51172</t>
  </si>
  <si>
    <t>ORD-51173</t>
  </si>
  <si>
    <t>ORD-51174</t>
  </si>
  <si>
    <t>ORD-51175</t>
  </si>
  <si>
    <t>04/15/23</t>
  </si>
  <si>
    <t>ORD-51176</t>
  </si>
  <si>
    <t>ORD-51177</t>
  </si>
  <si>
    <t>ORD-51178</t>
  </si>
  <si>
    <t>ORD-51179</t>
  </si>
  <si>
    <t>ORD-51180</t>
  </si>
  <si>
    <t>ORD-51181</t>
  </si>
  <si>
    <t>ORD-51182</t>
  </si>
  <si>
    <t>ORD-51183</t>
  </si>
  <si>
    <t>ORD-51184</t>
  </si>
  <si>
    <t>ORD-51185</t>
  </si>
  <si>
    <t>ORD-51186</t>
  </si>
  <si>
    <t>ORD-51187</t>
  </si>
  <si>
    <t>ORD-51188</t>
  </si>
  <si>
    <t>ORD-51189</t>
  </si>
  <si>
    <t>ORD-51190</t>
  </si>
  <si>
    <t>ORD-51191</t>
  </si>
  <si>
    <t>ORD-51192</t>
  </si>
  <si>
    <t>ORD-51193</t>
  </si>
  <si>
    <t>ORD-51194</t>
  </si>
  <si>
    <t>ORD-51195</t>
  </si>
  <si>
    <t>ORD-51196</t>
  </si>
  <si>
    <t>ORD-51197</t>
  </si>
  <si>
    <t>ORD-51198</t>
  </si>
  <si>
    <t>ORD-51199</t>
  </si>
  <si>
    <t>ORD-51200</t>
  </si>
  <si>
    <t>ORD-51201</t>
  </si>
  <si>
    <t>ORD-51202</t>
  </si>
  <si>
    <t>ORD-51203</t>
  </si>
  <si>
    <t>ORD-51204</t>
  </si>
  <si>
    <t>ORD-51205</t>
  </si>
  <si>
    <t>ORD-51206</t>
  </si>
  <si>
    <t>ORD-51207</t>
  </si>
  <si>
    <t>ORD-51208</t>
  </si>
  <si>
    <t>ORD-51209</t>
  </si>
  <si>
    <t>ORD-51210</t>
  </si>
  <si>
    <t>08/14/23</t>
  </si>
  <si>
    <t>ORD-51211</t>
  </si>
  <si>
    <t>ORD-51212</t>
  </si>
  <si>
    <t>ORD-51213</t>
  </si>
  <si>
    <t>ORD-51214</t>
  </si>
  <si>
    <t>ORD-51215</t>
  </si>
  <si>
    <t>ORD-51217</t>
  </si>
  <si>
    <t>ORD-51218</t>
  </si>
  <si>
    <t>ORD-51219</t>
  </si>
  <si>
    <t>ORD-51220</t>
  </si>
  <si>
    <t>ORD-51221</t>
  </si>
  <si>
    <t>ORD-51222</t>
  </si>
  <si>
    <t>ORD-51223</t>
  </si>
  <si>
    <t>ORD-51224</t>
  </si>
  <si>
    <t>ORD-51225</t>
  </si>
  <si>
    <t>ORD-51226</t>
  </si>
  <si>
    <t>ORD-51227</t>
  </si>
  <si>
    <t>ORD-51228</t>
  </si>
  <si>
    <t>ORD-51229</t>
  </si>
  <si>
    <t>ORD-51231</t>
  </si>
  <si>
    <t>ORD-51232</t>
  </si>
  <si>
    <t>ORD-51233</t>
  </si>
  <si>
    <t>ORD-51234</t>
  </si>
  <si>
    <t>ORD-51235</t>
  </si>
  <si>
    <t>ORD-51236</t>
  </si>
  <si>
    <t>ORD-51237</t>
  </si>
  <si>
    <t>ORD-51238</t>
  </si>
  <si>
    <t>ORD-51239</t>
  </si>
  <si>
    <t>ORD-51240</t>
  </si>
  <si>
    <t>ORD-51241</t>
  </si>
  <si>
    <t>ORD-51242</t>
  </si>
  <si>
    <t>ORD-51243</t>
  </si>
  <si>
    <t>ORD-51244</t>
  </si>
  <si>
    <t>ORD-51245</t>
  </si>
  <si>
    <t>ORD-51246</t>
  </si>
  <si>
    <t>ORD-51247</t>
  </si>
  <si>
    <t>ORD-51248</t>
  </si>
  <si>
    <t>ORD-51249</t>
  </si>
  <si>
    <t>ORD-51250</t>
  </si>
  <si>
    <t>ORD-51251</t>
  </si>
  <si>
    <t>ORD-51252</t>
  </si>
  <si>
    <t>ORD-51253</t>
  </si>
  <si>
    <t>05/26/23</t>
  </si>
  <si>
    <t>ORD-51254</t>
  </si>
  <si>
    <t>ORD-51255</t>
  </si>
  <si>
    <t>ORD-51256</t>
  </si>
  <si>
    <t>ORD-51257</t>
  </si>
  <si>
    <t>ORD-51258</t>
  </si>
  <si>
    <t>ORD-51259</t>
  </si>
  <si>
    <t>ORD-51260</t>
  </si>
  <si>
    <t>ORD-51262</t>
  </si>
  <si>
    <t>ORD-51263</t>
  </si>
  <si>
    <t>ORD-51264</t>
  </si>
  <si>
    <t>ORD-51265</t>
  </si>
  <si>
    <t>ORD-51266</t>
  </si>
  <si>
    <t>ORD-51267</t>
  </si>
  <si>
    <t>ORD-51268</t>
  </si>
  <si>
    <t>ORD-51269</t>
  </si>
  <si>
    <t>ORD-51270</t>
  </si>
  <si>
    <t>ORD-51271</t>
  </si>
  <si>
    <t>ORD-51272</t>
  </si>
  <si>
    <t>ORD-51273</t>
  </si>
  <si>
    <t>ORD-51274</t>
  </si>
  <si>
    <t>ORD-51275</t>
  </si>
  <si>
    <t>ORD-51276</t>
  </si>
  <si>
    <t>ORD-51277</t>
  </si>
  <si>
    <t>ORD-51278</t>
  </si>
  <si>
    <t>ORD-51279</t>
  </si>
  <si>
    <t>ORD-51280</t>
  </si>
  <si>
    <t>ORD-51281</t>
  </si>
  <si>
    <t>ORD-51282</t>
  </si>
  <si>
    <t>ORD-51283</t>
  </si>
  <si>
    <t>ORD-51284</t>
  </si>
  <si>
    <t>ORD-51285</t>
  </si>
  <si>
    <t>ORD-51286</t>
  </si>
  <si>
    <t>ORD-51287</t>
  </si>
  <si>
    <t>ORD-51288</t>
  </si>
  <si>
    <t>ORD-51289</t>
  </si>
  <si>
    <t>ORD-51290</t>
  </si>
  <si>
    <t>ORD-51291</t>
  </si>
  <si>
    <t>ORD-51292</t>
  </si>
  <si>
    <t>ORD-51293</t>
  </si>
  <si>
    <t>ORD-51294</t>
  </si>
  <si>
    <t>ORD-51295</t>
  </si>
  <si>
    <t>ORD-51296</t>
  </si>
  <si>
    <t>ORD-51297</t>
  </si>
  <si>
    <t>ORD-51298</t>
  </si>
  <si>
    <t>ORD-51299</t>
  </si>
  <si>
    <t>ORD-51300</t>
  </si>
  <si>
    <t>ORD-51301</t>
  </si>
  <si>
    <t>ORD-51302</t>
  </si>
  <si>
    <t>ORD-51303</t>
  </si>
  <si>
    <t>ORD-51304</t>
  </si>
  <si>
    <t>ORD-51305</t>
  </si>
  <si>
    <t>ORD-51306</t>
  </si>
  <si>
    <t>ORD-51307</t>
  </si>
  <si>
    <t>ORD-51308</t>
  </si>
  <si>
    <t>ORD-51309</t>
  </si>
  <si>
    <t>ORD-51310</t>
  </si>
  <si>
    <t>ORD-51311</t>
  </si>
  <si>
    <t>ORD-51312</t>
  </si>
  <si>
    <t>ORD-51313</t>
  </si>
  <si>
    <t>ORD-51314</t>
  </si>
  <si>
    <t>ORD-51315</t>
  </si>
  <si>
    <t>ORD-51316</t>
  </si>
  <si>
    <t>ORD-51317</t>
  </si>
  <si>
    <t>ORD-51318</t>
  </si>
  <si>
    <t>ORD-51319</t>
  </si>
  <si>
    <t>ORD-51320</t>
  </si>
  <si>
    <t>ORD-51321</t>
  </si>
  <si>
    <t>ORD-51322</t>
  </si>
  <si>
    <t>ORD-51323</t>
  </si>
  <si>
    <t>ORD-51324</t>
  </si>
  <si>
    <t>ORD-51325</t>
  </si>
  <si>
    <t>ORD-51326</t>
  </si>
  <si>
    <t>ORD-51327</t>
  </si>
  <si>
    <t>ORD-51328</t>
  </si>
  <si>
    <t>ORD-51329</t>
  </si>
  <si>
    <t>ORD-51330</t>
  </si>
  <si>
    <t>ORD-51331</t>
  </si>
  <si>
    <t>ORD-51332</t>
  </si>
  <si>
    <t>ORD-51333</t>
  </si>
  <si>
    <t>ORD-51334</t>
  </si>
  <si>
    <t>ORD-51335</t>
  </si>
  <si>
    <t>ORD-51336</t>
  </si>
  <si>
    <t>ORD-51337</t>
  </si>
  <si>
    <t>ORD-51338</t>
  </si>
  <si>
    <t>ORD-51339</t>
  </si>
  <si>
    <t>ORD-51340</t>
  </si>
  <si>
    <t>ORD-51341</t>
  </si>
  <si>
    <t>ORD-51342</t>
  </si>
  <si>
    <t>ORD-51343</t>
  </si>
  <si>
    <t>ORD-51344</t>
  </si>
  <si>
    <t>ORD-51345</t>
  </si>
  <si>
    <t>ORD-51346</t>
  </si>
  <si>
    <t>ORD-51347</t>
  </si>
  <si>
    <t>ORD-51348</t>
  </si>
  <si>
    <t>ORD-51349</t>
  </si>
  <si>
    <t>ORD-51350</t>
  </si>
  <si>
    <t>ORD-51351</t>
  </si>
  <si>
    <t>ORD-51352</t>
  </si>
  <si>
    <t>ORD-51353</t>
  </si>
  <si>
    <t>ORD-51354</t>
  </si>
  <si>
    <t>ORD-51355</t>
  </si>
  <si>
    <t>ORD-51356</t>
  </si>
  <si>
    <t>ORD-51357</t>
  </si>
  <si>
    <t>ORD-51358</t>
  </si>
  <si>
    <t>ORD-51359</t>
  </si>
  <si>
    <t>ORD-51360</t>
  </si>
  <si>
    <t>ORD-51361</t>
  </si>
  <si>
    <t>ORD-51362</t>
  </si>
  <si>
    <t>ORD-51363</t>
  </si>
  <si>
    <t>ORD-51364</t>
  </si>
  <si>
    <t>ORD-51365</t>
  </si>
  <si>
    <t>ORD-51366</t>
  </si>
  <si>
    <t>ORD-51367</t>
  </si>
  <si>
    <t>ORD-51368</t>
  </si>
  <si>
    <t>ORD-51369</t>
  </si>
  <si>
    <t>ORD-51370</t>
  </si>
  <si>
    <t>ORD-51371</t>
  </si>
  <si>
    <t>ORD-51372</t>
  </si>
  <si>
    <t>ORD-51373</t>
  </si>
  <si>
    <t>ORD-51374</t>
  </si>
  <si>
    <t>ORD-51375</t>
  </si>
  <si>
    <t>12/16/23</t>
  </si>
  <si>
    <t>ORD-51376</t>
  </si>
  <si>
    <t>ORD-51377</t>
  </si>
  <si>
    <t>ORD-51378</t>
  </si>
  <si>
    <t>ORD-51379</t>
  </si>
  <si>
    <t>ORD-51380</t>
  </si>
  <si>
    <t>ORD-51381</t>
  </si>
  <si>
    <t>ORD-51382</t>
  </si>
  <si>
    <t>ORD-51383</t>
  </si>
  <si>
    <t>02/17/23</t>
  </si>
  <si>
    <t>ORD-51384</t>
  </si>
  <si>
    <t>ORD-51385</t>
  </si>
  <si>
    <t>ORD-51386</t>
  </si>
  <si>
    <t>ORD-51387</t>
  </si>
  <si>
    <t>ORD-51388</t>
  </si>
  <si>
    <t>ORD-51389</t>
  </si>
  <si>
    <t>ORD-51390</t>
  </si>
  <si>
    <t>ORD-51391</t>
  </si>
  <si>
    <t>ORD-51392</t>
  </si>
  <si>
    <t>ORD-51393</t>
  </si>
  <si>
    <t>ORD-51394</t>
  </si>
  <si>
    <t>ORD-51395</t>
  </si>
  <si>
    <t>ORD-51396</t>
  </si>
  <si>
    <t>ORD-51397</t>
  </si>
  <si>
    <t>ORD-51398</t>
  </si>
  <si>
    <t>ORD-51399</t>
  </si>
  <si>
    <t>ORD-51400</t>
  </si>
  <si>
    <t>ORD-51401</t>
  </si>
  <si>
    <t>ORD-51402</t>
  </si>
  <si>
    <t>ORD-51404</t>
  </si>
  <si>
    <t>ORD-51405</t>
  </si>
  <si>
    <t>ORD-51406</t>
  </si>
  <si>
    <t>ORD-51407</t>
  </si>
  <si>
    <t>ORD-51408</t>
  </si>
  <si>
    <t>ORD-51409</t>
  </si>
  <si>
    <t>ORD-51410</t>
  </si>
  <si>
    <t>ORD-51411</t>
  </si>
  <si>
    <t>ORD-51412</t>
  </si>
  <si>
    <t>ORD-51413</t>
  </si>
  <si>
    <t>ORD-51414</t>
  </si>
  <si>
    <t>ORD-51415</t>
  </si>
  <si>
    <t>ORD-51416</t>
  </si>
  <si>
    <t>ORD-51417</t>
  </si>
  <si>
    <t>ORD-51419</t>
  </si>
  <si>
    <t>ORD-51420</t>
  </si>
  <si>
    <t>ORD-51421</t>
  </si>
  <si>
    <t>ORD-51422</t>
  </si>
  <si>
    <t>ORD-51423</t>
  </si>
  <si>
    <t>09/13/23</t>
  </si>
  <si>
    <t>ORD-51424</t>
  </si>
  <si>
    <t>ORD-51425</t>
  </si>
  <si>
    <t>ORD-51426</t>
  </si>
  <si>
    <t>ORD-51427</t>
  </si>
  <si>
    <t>ORD-51428</t>
  </si>
  <si>
    <t>ORD-51429</t>
  </si>
  <si>
    <t>ORD-51430</t>
  </si>
  <si>
    <t>ORD-51431</t>
  </si>
  <si>
    <t>ORD-51432</t>
  </si>
  <si>
    <t>ORD-51433</t>
  </si>
  <si>
    <t>ORD-51434</t>
  </si>
  <si>
    <t>ORD-51435</t>
  </si>
  <si>
    <t>ORD-51436</t>
  </si>
  <si>
    <t>ORD-51437</t>
  </si>
  <si>
    <t>ORD-51438</t>
  </si>
  <si>
    <t>ORD-51439</t>
  </si>
  <si>
    <t>ORD-51440</t>
  </si>
  <si>
    <t>ORD-51441</t>
  </si>
  <si>
    <t>ORD-51442</t>
  </si>
  <si>
    <t>ORD-51443</t>
  </si>
  <si>
    <t>ORD-51445</t>
  </si>
  <si>
    <t>ORD-51446</t>
  </si>
  <si>
    <t>ORD-51447</t>
  </si>
  <si>
    <t>ORD-51448</t>
  </si>
  <si>
    <t>ORD-51449</t>
  </si>
  <si>
    <t>ORD-51450</t>
  </si>
  <si>
    <t>ORD-51451</t>
  </si>
  <si>
    <t>ORD-51452</t>
  </si>
  <si>
    <t>ORD-51453</t>
  </si>
  <si>
    <t>ORD-51454</t>
  </si>
  <si>
    <t>ORD-51455</t>
  </si>
  <si>
    <t>ORD-51456</t>
  </si>
  <si>
    <t>ORD-51457</t>
  </si>
  <si>
    <t>ORD-51458</t>
  </si>
  <si>
    <t>ORD-51459</t>
  </si>
  <si>
    <t>ORD-51460</t>
  </si>
  <si>
    <t>ORD-51461</t>
  </si>
  <si>
    <t>ORD-51462</t>
  </si>
  <si>
    <t>ORD-51463</t>
  </si>
  <si>
    <t>ORD-51464</t>
  </si>
  <si>
    <t>ORD-51465</t>
  </si>
  <si>
    <t>ORD-51466</t>
  </si>
  <si>
    <t>ORD-51467</t>
  </si>
  <si>
    <t>ORD-51468</t>
  </si>
  <si>
    <t>ORD-51469</t>
  </si>
  <si>
    <t>ORD-51470</t>
  </si>
  <si>
    <t>ORD-51471</t>
  </si>
  <si>
    <t>ORD-51472</t>
  </si>
  <si>
    <t>ORD-51473</t>
  </si>
  <si>
    <t>ORD-51474</t>
  </si>
  <si>
    <t>ORD-51475</t>
  </si>
  <si>
    <t>ORD-51476</t>
  </si>
  <si>
    <t>ORD-51477</t>
  </si>
  <si>
    <t>ORD-51478</t>
  </si>
  <si>
    <t>ORD-51479</t>
  </si>
  <si>
    <t>ORD-51480</t>
  </si>
  <si>
    <t>ORD-51481</t>
  </si>
  <si>
    <t>ORD-51482</t>
  </si>
  <si>
    <t>ORD-51483</t>
  </si>
  <si>
    <t>ORD-51484</t>
  </si>
  <si>
    <t>ORD-51485</t>
  </si>
  <si>
    <t>ORD-51486</t>
  </si>
  <si>
    <t>ORD-51487</t>
  </si>
  <si>
    <t>ORD-51488</t>
  </si>
  <si>
    <t>ORD-51489</t>
  </si>
  <si>
    <t>ORD-51490</t>
  </si>
  <si>
    <t>ORD-51491</t>
  </si>
  <si>
    <t>ORD-51492</t>
  </si>
  <si>
    <t>ORD-51493</t>
  </si>
  <si>
    <t>ORD-51494</t>
  </si>
  <si>
    <t>ORD-51495</t>
  </si>
  <si>
    <t>ORD-51496</t>
  </si>
  <si>
    <t>ORD-51497</t>
  </si>
  <si>
    <t>ORD-51498</t>
  </si>
  <si>
    <t>ORD-51499</t>
  </si>
  <si>
    <t>ORD-51500</t>
  </si>
  <si>
    <t>ORD-51501</t>
  </si>
  <si>
    <t>ORD-51502</t>
  </si>
  <si>
    <t>ORD-51503</t>
  </si>
  <si>
    <t>ORD-51504</t>
  </si>
  <si>
    <t>ORD-51505</t>
  </si>
  <si>
    <t>ORD-51506</t>
  </si>
  <si>
    <t>ORD-51507</t>
  </si>
  <si>
    <t>ORD-51508</t>
  </si>
  <si>
    <t>ORD-51509</t>
  </si>
  <si>
    <t>ORD-51510</t>
  </si>
  <si>
    <t>ORD-51511</t>
  </si>
  <si>
    <t>ORD-51512</t>
  </si>
  <si>
    <t>ORD-51513</t>
  </si>
  <si>
    <t>ORD-51514</t>
  </si>
  <si>
    <t>ORD-51515</t>
  </si>
  <si>
    <t>ORD-51516</t>
  </si>
  <si>
    <t>ORD-51517</t>
  </si>
  <si>
    <t>ORD-51518</t>
  </si>
  <si>
    <t>ORD-51519</t>
  </si>
  <si>
    <t>ORD-51520</t>
  </si>
  <si>
    <t>ORD-51521</t>
  </si>
  <si>
    <t>ORD-51522</t>
  </si>
  <si>
    <t>ORD-51523</t>
  </si>
  <si>
    <t>ORD-51524</t>
  </si>
  <si>
    <t>ORD-51525</t>
  </si>
  <si>
    <t>ORD-51526</t>
  </si>
  <si>
    <t>ORD-51527</t>
  </si>
  <si>
    <t>ORD-51528</t>
  </si>
  <si>
    <t>ORD-51529</t>
  </si>
  <si>
    <t>ORD-51530</t>
  </si>
  <si>
    <t>ORD-51531</t>
  </si>
  <si>
    <t>ORD-51532</t>
  </si>
  <si>
    <t>ORD-51533</t>
  </si>
  <si>
    <t>ORD-51534</t>
  </si>
  <si>
    <t>ORD-51535</t>
  </si>
  <si>
    <t>ORD-51536</t>
  </si>
  <si>
    <t>ORD-51537</t>
  </si>
  <si>
    <t>ORD-51538</t>
  </si>
  <si>
    <t>ORD-51539</t>
  </si>
  <si>
    <t>ORD-51540</t>
  </si>
  <si>
    <t>ORD-51541</t>
  </si>
  <si>
    <t>ORD-51542</t>
  </si>
  <si>
    <t>ORD-51543</t>
  </si>
  <si>
    <t>ORD-51544</t>
  </si>
  <si>
    <t>ORD-51545</t>
  </si>
  <si>
    <t>ORD-51546</t>
  </si>
  <si>
    <t>ORD-51547</t>
  </si>
  <si>
    <t>ORD-51548</t>
  </si>
  <si>
    <t>ORD-51549</t>
  </si>
  <si>
    <t>ORD-51550</t>
  </si>
  <si>
    <t>ORD-51551</t>
  </si>
  <si>
    <t>ORD-51552</t>
  </si>
  <si>
    <t>ORD-51553</t>
  </si>
  <si>
    <t>ORD-51554</t>
  </si>
  <si>
    <t>ORD-51555</t>
  </si>
  <si>
    <t>ORD-51556</t>
  </si>
  <si>
    <t>ORD-51557</t>
  </si>
  <si>
    <t>ORD-51558</t>
  </si>
  <si>
    <t>ORD-51559</t>
  </si>
  <si>
    <t>ORD-51560</t>
  </si>
  <si>
    <t>07/27/23</t>
  </si>
  <si>
    <t>ORD-51561</t>
  </si>
  <si>
    <t>ORD-51562</t>
  </si>
  <si>
    <t>ORD-51563</t>
  </si>
  <si>
    <t>ORD-51564</t>
  </si>
  <si>
    <t>ORD-51565</t>
  </si>
  <si>
    <t>ORD-51566</t>
  </si>
  <si>
    <t>ORD-51567</t>
  </si>
  <si>
    <t>ORD-51568</t>
  </si>
  <si>
    <t>ORD-51569</t>
  </si>
  <si>
    <t>ORD-51570</t>
  </si>
  <si>
    <t>ORD-51571</t>
  </si>
  <si>
    <t>ORD-51572</t>
  </si>
  <si>
    <t>ORD-51573</t>
  </si>
  <si>
    <t>ORD-51575</t>
  </si>
  <si>
    <t>ORD-51576</t>
  </si>
  <si>
    <t>ORD-51577</t>
  </si>
  <si>
    <t>ORD-51578</t>
  </si>
  <si>
    <t>ORD-51579</t>
  </si>
  <si>
    <t>ORD-51580</t>
  </si>
  <si>
    <t>ORD-51581</t>
  </si>
  <si>
    <t>ORD-51582</t>
  </si>
  <si>
    <t>ORD-51583</t>
  </si>
  <si>
    <t>09/16/23</t>
  </si>
  <si>
    <t>ORD-51585</t>
  </si>
  <si>
    <t>ORD-51586</t>
  </si>
  <si>
    <t>ORD-51587</t>
  </si>
  <si>
    <t>ORD-51588</t>
  </si>
  <si>
    <t>ORD-51589</t>
  </si>
  <si>
    <t>ORD-51590</t>
  </si>
  <si>
    <t>ORD-51591</t>
  </si>
  <si>
    <t>ORD-51592</t>
  </si>
  <si>
    <t>ORD-51593</t>
  </si>
  <si>
    <t>ORD-51594</t>
  </si>
  <si>
    <t>ORD-51595</t>
  </si>
  <si>
    <t>ORD-51596</t>
  </si>
  <si>
    <t>ORD-51597</t>
  </si>
  <si>
    <t>ORD-51598</t>
  </si>
  <si>
    <t>ORD-51599</t>
  </si>
  <si>
    <t>ORD-51600</t>
  </si>
  <si>
    <t>ORD-51601</t>
  </si>
  <si>
    <t>ORD-51602</t>
  </si>
  <si>
    <t>ORD-51603</t>
  </si>
  <si>
    <t>ORD-51604</t>
  </si>
  <si>
    <t>ORD-51605</t>
  </si>
  <si>
    <t>ORD-51606</t>
  </si>
  <si>
    <t>ORD-51607</t>
  </si>
  <si>
    <t>ORD-51608</t>
  </si>
  <si>
    <t>ORD-51609</t>
  </si>
  <si>
    <t>ORD-51610</t>
  </si>
  <si>
    <t>ORD-51611</t>
  </si>
  <si>
    <t>ORD-51612</t>
  </si>
  <si>
    <t>ORD-51613</t>
  </si>
  <si>
    <t>ORD-51614</t>
  </si>
  <si>
    <t>ORD-51615</t>
  </si>
  <si>
    <t>ORD-51616</t>
  </si>
  <si>
    <t>03/24/23</t>
  </si>
  <si>
    <t>ORD-51617</t>
  </si>
  <si>
    <t>ORD-51618</t>
  </si>
  <si>
    <t>ORD-51619</t>
  </si>
  <si>
    <t>ORD-51620</t>
  </si>
  <si>
    <t>10/13/23</t>
  </si>
  <si>
    <t>ORD-51621</t>
  </si>
  <si>
    <t>ORD-51622</t>
  </si>
  <si>
    <t>ORD-51623</t>
  </si>
  <si>
    <t>ORD-51624</t>
  </si>
  <si>
    <t>ORD-51625</t>
  </si>
  <si>
    <t>ORD-51626</t>
  </si>
  <si>
    <t>ORD-51627</t>
  </si>
  <si>
    <t>ORD-51628</t>
  </si>
  <si>
    <t>ORD-51629</t>
  </si>
  <si>
    <t>ORD-51630</t>
  </si>
  <si>
    <t>ORD-51631</t>
  </si>
  <si>
    <t>ORD-51632</t>
  </si>
  <si>
    <t>ORD-51633</t>
  </si>
  <si>
    <t>ORD-51634</t>
  </si>
  <si>
    <t>ORD-51635</t>
  </si>
  <si>
    <t>ORD-51636</t>
  </si>
  <si>
    <t>ORD-51637</t>
  </si>
  <si>
    <t>ORD-51638</t>
  </si>
  <si>
    <t>ORD-51639</t>
  </si>
  <si>
    <t>ORD-51640</t>
  </si>
  <si>
    <t>ORD-51641</t>
  </si>
  <si>
    <t>ORD-51642</t>
  </si>
  <si>
    <t>ORD-51643</t>
  </si>
  <si>
    <t>ORD-51644</t>
  </si>
  <si>
    <t>ORD-51645</t>
  </si>
  <si>
    <t>ORD-51646</t>
  </si>
  <si>
    <t>ORD-51647</t>
  </si>
  <si>
    <t>ORD-51648</t>
  </si>
  <si>
    <t>ORD-51649</t>
  </si>
  <si>
    <t>ORD-51650</t>
  </si>
  <si>
    <t>ORD-51651</t>
  </si>
  <si>
    <t>ORD-51652</t>
  </si>
  <si>
    <t>ORD-51653</t>
  </si>
  <si>
    <t>ORD-51654</t>
  </si>
  <si>
    <t>ORD-51655</t>
  </si>
  <si>
    <t>ORD-51656</t>
  </si>
  <si>
    <t>ORD-51657</t>
  </si>
  <si>
    <t>ORD-51658</t>
  </si>
  <si>
    <t>ORD-51659</t>
  </si>
  <si>
    <t>ORD-51660</t>
  </si>
  <si>
    <t>ORD-51661</t>
  </si>
  <si>
    <t>ORD-51662</t>
  </si>
  <si>
    <t>ORD-51663</t>
  </si>
  <si>
    <t>ORD-51664</t>
  </si>
  <si>
    <t>ORD-51665</t>
  </si>
  <si>
    <t>ORD-51666</t>
  </si>
  <si>
    <t>ORD-51667</t>
  </si>
  <si>
    <t>ORD-51668</t>
  </si>
  <si>
    <t>ORD-51669</t>
  </si>
  <si>
    <t>ORD-51670</t>
  </si>
  <si>
    <t>ORD-51671</t>
  </si>
  <si>
    <t>ORD-51672</t>
  </si>
  <si>
    <t>ORD-51673</t>
  </si>
  <si>
    <t>ORD-51674</t>
  </si>
  <si>
    <t>ORD-51675</t>
  </si>
  <si>
    <t>ORD-51676</t>
  </si>
  <si>
    <t>ORD-51677</t>
  </si>
  <si>
    <t>ORD-51678</t>
  </si>
  <si>
    <t>ORD-51679</t>
  </si>
  <si>
    <t>ORD-51680</t>
  </si>
  <si>
    <t>ORD-51681</t>
  </si>
  <si>
    <t>ORD-51682</t>
  </si>
  <si>
    <t>ORD-51683</t>
  </si>
  <si>
    <t>ORD-51684</t>
  </si>
  <si>
    <t>ORD-51685</t>
  </si>
  <si>
    <t>ORD-51686</t>
  </si>
  <si>
    <t>ORD-51687</t>
  </si>
  <si>
    <t>ORD-51688</t>
  </si>
  <si>
    <t>ORD-51689</t>
  </si>
  <si>
    <t>ORD-51690</t>
  </si>
  <si>
    <t>ORD-51691</t>
  </si>
  <si>
    <t>ORD-51692</t>
  </si>
  <si>
    <t>ORD-51693</t>
  </si>
  <si>
    <t>ORD-51694</t>
  </si>
  <si>
    <t>ORD-51695</t>
  </si>
  <si>
    <t>ORD-51696</t>
  </si>
  <si>
    <t>ORD-51697</t>
  </si>
  <si>
    <t>ORD-51698</t>
  </si>
  <si>
    <t>ORD-51699</t>
  </si>
  <si>
    <t>ORD-51700</t>
  </si>
  <si>
    <t>ORD-51701</t>
  </si>
  <si>
    <t>ORD-51702</t>
  </si>
  <si>
    <t>ORD-51703</t>
  </si>
  <si>
    <t>ORD-51704</t>
  </si>
  <si>
    <t>ORD-51705</t>
  </si>
  <si>
    <t>ORD-51706</t>
  </si>
  <si>
    <t>ORD-51707</t>
  </si>
  <si>
    <t>ORD-51708</t>
  </si>
  <si>
    <t>ORD-51709</t>
  </si>
  <si>
    <t>ORD-51710</t>
  </si>
  <si>
    <t>ORD-51711</t>
  </si>
  <si>
    <t>ORD-51712</t>
  </si>
  <si>
    <t>ORD-51713</t>
  </si>
  <si>
    <t>ORD-51714</t>
  </si>
  <si>
    <t>ORD-51715</t>
  </si>
  <si>
    <t>02/13/24</t>
  </si>
  <si>
    <t>ORD-51716</t>
  </si>
  <si>
    <t>ORD-51717</t>
  </si>
  <si>
    <t>ORD-51718</t>
  </si>
  <si>
    <t>ORD-51719</t>
  </si>
  <si>
    <t>ORD-51720</t>
  </si>
  <si>
    <t>ORD-51721</t>
  </si>
  <si>
    <t>ORD-51722</t>
  </si>
  <si>
    <t>ORD-51723</t>
  </si>
  <si>
    <t>ORD-51724</t>
  </si>
  <si>
    <t>ORD-51725</t>
  </si>
  <si>
    <t>ORD-51726</t>
  </si>
  <si>
    <t>ORD-51727</t>
  </si>
  <si>
    <t>ORD-51728</t>
  </si>
  <si>
    <t>ORD-51729</t>
  </si>
  <si>
    <t>ORD-51730</t>
  </si>
  <si>
    <t>ORD-51731</t>
  </si>
  <si>
    <t>ORD-51732</t>
  </si>
  <si>
    <t>ORD-51733</t>
  </si>
  <si>
    <t>ORD-51734</t>
  </si>
  <si>
    <t>ORD-51735</t>
  </si>
  <si>
    <t>ORD-51736</t>
  </si>
  <si>
    <t>ORD-51737</t>
  </si>
  <si>
    <t>ORD-51738</t>
  </si>
  <si>
    <t>ORD-51739</t>
  </si>
  <si>
    <t>ORD-51740</t>
  </si>
  <si>
    <t>ORD-51741</t>
  </si>
  <si>
    <t>ORD-51742</t>
  </si>
  <si>
    <t>ORD-51743</t>
  </si>
  <si>
    <t>ORD-51744</t>
  </si>
  <si>
    <t>ORD-51745</t>
  </si>
  <si>
    <t>ORD-51746</t>
  </si>
  <si>
    <t>ORD-51748</t>
  </si>
  <si>
    <t>ORD-51749</t>
  </si>
  <si>
    <t>ORD-51750</t>
  </si>
  <si>
    <t>ORD-51751</t>
  </si>
  <si>
    <t>ORD-51752</t>
  </si>
  <si>
    <t>ORD-51753</t>
  </si>
  <si>
    <t>ORD-51754</t>
  </si>
  <si>
    <t>ORD-51755</t>
  </si>
  <si>
    <t>ORD-51756</t>
  </si>
  <si>
    <t>ORD-51757</t>
  </si>
  <si>
    <t>ORD-51758</t>
  </si>
  <si>
    <t>ORD-51759</t>
  </si>
  <si>
    <t>ORD-51760</t>
  </si>
  <si>
    <t>ORD-51761</t>
  </si>
  <si>
    <t>ORD-51762</t>
  </si>
  <si>
    <t>ORD-51763</t>
  </si>
  <si>
    <t>ORD-51764</t>
  </si>
  <si>
    <t>ORD-51765</t>
  </si>
  <si>
    <t>ORD-51766</t>
  </si>
  <si>
    <t>ORD-51767</t>
  </si>
  <si>
    <t>ORD-51768</t>
  </si>
  <si>
    <t>ORD-51769</t>
  </si>
  <si>
    <t>ORD-51770</t>
  </si>
  <si>
    <t>ORD-51771</t>
  </si>
  <si>
    <t>ORD-51772</t>
  </si>
  <si>
    <t>ORD-51773</t>
  </si>
  <si>
    <t>ORD-51774</t>
  </si>
  <si>
    <t>ORD-51775</t>
  </si>
  <si>
    <t>ORD-51776</t>
  </si>
  <si>
    <t>ORD-51777</t>
  </si>
  <si>
    <t>ORD-51778</t>
  </si>
  <si>
    <t>ORD-51779</t>
  </si>
  <si>
    <t>ORD-51780</t>
  </si>
  <si>
    <t>ORD-51781</t>
  </si>
  <si>
    <t>ORD-51782</t>
  </si>
  <si>
    <t>ORD-51783</t>
  </si>
  <si>
    <t>ORD-51784</t>
  </si>
  <si>
    <t>ORD-51785</t>
  </si>
  <si>
    <t>ORD-51786</t>
  </si>
  <si>
    <t>ORD-51787</t>
  </si>
  <si>
    <t>ORD-51788</t>
  </si>
  <si>
    <t>ORD-51789</t>
  </si>
  <si>
    <t>ORD-51790</t>
  </si>
  <si>
    <t>ORD-51791</t>
  </si>
  <si>
    <t>ORD-51792</t>
  </si>
  <si>
    <t>ORD-51793</t>
  </si>
  <si>
    <t>ORD-51794</t>
  </si>
  <si>
    <t>ORD-51795</t>
  </si>
  <si>
    <t>ORD-51796</t>
  </si>
  <si>
    <t>ORD-51797</t>
  </si>
  <si>
    <t>ORD-51798</t>
  </si>
  <si>
    <t>ORD-51799</t>
  </si>
  <si>
    <t>ORD-51800</t>
  </si>
  <si>
    <t>ORD-51801</t>
  </si>
  <si>
    <t>ORD-51802</t>
  </si>
  <si>
    <t>ORD-51803</t>
  </si>
  <si>
    <t>ORD-51804</t>
  </si>
  <si>
    <t>ORD-51806</t>
  </si>
  <si>
    <t>ORD-51807</t>
  </si>
  <si>
    <t>ORD-51808</t>
  </si>
  <si>
    <t>ORD-51809</t>
  </si>
  <si>
    <t>ORD-51810</t>
  </si>
  <si>
    <t>ORD-51811</t>
  </si>
  <si>
    <t>ORD-51812</t>
  </si>
  <si>
    <t>ORD-51813</t>
  </si>
  <si>
    <t>ORD-51814</t>
  </si>
  <si>
    <t>ORD-51815</t>
  </si>
  <si>
    <t>ORD-51816</t>
  </si>
  <si>
    <t>ORD-51817</t>
  </si>
  <si>
    <t>ORD-51818</t>
  </si>
  <si>
    <t>ORD-51819</t>
  </si>
  <si>
    <t>ORD-51820</t>
  </si>
  <si>
    <t>ORD-51821</t>
  </si>
  <si>
    <t>ORD-51822</t>
  </si>
  <si>
    <t>ORD-51823</t>
  </si>
  <si>
    <t>ORD-51824</t>
  </si>
  <si>
    <t>ORD-51825</t>
  </si>
  <si>
    <t>ORD-51826</t>
  </si>
  <si>
    <t>ORD-51827</t>
  </si>
  <si>
    <t>ORD-51828</t>
  </si>
  <si>
    <t>ORD-51829</t>
  </si>
  <si>
    <t>ORD-51830</t>
  </si>
  <si>
    <t>ORD-51831</t>
  </si>
  <si>
    <t>ORD-51832</t>
  </si>
  <si>
    <t>ORD-51833</t>
  </si>
  <si>
    <t>ORD-51834</t>
  </si>
  <si>
    <t>ORD-51835</t>
  </si>
  <si>
    <t>ORD-51836</t>
  </si>
  <si>
    <t>ORD-51837</t>
  </si>
  <si>
    <t>ORD-51838</t>
  </si>
  <si>
    <t>ORD-51839</t>
  </si>
  <si>
    <t>ORD-51840</t>
  </si>
  <si>
    <t>ORD-51841</t>
  </si>
  <si>
    <t>ORD-51842</t>
  </si>
  <si>
    <t>ORD-51843</t>
  </si>
  <si>
    <t>ORD-51844</t>
  </si>
  <si>
    <t>ORD-51845</t>
  </si>
  <si>
    <t>ORD-51846</t>
  </si>
  <si>
    <t>ORD-51847</t>
  </si>
  <si>
    <t>ORD-51848</t>
  </si>
  <si>
    <t>ORD-51849</t>
  </si>
  <si>
    <t>ORD-51850</t>
  </si>
  <si>
    <t>ORD-51851</t>
  </si>
  <si>
    <t>ORD-51852</t>
  </si>
  <si>
    <t>ORD-51853</t>
  </si>
  <si>
    <t>ORD-51854</t>
  </si>
  <si>
    <t>ORD-51855</t>
  </si>
  <si>
    <t>ORD-51856</t>
  </si>
  <si>
    <t>ORD-51857</t>
  </si>
  <si>
    <t>ORD-51858</t>
  </si>
  <si>
    <t>ORD-51859</t>
  </si>
  <si>
    <t>ORD-51860</t>
  </si>
  <si>
    <t>ORD-51861</t>
  </si>
  <si>
    <t>ORD-51862</t>
  </si>
  <si>
    <t>ORD-51863</t>
  </si>
  <si>
    <t>ORD-51864</t>
  </si>
  <si>
    <t>ORD-51865</t>
  </si>
  <si>
    <t>ORD-51866</t>
  </si>
  <si>
    <t>ORD-51867</t>
  </si>
  <si>
    <t>ORD-51868</t>
  </si>
  <si>
    <t>06/13/23</t>
  </si>
  <si>
    <t>ORD-51869</t>
  </si>
  <si>
    <t>ORD-51870</t>
  </si>
  <si>
    <t>ORD-51871</t>
  </si>
  <si>
    <t>ORD-51872</t>
  </si>
  <si>
    <t>ORD-51873</t>
  </si>
  <si>
    <t>ORD-51874</t>
  </si>
  <si>
    <t>ORD-51875</t>
  </si>
  <si>
    <t>ORD-51876</t>
  </si>
  <si>
    <t>ORD-51877</t>
  </si>
  <si>
    <t>ORD-51878</t>
  </si>
  <si>
    <t>ORD-51879</t>
  </si>
  <si>
    <t>ORD-51880</t>
  </si>
  <si>
    <t>ORD-51882</t>
  </si>
  <si>
    <t>ORD-51883</t>
  </si>
  <si>
    <t>ORD-51884</t>
  </si>
  <si>
    <t>ORD-51885</t>
  </si>
  <si>
    <t>ORD-51886</t>
  </si>
  <si>
    <t>ORD-51887</t>
  </si>
  <si>
    <t>ORD-51888</t>
  </si>
  <si>
    <t>ORD-51889</t>
  </si>
  <si>
    <t>ORD-51890</t>
  </si>
  <si>
    <t>ORD-51891</t>
  </si>
  <si>
    <t>ORD-51892</t>
  </si>
  <si>
    <t>ORD-51893</t>
  </si>
  <si>
    <t>ORD-51894</t>
  </si>
  <si>
    <t>ORD-51895</t>
  </si>
  <si>
    <t>ORD-51896</t>
  </si>
  <si>
    <t>ORD-51897</t>
  </si>
  <si>
    <t>ORD-51898</t>
  </si>
  <si>
    <t>ORD-51899</t>
  </si>
  <si>
    <t>ORD-51900</t>
  </si>
  <si>
    <t>ORD-51901</t>
  </si>
  <si>
    <t>ORD-51903</t>
  </si>
  <si>
    <t>ORD-51904</t>
  </si>
  <si>
    <t>ORD-51905</t>
  </si>
  <si>
    <t>ORD-51906</t>
  </si>
  <si>
    <t>ORD-51907</t>
  </si>
  <si>
    <t>ORD-51908</t>
  </si>
  <si>
    <t>ORD-51909</t>
  </si>
  <si>
    <t>ORD-51910</t>
  </si>
  <si>
    <t>ORD-51911</t>
  </si>
  <si>
    <t>ORD-51912</t>
  </si>
  <si>
    <t>ORD-51913</t>
  </si>
  <si>
    <t>ORD-51914</t>
  </si>
  <si>
    <t>ORD-51915</t>
  </si>
  <si>
    <t>ORD-51916</t>
  </si>
  <si>
    <t>05/19/23</t>
  </si>
  <si>
    <t>ORD-51917</t>
  </si>
  <si>
    <t>ORD-51918</t>
  </si>
  <si>
    <t>ORD-51919</t>
  </si>
  <si>
    <t>ORD-51920</t>
  </si>
  <si>
    <t>ORD-51921</t>
  </si>
  <si>
    <t>ORD-51922</t>
  </si>
  <si>
    <t>ORD-51923</t>
  </si>
  <si>
    <t>ORD-51924</t>
  </si>
  <si>
    <t>ORD-51925</t>
  </si>
  <si>
    <t>ORD-51926</t>
  </si>
  <si>
    <t>ORD-51927</t>
  </si>
  <si>
    <t>ORD-51928</t>
  </si>
  <si>
    <t>ORD-51929</t>
  </si>
  <si>
    <t>ORD-51930</t>
  </si>
  <si>
    <t>ORD-51931</t>
  </si>
  <si>
    <t>ORD-51932</t>
  </si>
  <si>
    <t>ORD-51933</t>
  </si>
  <si>
    <t>ORD-51934</t>
  </si>
  <si>
    <t>ORD-51935</t>
  </si>
  <si>
    <t>ORD-51936</t>
  </si>
  <si>
    <t>ORD-51937</t>
  </si>
  <si>
    <t>ORD-51938</t>
  </si>
  <si>
    <t>ORD-51939</t>
  </si>
  <si>
    <t>ORD-51940</t>
  </si>
  <si>
    <t>ORD-51941</t>
  </si>
  <si>
    <t>ORD-51942</t>
  </si>
  <si>
    <t>ORD-51943</t>
  </si>
  <si>
    <t>ORD-51944</t>
  </si>
  <si>
    <t>ORD-51945</t>
  </si>
  <si>
    <t>ORD-51946</t>
  </si>
  <si>
    <t>ORD-51947</t>
  </si>
  <si>
    <t>ORD-51948</t>
  </si>
  <si>
    <t>ORD-51949</t>
  </si>
  <si>
    <t>ORD-51950</t>
  </si>
  <si>
    <t>ORD-51951</t>
  </si>
  <si>
    <t>ORD-51952</t>
  </si>
  <si>
    <t>ORD-51953</t>
  </si>
  <si>
    <t>ORD-51954</t>
  </si>
  <si>
    <t>ORD-51955</t>
  </si>
  <si>
    <t>ORD-51956</t>
  </si>
  <si>
    <t>ORD-51957</t>
  </si>
  <si>
    <t>ORD-51958</t>
  </si>
  <si>
    <t>ORD-51959</t>
  </si>
  <si>
    <t>ORD-51960</t>
  </si>
  <si>
    <t>ORD-51961</t>
  </si>
  <si>
    <t>ORD-51962</t>
  </si>
  <si>
    <t>ORD-51963</t>
  </si>
  <si>
    <t>ORD-51964</t>
  </si>
  <si>
    <t>ORD-51965</t>
  </si>
  <si>
    <t>ORD-51966</t>
  </si>
  <si>
    <t>ORD-51967</t>
  </si>
  <si>
    <t>ORD-51968</t>
  </si>
  <si>
    <t>ORD-51969</t>
  </si>
  <si>
    <t>ORD-51970</t>
  </si>
  <si>
    <t>ORD-51971</t>
  </si>
  <si>
    <t>ORD-51972</t>
  </si>
  <si>
    <t>ORD-51974</t>
  </si>
  <si>
    <t>ORD-51975</t>
  </si>
  <si>
    <t>ORD-51976</t>
  </si>
  <si>
    <t>ORD-51977</t>
  </si>
  <si>
    <t>ORD-51978</t>
  </si>
  <si>
    <t>ORD-51979</t>
  </si>
  <si>
    <t>ORD-51980</t>
  </si>
  <si>
    <t>ORD-51981</t>
  </si>
  <si>
    <t>ORD-51982</t>
  </si>
  <si>
    <t>ORD-51983</t>
  </si>
  <si>
    <t>ORD-51984</t>
  </si>
  <si>
    <t>ORD-51985</t>
  </si>
  <si>
    <t>ORD-51986</t>
  </si>
  <si>
    <t>ORD-51987</t>
  </si>
  <si>
    <t>ORD-51988</t>
  </si>
  <si>
    <t>ORD-51989</t>
  </si>
  <si>
    <t>ORD-51990</t>
  </si>
  <si>
    <t>ORD-51991</t>
  </si>
  <si>
    <t>ORD-51992</t>
  </si>
  <si>
    <t>ORD-51993</t>
  </si>
  <si>
    <t>ORD-51994</t>
  </si>
  <si>
    <t>04/25/23</t>
  </si>
  <si>
    <t>ORD-51995</t>
  </si>
  <si>
    <t>ORD-51996</t>
  </si>
  <si>
    <t>ORD-51997</t>
  </si>
  <si>
    <t>ORD-51998</t>
  </si>
  <si>
    <t>ORD-51999</t>
  </si>
  <si>
    <t>ORD-52000</t>
  </si>
  <si>
    <t>ORD-52001</t>
  </si>
  <si>
    <t>ORD-52002</t>
  </si>
  <si>
    <t>ORD-52003</t>
  </si>
  <si>
    <t>ORD-52004</t>
  </si>
  <si>
    <t>ORD-52005</t>
  </si>
  <si>
    <t>ORD-52006</t>
  </si>
  <si>
    <t>ORD-52007</t>
  </si>
  <si>
    <t>ORD-52008</t>
  </si>
  <si>
    <t>ORD-52009</t>
  </si>
  <si>
    <t>ORD-52010</t>
  </si>
  <si>
    <t>ORD-52011</t>
  </si>
  <si>
    <t>ORD-52012</t>
  </si>
  <si>
    <t>ORD-52013</t>
  </si>
  <si>
    <t>ORD-52014</t>
  </si>
  <si>
    <t>ORD-52015</t>
  </si>
  <si>
    <t>ORD-52016</t>
  </si>
  <si>
    <t>11/22/23</t>
  </si>
  <si>
    <t>ORD-52017</t>
  </si>
  <si>
    <t>ORD-52018</t>
  </si>
  <si>
    <t>ORD-52020</t>
  </si>
  <si>
    <t>ORD-52021</t>
  </si>
  <si>
    <t>ORD-52022</t>
  </si>
  <si>
    <t>ORD-52023</t>
  </si>
  <si>
    <t>ORD-52024</t>
  </si>
  <si>
    <t>ORD-52025</t>
  </si>
  <si>
    <t>ORD-52026</t>
  </si>
  <si>
    <t>ORD-52027</t>
  </si>
  <si>
    <t>ORD-52028</t>
  </si>
  <si>
    <t>ORD-52029</t>
  </si>
  <si>
    <t>ORD-52030</t>
  </si>
  <si>
    <t>ORD-52031</t>
  </si>
  <si>
    <t>ORD-52032</t>
  </si>
  <si>
    <t>ORD-52033</t>
  </si>
  <si>
    <t>ORD-52034</t>
  </si>
  <si>
    <t>ORD-52035</t>
  </si>
  <si>
    <t>ORD-52036</t>
  </si>
  <si>
    <t>ORD-52037</t>
  </si>
  <si>
    <t>ORD-52038</t>
  </si>
  <si>
    <t>ORD-52039</t>
  </si>
  <si>
    <t>ORD-52040</t>
  </si>
  <si>
    <t>ORD-52041</t>
  </si>
  <si>
    <t>ORD-52042</t>
  </si>
  <si>
    <t>ORD-52043</t>
  </si>
  <si>
    <t>ORD-52044</t>
  </si>
  <si>
    <t>ORD-52045</t>
  </si>
  <si>
    <t>ORD-52046</t>
  </si>
  <si>
    <t>ORD-52047</t>
  </si>
  <si>
    <t>ORD-52048</t>
  </si>
  <si>
    <t>ORD-52049</t>
  </si>
  <si>
    <t>ORD-52050</t>
  </si>
  <si>
    <t>ORD-52051</t>
  </si>
  <si>
    <t>ORD-52052</t>
  </si>
  <si>
    <t>ORD-52053</t>
  </si>
  <si>
    <t>ORD-52054</t>
  </si>
  <si>
    <t>ORD-52055</t>
  </si>
  <si>
    <t>ORD-52056</t>
  </si>
  <si>
    <t>ORD-52057</t>
  </si>
  <si>
    <t>ORD-52058</t>
  </si>
  <si>
    <t>ORD-52059</t>
  </si>
  <si>
    <t>ORD-52060</t>
  </si>
  <si>
    <t>ORD-52061</t>
  </si>
  <si>
    <t>ORD-52062</t>
  </si>
  <si>
    <t>ORD-52063</t>
  </si>
  <si>
    <t>ORD-52064</t>
  </si>
  <si>
    <t>ORD-52065</t>
  </si>
  <si>
    <t>ORD-52066</t>
  </si>
  <si>
    <t>ORD-52067</t>
  </si>
  <si>
    <t>ORD-52068</t>
  </si>
  <si>
    <t>ORD-52069</t>
  </si>
  <si>
    <t>ORD-52070</t>
  </si>
  <si>
    <t>ORD-52071</t>
  </si>
  <si>
    <t>ORD-52072</t>
  </si>
  <si>
    <t>ORD-52073</t>
  </si>
  <si>
    <t>ORD-52074</t>
  </si>
  <si>
    <t>ORD-52075</t>
  </si>
  <si>
    <t>ORD-52076</t>
  </si>
  <si>
    <t>ORD-52077</t>
  </si>
  <si>
    <t>ORD-52078</t>
  </si>
  <si>
    <t>ORD-52079</t>
  </si>
  <si>
    <t>ORD-52080</t>
  </si>
  <si>
    <t>ORD-52081</t>
  </si>
  <si>
    <t>ORD-52082</t>
  </si>
  <si>
    <t>ORD-52083</t>
  </si>
  <si>
    <t>03/15/23</t>
  </si>
  <si>
    <t>ORD-52084</t>
  </si>
  <si>
    <t>ORD-52085</t>
  </si>
  <si>
    <t>ORD-52086</t>
  </si>
  <si>
    <t>ORD-52087</t>
  </si>
  <si>
    <t>ORD-52088</t>
  </si>
  <si>
    <t>ORD-52089</t>
  </si>
  <si>
    <t>ORD-52090</t>
  </si>
  <si>
    <t>ORD-52091</t>
  </si>
  <si>
    <t>ORD-52092</t>
  </si>
  <si>
    <t>ORD-52093</t>
  </si>
  <si>
    <t>ORD-52094</t>
  </si>
  <si>
    <t>ORD-52095</t>
  </si>
  <si>
    <t>ORD-52096</t>
  </si>
  <si>
    <t>ORD-52097</t>
  </si>
  <si>
    <t>ORD-52098</t>
  </si>
  <si>
    <t>ORD-52099</t>
  </si>
  <si>
    <t>ORD-52100</t>
  </si>
  <si>
    <t>ORD-52101</t>
  </si>
  <si>
    <t>ORD-52102</t>
  </si>
  <si>
    <t>ORD-52103</t>
  </si>
  <si>
    <t>ORD-52104</t>
  </si>
  <si>
    <t>ORD-52105</t>
  </si>
  <si>
    <t>ORD-52106</t>
  </si>
  <si>
    <t>ORD-52107</t>
  </si>
  <si>
    <t>ORD-52108</t>
  </si>
  <si>
    <t>ORD-52109</t>
  </si>
  <si>
    <t>ORD-52110</t>
  </si>
  <si>
    <t>ORD-52111</t>
  </si>
  <si>
    <t>01/16/24</t>
  </si>
  <si>
    <t>ORD-52112</t>
  </si>
  <si>
    <t>ORD-52114</t>
  </si>
  <si>
    <t>ORD-52115</t>
  </si>
  <si>
    <t>ORD-52116</t>
  </si>
  <si>
    <t>ORD-52117</t>
  </si>
  <si>
    <t>ORD-52118</t>
  </si>
  <si>
    <t>ORD-52119</t>
  </si>
  <si>
    <t>ORD-52120</t>
  </si>
  <si>
    <t>ORD-52121</t>
  </si>
  <si>
    <t>ORD-52122</t>
  </si>
  <si>
    <t>ORD-52123</t>
  </si>
  <si>
    <t>ORD-52124</t>
  </si>
  <si>
    <t>ORD-52125</t>
  </si>
  <si>
    <t>ORD-52126</t>
  </si>
  <si>
    <t>ORD-52127</t>
  </si>
  <si>
    <t>ORD-52128</t>
  </si>
  <si>
    <t>ORD-52129</t>
  </si>
  <si>
    <t>ORD-52130</t>
  </si>
  <si>
    <t>ORD-52131</t>
  </si>
  <si>
    <t>ORD-52132</t>
  </si>
  <si>
    <t>ORD-52133</t>
  </si>
  <si>
    <t>ORD-52134</t>
  </si>
  <si>
    <t>ORD-52135</t>
  </si>
  <si>
    <t>ORD-52136</t>
  </si>
  <si>
    <t>ORD-52137</t>
  </si>
  <si>
    <t>ORD-52138</t>
  </si>
  <si>
    <t>ORD-52139</t>
  </si>
  <si>
    <t>ORD-52140</t>
  </si>
  <si>
    <t>ORD-52141</t>
  </si>
  <si>
    <t>ORD-52142</t>
  </si>
  <si>
    <t>ORD-52143</t>
  </si>
  <si>
    <t>ORD-52144</t>
  </si>
  <si>
    <t>ORD-52145</t>
  </si>
  <si>
    <t>ORD-52146</t>
  </si>
  <si>
    <t>ORD-52147</t>
  </si>
  <si>
    <t>ORD-52148</t>
  </si>
  <si>
    <t>ORD-52149</t>
  </si>
  <si>
    <t>ORD-52150</t>
  </si>
  <si>
    <t>ORD-52151</t>
  </si>
  <si>
    <t>01/19/24</t>
  </si>
  <si>
    <t>ORD-52153</t>
  </si>
  <si>
    <t>ORD-52154</t>
  </si>
  <si>
    <t>ORD-52155</t>
  </si>
  <si>
    <t>ORD-52156</t>
  </si>
  <si>
    <t>ORD-52157</t>
  </si>
  <si>
    <t>ORD-52158</t>
  </si>
  <si>
    <t>ORD-52159</t>
  </si>
  <si>
    <t>ORD-52160</t>
  </si>
  <si>
    <t>03/27/23</t>
  </si>
  <si>
    <t>ORD-52161</t>
  </si>
  <si>
    <t>ORD-52162</t>
  </si>
  <si>
    <t>ORD-52163</t>
  </si>
  <si>
    <t>ORD-52164</t>
  </si>
  <si>
    <t>ORD-52165</t>
  </si>
  <si>
    <t>ORD-52166</t>
  </si>
  <si>
    <t>ORD-52167</t>
  </si>
  <si>
    <t>ORD-52168</t>
  </si>
  <si>
    <t>ORD-52169</t>
  </si>
  <si>
    <t>ORD-52170</t>
  </si>
  <si>
    <t>ORD-52171</t>
  </si>
  <si>
    <t>ORD-52172</t>
  </si>
  <si>
    <t>ORD-52173</t>
  </si>
  <si>
    <t>ORD-52174</t>
  </si>
  <si>
    <t>ORD-52175</t>
  </si>
  <si>
    <t>ORD-52176</t>
  </si>
  <si>
    <t>ORD-52178</t>
  </si>
  <si>
    <t>ORD-52179</t>
  </si>
  <si>
    <t>ORD-52180</t>
  </si>
  <si>
    <t>ORD-52181</t>
  </si>
  <si>
    <t>ORD-52182</t>
  </si>
  <si>
    <t>ORD-52183</t>
  </si>
  <si>
    <t>ORD-52184</t>
  </si>
  <si>
    <t>ORD-52185</t>
  </si>
  <si>
    <t>ORD-52186</t>
  </si>
  <si>
    <t>ORD-52187</t>
  </si>
  <si>
    <t>ORD-52188</t>
  </si>
  <si>
    <t>ORD-52189</t>
  </si>
  <si>
    <t>ORD-52190</t>
  </si>
  <si>
    <t>ORD-52191</t>
  </si>
  <si>
    <t>ORD-52192</t>
  </si>
  <si>
    <t>ORD-52193</t>
  </si>
  <si>
    <t>ORD-52194</t>
  </si>
  <si>
    <t>ORD-52195</t>
  </si>
  <si>
    <t>ORD-52196</t>
  </si>
  <si>
    <t>ORD-52197</t>
  </si>
  <si>
    <t>ORD-52198</t>
  </si>
  <si>
    <t>ORD-52199</t>
  </si>
  <si>
    <t>ORD-52200</t>
  </si>
  <si>
    <t>ORD-52201</t>
  </si>
  <si>
    <t>ORD-52202</t>
  </si>
  <si>
    <t>03/31/23</t>
  </si>
  <si>
    <t>ORD-52203</t>
  </si>
  <si>
    <t>ORD-52204</t>
  </si>
  <si>
    <t>ORD-52205</t>
  </si>
  <si>
    <t>ORD-52206</t>
  </si>
  <si>
    <t>ORD-52207</t>
  </si>
  <si>
    <t>ORD-52208</t>
  </si>
  <si>
    <t>ORD-52209</t>
  </si>
  <si>
    <t>ORD-52210</t>
  </si>
  <si>
    <t>ORD-52211</t>
  </si>
  <si>
    <t>ORD-52212</t>
  </si>
  <si>
    <t>ORD-52213</t>
  </si>
  <si>
    <t>ORD-52214</t>
  </si>
  <si>
    <t>ORD-52215</t>
  </si>
  <si>
    <t>ORD-52216</t>
  </si>
  <si>
    <t>ORD-52217</t>
  </si>
  <si>
    <t>ORD-52218</t>
  </si>
  <si>
    <t>03/22/23</t>
  </si>
  <si>
    <t>ORD-52219</t>
  </si>
  <si>
    <t>ORD-52220</t>
  </si>
  <si>
    <t>ORD-52221</t>
  </si>
  <si>
    <t>ORD-52223</t>
  </si>
  <si>
    <t>ORD-52224</t>
  </si>
  <si>
    <t>ORD-52225</t>
  </si>
  <si>
    <t>ORD-52226</t>
  </si>
  <si>
    <t>ORD-52227</t>
  </si>
  <si>
    <t>ORD-52228</t>
  </si>
  <si>
    <t>ORD-52229</t>
  </si>
  <si>
    <t>ORD-52230</t>
  </si>
  <si>
    <t>ORD-52231</t>
  </si>
  <si>
    <t>ORD-52233</t>
  </si>
  <si>
    <t>ORD-52234</t>
  </si>
  <si>
    <t>ORD-52235</t>
  </si>
  <si>
    <t>ORD-52236</t>
  </si>
  <si>
    <t>ORD-52237</t>
  </si>
  <si>
    <t>ORD-52238</t>
  </si>
  <si>
    <t>ORD-52239</t>
  </si>
  <si>
    <t>ORD-52240</t>
  </si>
  <si>
    <t>ORD-52241</t>
  </si>
  <si>
    <t>ORD-52242</t>
  </si>
  <si>
    <t>ORD-52243</t>
  </si>
  <si>
    <t>ORD-52244</t>
  </si>
  <si>
    <t>ORD-52245</t>
  </si>
  <si>
    <t>ORD-52246</t>
  </si>
  <si>
    <t>ORD-52247</t>
  </si>
  <si>
    <t>ORD-52248</t>
  </si>
  <si>
    <t>ORD-52249</t>
  </si>
  <si>
    <t>ORD-52250</t>
  </si>
  <si>
    <t>ORD-52251</t>
  </si>
  <si>
    <t>ORD-52252</t>
  </si>
  <si>
    <t>ORD-52254</t>
  </si>
  <si>
    <t>ORD-52255</t>
  </si>
  <si>
    <t>ORD-52256</t>
  </si>
  <si>
    <t>ORD-52257</t>
  </si>
  <si>
    <t>ORD-52258</t>
  </si>
  <si>
    <t>ORD-52259</t>
  </si>
  <si>
    <t>ORD-52260</t>
  </si>
  <si>
    <t>ORD-52261</t>
  </si>
  <si>
    <t>ORD-52262</t>
  </si>
  <si>
    <t>ORD-52263</t>
  </si>
  <si>
    <t>ORD-52264</t>
  </si>
  <si>
    <t>ORD-52265</t>
  </si>
  <si>
    <t>ORD-52266</t>
  </si>
  <si>
    <t>ORD-52267</t>
  </si>
  <si>
    <t>ORD-52268</t>
  </si>
  <si>
    <t>ORD-52269</t>
  </si>
  <si>
    <t>ORD-52270</t>
  </si>
  <si>
    <t>ORD-52271</t>
  </si>
  <si>
    <t>ORD-52272</t>
  </si>
  <si>
    <t>ORD-52273</t>
  </si>
  <si>
    <t>ORD-52274</t>
  </si>
  <si>
    <t>ORD-52275</t>
  </si>
  <si>
    <t>ORD-52276</t>
  </si>
  <si>
    <t>ORD-52277</t>
  </si>
  <si>
    <t>ORD-52278</t>
  </si>
  <si>
    <t>ORD-52279</t>
  </si>
  <si>
    <t>ORD-52280</t>
  </si>
  <si>
    <t>ORD-52281</t>
  </si>
  <si>
    <t>ORD-52282</t>
  </si>
  <si>
    <t>ORD-52283</t>
  </si>
  <si>
    <t>ORD-52284</t>
  </si>
  <si>
    <t>ORD-52285</t>
  </si>
  <si>
    <t>ORD-52286</t>
  </si>
  <si>
    <t>ORD-52287</t>
  </si>
  <si>
    <t>ORD-52288</t>
  </si>
  <si>
    <t>ORD-52289</t>
  </si>
  <si>
    <t>ORD-52290</t>
  </si>
  <si>
    <t>ORD-52291</t>
  </si>
  <si>
    <t>ORD-52292</t>
  </si>
  <si>
    <t>ORD-52293</t>
  </si>
  <si>
    <t>ORD-52294</t>
  </si>
  <si>
    <t>ORD-52295</t>
  </si>
  <si>
    <t>ORD-52296</t>
  </si>
  <si>
    <t>ORD-52297</t>
  </si>
  <si>
    <t>ORD-52298</t>
  </si>
  <si>
    <t>ORD-52299</t>
  </si>
  <si>
    <t>ORD-52300</t>
  </si>
  <si>
    <t>ORD-52301</t>
  </si>
  <si>
    <t>ORD-52302</t>
  </si>
  <si>
    <t>ORD-52303</t>
  </si>
  <si>
    <t>ORD-52304</t>
  </si>
  <si>
    <t>ORD-52305</t>
  </si>
  <si>
    <t>ORD-52306</t>
  </si>
  <si>
    <t>ORD-52307</t>
  </si>
  <si>
    <t>ORD-52308</t>
  </si>
  <si>
    <t>ORD-52309</t>
  </si>
  <si>
    <t>ORD-52310</t>
  </si>
  <si>
    <t>ORD-52311</t>
  </si>
  <si>
    <t>ORD-52312</t>
  </si>
  <si>
    <t>ORD-52313</t>
  </si>
  <si>
    <t>ORD-52314</t>
  </si>
  <si>
    <t>ORD-52315</t>
  </si>
  <si>
    <t>ORD-52316</t>
  </si>
  <si>
    <t>ORD-52317</t>
  </si>
  <si>
    <t>ORD-52318</t>
  </si>
  <si>
    <t>ORD-52319</t>
  </si>
  <si>
    <t>ORD-52321</t>
  </si>
  <si>
    <t>ORD-52322</t>
  </si>
  <si>
    <t>ORD-52323</t>
  </si>
  <si>
    <t>ORD-52324</t>
  </si>
  <si>
    <t>ORD-52325</t>
  </si>
  <si>
    <t>ORD-52326</t>
  </si>
  <si>
    <t>ORD-52327</t>
  </si>
  <si>
    <t>ORD-52328</t>
  </si>
  <si>
    <t>ORD-52329</t>
  </si>
  <si>
    <t>ORD-52330</t>
  </si>
  <si>
    <t>ORD-52331</t>
  </si>
  <si>
    <t>ORD-52332</t>
  </si>
  <si>
    <t>ORD-52333</t>
  </si>
  <si>
    <t>ORD-52334</t>
  </si>
  <si>
    <t>ORD-52335</t>
  </si>
  <si>
    <t>ORD-52336</t>
  </si>
  <si>
    <t>ORD-52337</t>
  </si>
  <si>
    <t>ORD-52339</t>
  </si>
  <si>
    <t>ORD-52340</t>
  </si>
  <si>
    <t>ORD-52341</t>
  </si>
  <si>
    <t>ORD-52342</t>
  </si>
  <si>
    <t>ORD-52343</t>
  </si>
  <si>
    <t>ORD-52344</t>
  </si>
  <si>
    <t>ORD-52345</t>
  </si>
  <si>
    <t>ORD-52346</t>
  </si>
  <si>
    <t>ORD-52347</t>
  </si>
  <si>
    <t>ORD-52348</t>
  </si>
  <si>
    <t>ORD-52349</t>
  </si>
  <si>
    <t>ORD-52350</t>
  </si>
  <si>
    <t>ORD-52351</t>
  </si>
  <si>
    <t>ORD-52352</t>
  </si>
  <si>
    <t>ORD-52353</t>
  </si>
  <si>
    <t>ORD-52354</t>
  </si>
  <si>
    <t>ORD-52355</t>
  </si>
  <si>
    <t>ORD-52356</t>
  </si>
  <si>
    <t>ORD-52357</t>
  </si>
  <si>
    <t>ORD-52358</t>
  </si>
  <si>
    <t>ORD-52359</t>
  </si>
  <si>
    <t>ORD-52360</t>
  </si>
  <si>
    <t>ORD-52361</t>
  </si>
  <si>
    <t>ORD-52362</t>
  </si>
  <si>
    <t>ORD-52363</t>
  </si>
  <si>
    <t>ORD-52364</t>
  </si>
  <si>
    <t>ORD-52365</t>
  </si>
  <si>
    <t>02/14/23</t>
  </si>
  <si>
    <t>ORD-52366</t>
  </si>
  <si>
    <t>ORD-52367</t>
  </si>
  <si>
    <t>ORD-52368</t>
  </si>
  <si>
    <t>ORD-52369</t>
  </si>
  <si>
    <t>ORD-52370</t>
  </si>
  <si>
    <t>ORD-52371</t>
  </si>
  <si>
    <t>ORD-52372</t>
  </si>
  <si>
    <t>ORD-52373</t>
  </si>
  <si>
    <t>ORD-52375</t>
  </si>
  <si>
    <t>ORD-52376</t>
  </si>
  <si>
    <t>ORD-52377</t>
  </si>
  <si>
    <t>ORD-52378</t>
  </si>
  <si>
    <t>ORD-52379</t>
  </si>
  <si>
    <t>ORD-52380</t>
  </si>
  <si>
    <t>ORD-52381</t>
  </si>
  <si>
    <t>ORD-52382</t>
  </si>
  <si>
    <t>ORD-52383</t>
  </si>
  <si>
    <t>ORD-52384</t>
  </si>
  <si>
    <t>ORD-52385</t>
  </si>
  <si>
    <t>ORD-52386</t>
  </si>
  <si>
    <t>ORD-52387</t>
  </si>
  <si>
    <t>ORD-52388</t>
  </si>
  <si>
    <t>ORD-52389</t>
  </si>
  <si>
    <t>ORD-52390</t>
  </si>
  <si>
    <t>ORD-52391</t>
  </si>
  <si>
    <t>ORD-52392</t>
  </si>
  <si>
    <t>ORD-52393</t>
  </si>
  <si>
    <t>ORD-52394</t>
  </si>
  <si>
    <t>ORD-52395</t>
  </si>
  <si>
    <t>ORD-52396</t>
  </si>
  <si>
    <t>ORD-52397</t>
  </si>
  <si>
    <t>ORD-52398</t>
  </si>
  <si>
    <t>ORD-52399</t>
  </si>
  <si>
    <t>ORD-52400</t>
  </si>
  <si>
    <t>ORD-52401</t>
  </si>
  <si>
    <t>ORD-52402</t>
  </si>
  <si>
    <t>ORD-52403</t>
  </si>
  <si>
    <t>ORD-52404</t>
  </si>
  <si>
    <t>ORD-52405</t>
  </si>
  <si>
    <t>ORD-52406</t>
  </si>
  <si>
    <t>ORD-52407</t>
  </si>
  <si>
    <t>ORD-52408</t>
  </si>
  <si>
    <t>ORD-52409</t>
  </si>
  <si>
    <t>ORD-52411</t>
  </si>
  <si>
    <t>ORD-52412</t>
  </si>
  <si>
    <t>ORD-52413</t>
  </si>
  <si>
    <t>ORD-52414</t>
  </si>
  <si>
    <t>ORD-52415</t>
  </si>
  <si>
    <t>ORD-52416</t>
  </si>
  <si>
    <t>ORD-52417</t>
  </si>
  <si>
    <t>ORD-52418</t>
  </si>
  <si>
    <t>ORD-52419</t>
  </si>
  <si>
    <t>ORD-52420</t>
  </si>
  <si>
    <t>ORD-52421</t>
  </si>
  <si>
    <t>ORD-52422</t>
  </si>
  <si>
    <t>03/30/23</t>
  </si>
  <si>
    <t>ORD-52423</t>
  </si>
  <si>
    <t>ORD-52424</t>
  </si>
  <si>
    <t>ORD-52425</t>
  </si>
  <si>
    <t>09/20/23</t>
  </si>
  <si>
    <t>ORD-52427</t>
  </si>
  <si>
    <t>ORD-52428</t>
  </si>
  <si>
    <t>ORD-52429</t>
  </si>
  <si>
    <t>ORD-52430</t>
  </si>
  <si>
    <t>ORD-52431</t>
  </si>
  <si>
    <t>ORD-52432</t>
  </si>
  <si>
    <t>04/18/23</t>
  </si>
  <si>
    <t>ORD-52433</t>
  </si>
  <si>
    <t>ORD-52434</t>
  </si>
  <si>
    <t>ORD-52436</t>
  </si>
  <si>
    <t>ORD-52437</t>
  </si>
  <si>
    <t>ORD-52438</t>
  </si>
  <si>
    <t>ORD-52439</t>
  </si>
  <si>
    <t>ORD-52440</t>
  </si>
  <si>
    <t>ORD-52441</t>
  </si>
  <si>
    <t>ORD-52442</t>
  </si>
  <si>
    <t>ORD-52443</t>
  </si>
  <si>
    <t>ORD-52444</t>
  </si>
  <si>
    <t>ORD-52445</t>
  </si>
  <si>
    <t>ORD-52446</t>
  </si>
  <si>
    <t>ORD-52447</t>
  </si>
  <si>
    <t>ORD-52448</t>
  </si>
  <si>
    <t>ORD-52449</t>
  </si>
  <si>
    <t>ORD-52450</t>
  </si>
  <si>
    <t>ORD-52451</t>
  </si>
  <si>
    <t>ORD-52452</t>
  </si>
  <si>
    <t>ORD-52453</t>
  </si>
  <si>
    <t>ORD-52454</t>
  </si>
  <si>
    <t>ORD-52455</t>
  </si>
  <si>
    <t>ORD-52456</t>
  </si>
  <si>
    <t>ORD-52457</t>
  </si>
  <si>
    <t>ORD-52459</t>
  </si>
  <si>
    <t>ORD-52460</t>
  </si>
  <si>
    <t>ORD-52461</t>
  </si>
  <si>
    <t>ORD-52462</t>
  </si>
  <si>
    <t>ORD-52463</t>
  </si>
  <si>
    <t>ORD-52464</t>
  </si>
  <si>
    <t>ORD-52465</t>
  </si>
  <si>
    <t>ORD-52466</t>
  </si>
  <si>
    <t>ORD-52467</t>
  </si>
  <si>
    <t>ORD-52468</t>
  </si>
  <si>
    <t>ORD-52469</t>
  </si>
  <si>
    <t>ORD-52470</t>
  </si>
  <si>
    <t>ORD-52471</t>
  </si>
  <si>
    <t>ORD-52472</t>
  </si>
  <si>
    <t>ORD-52473</t>
  </si>
  <si>
    <t>ORD-52474</t>
  </si>
  <si>
    <t>ORD-52475</t>
  </si>
  <si>
    <t>ORD-52476</t>
  </si>
  <si>
    <t>ORD-52477</t>
  </si>
  <si>
    <t>ORD-52478</t>
  </si>
  <si>
    <t>ORD-52479</t>
  </si>
  <si>
    <t>ORD-52481</t>
  </si>
  <si>
    <t>ORD-52482</t>
  </si>
  <si>
    <t>ORD-52483</t>
  </si>
  <si>
    <t>ORD-52484</t>
  </si>
  <si>
    <t>ORD-52485</t>
  </si>
  <si>
    <t>ORD-52486</t>
  </si>
  <si>
    <t>ORD-52487</t>
  </si>
  <si>
    <t>ORD-52488</t>
  </si>
  <si>
    <t>ORD-52489</t>
  </si>
  <si>
    <t>ORD-52490</t>
  </si>
  <si>
    <t>ORD-52491</t>
  </si>
  <si>
    <t>ORD-52492</t>
  </si>
  <si>
    <t>ORD-52493</t>
  </si>
  <si>
    <t>ORD-52494</t>
  </si>
  <si>
    <t>ORD-52495</t>
  </si>
  <si>
    <t>ORD-52496</t>
  </si>
  <si>
    <t>ORD-52497</t>
  </si>
  <si>
    <t>ORD-52498</t>
  </si>
  <si>
    <t>ORD-52499</t>
  </si>
  <si>
    <t>ORD-52500</t>
  </si>
  <si>
    <t>quantity edited</t>
  </si>
  <si>
    <t>gross_revenue</t>
  </si>
  <si>
    <t>discount_amount</t>
  </si>
  <si>
    <t>net_revenue</t>
  </si>
  <si>
    <t>profit</t>
  </si>
  <si>
    <t>Total profit</t>
  </si>
  <si>
    <t>Row Labels</t>
  </si>
  <si>
    <t>Grand Total</t>
  </si>
  <si>
    <t>Sum of gross_revenue</t>
  </si>
  <si>
    <t>Total Revenue</t>
  </si>
  <si>
    <t>Total Orders</t>
  </si>
  <si>
    <t>Total Customers</t>
  </si>
  <si>
    <t>Channels</t>
  </si>
  <si>
    <t>month</t>
  </si>
  <si>
    <t>Apr</t>
  </si>
  <si>
    <t>Aug</t>
  </si>
  <si>
    <t>Dec</t>
  </si>
  <si>
    <t>Feb</t>
  </si>
  <si>
    <t>Jan</t>
  </si>
  <si>
    <t>Jul</t>
  </si>
  <si>
    <t>Jun</t>
  </si>
  <si>
    <t>Mar</t>
  </si>
  <si>
    <t>May</t>
  </si>
  <si>
    <t>Nov</t>
  </si>
  <si>
    <t>Oct</t>
  </si>
  <si>
    <t>Sep</t>
  </si>
  <si>
    <t>Sum of profit</t>
  </si>
  <si>
    <t>Retail Sales Performance Dashboard</t>
  </si>
  <si>
    <t>month_no</t>
  </si>
  <si>
    <t>Dashboard created by Victor Weka   Excel • Power Pivot •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</si>
</sst>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mm/dd/yyyy"/>
    <numFmt numFmtId="170" formatCode="[$$-409]#,##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
      <b/>
      <sz val="11"/>
      <name val="Calibri"/>
      <family val="2"/>
      <scheme val="minor"/>
    </font>
    <font>
      <sz val="14"/>
      <color theme="0"/>
      <name val="Calibri"/>
      <family val="2"/>
      <scheme val="minor"/>
    </font>
    <font>
      <sz val="1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applyNumberFormat="1"/>
    <xf numFmtId="165" fontId="0" fillId="0" borderId="0" xfId="0" applyNumberFormat="1" applyAlignment="1"/>
    <xf numFmtId="0" fontId="0" fillId="0" borderId="0" xfId="0" pivotButton="1"/>
    <xf numFmtId="0" fontId="0" fillId="0" borderId="0" xfId="0" applyAlignment="1">
      <alignment horizontal="left"/>
    </xf>
    <xf numFmtId="170" fontId="0" fillId="0" borderId="0" xfId="0" applyNumberFormat="1"/>
    <xf numFmtId="0" fontId="19" fillId="34" borderId="0" xfId="0" applyFont="1" applyFill="1"/>
    <xf numFmtId="0" fontId="18" fillId="33" borderId="0" xfId="0" applyFont="1" applyFill="1" applyAlignment="1">
      <alignment horizontal="center"/>
    </xf>
    <xf numFmtId="0" fontId="0" fillId="0" borderId="0" xfId="0" applyAlignment="1">
      <alignment vertical="center" wrapText="1"/>
    </xf>
    <xf numFmtId="0" fontId="21" fillId="33" borderId="0" xfId="0" applyFont="1" applyFill="1" applyAlignment="1">
      <alignment wrapText="1"/>
    </xf>
    <xf numFmtId="0" fontId="20" fillId="33"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m/dd/yyyy"/>
      <alignment horizontal="general" vertical="bottom" textRotation="0" wrapText="0" indent="0" justifyLastLine="0" shrinkToFit="0" readingOrder="0"/>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0"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1.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07/relationships/slicerCache" Target="slicerCaches/slicer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3.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Dashboard.xlsx]Pivot 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Sales Channel</a:t>
            </a:r>
            <a:endParaRPr lang="en-US"/>
          </a:p>
        </c:rich>
      </c:tx>
      <c:layout>
        <c:manualLayout>
          <c:xMode val="edge"/>
          <c:yMode val="edge"/>
          <c:x val="0.30865266841644795"/>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Tables'!$B$25</c:f>
              <c:strCache>
                <c:ptCount val="1"/>
                <c:pt idx="0">
                  <c:v>Total</c:v>
                </c:pt>
              </c:strCache>
            </c:strRef>
          </c:tx>
          <c:spPr>
            <a:solidFill>
              <a:schemeClr val="accent1"/>
            </a:solidFill>
            <a:ln>
              <a:noFill/>
            </a:ln>
            <a:effectLst/>
          </c:spPr>
          <c:invertIfNegative val="0"/>
          <c:cat>
            <c:strRef>
              <c:f>'Pivot Tables'!$A$26:$A$29</c:f>
              <c:strCache>
                <c:ptCount val="3"/>
                <c:pt idx="0">
                  <c:v>In-Store</c:v>
                </c:pt>
                <c:pt idx="1">
                  <c:v>Mobile App</c:v>
                </c:pt>
                <c:pt idx="2">
                  <c:v>Online</c:v>
                </c:pt>
              </c:strCache>
            </c:strRef>
          </c:cat>
          <c:val>
            <c:numRef>
              <c:f>'Pivot Tables'!$B$26:$B$29</c:f>
              <c:numCache>
                <c:formatCode>General</c:formatCode>
                <c:ptCount val="3"/>
                <c:pt idx="0">
                  <c:v>472289.1436999999</c:v>
                </c:pt>
                <c:pt idx="1">
                  <c:v>491236.37339999998</c:v>
                </c:pt>
                <c:pt idx="2">
                  <c:v>490863.79810000007</c:v>
                </c:pt>
              </c:numCache>
            </c:numRef>
          </c:val>
          <c:extLst>
            <c:ext xmlns:c16="http://schemas.microsoft.com/office/drawing/2014/chart" uri="{C3380CC4-5D6E-409C-BE32-E72D297353CC}">
              <c16:uniqueId val="{00000000-1D15-4BB0-B924-8B8BBFC05AD4}"/>
            </c:ext>
          </c:extLst>
        </c:ser>
        <c:dLbls>
          <c:showLegendKey val="0"/>
          <c:showVal val="0"/>
          <c:showCatName val="0"/>
          <c:showSerName val="0"/>
          <c:showPercent val="0"/>
          <c:showBubbleSize val="0"/>
        </c:dLbls>
        <c:gapWidth val="219"/>
        <c:overlap val="-27"/>
        <c:axId val="120926000"/>
        <c:axId val="120905840"/>
      </c:barChart>
      <c:catAx>
        <c:axId val="12092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05840"/>
        <c:crosses val="autoZero"/>
        <c:auto val="1"/>
        <c:lblAlgn val="ctr"/>
        <c:lblOffset val="100"/>
        <c:noMultiLvlLbl val="0"/>
      </c:catAx>
      <c:valAx>
        <c:axId val="120905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2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Dashboard.xlsx]Pivot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Sales Channel</a:t>
            </a:r>
            <a:endParaRPr lang="en-US"/>
          </a:p>
        </c:rich>
      </c:tx>
      <c:layout>
        <c:manualLayout>
          <c:xMode val="edge"/>
          <c:yMode val="edge"/>
          <c:x val="0.23517686709615843"/>
          <c:y val="4.08998190294706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Tables'!$B$35</c:f>
              <c:strCache>
                <c:ptCount val="1"/>
                <c:pt idx="0">
                  <c:v>Total</c:v>
                </c:pt>
              </c:strCache>
            </c:strRef>
          </c:tx>
          <c:spPr>
            <a:solidFill>
              <a:schemeClr val="accent1"/>
            </a:solidFill>
            <a:ln>
              <a:noFill/>
            </a:ln>
            <a:effectLst/>
          </c:spPr>
          <c:invertIfNegative val="0"/>
          <c:cat>
            <c:strRef>
              <c:f>'Pivot Tables'!$A$36:$A$39</c:f>
              <c:strCache>
                <c:ptCount val="3"/>
                <c:pt idx="0">
                  <c:v>In-Store</c:v>
                </c:pt>
                <c:pt idx="1">
                  <c:v>Mobile App</c:v>
                </c:pt>
                <c:pt idx="2">
                  <c:v>Online</c:v>
                </c:pt>
              </c:strCache>
            </c:strRef>
          </c:cat>
          <c:val>
            <c:numRef>
              <c:f>'Pivot Tables'!$B$36:$B$39</c:f>
              <c:numCache>
                <c:formatCode>General</c:formatCode>
                <c:ptCount val="3"/>
                <c:pt idx="0">
                  <c:v>1178386.050000001</c:v>
                </c:pt>
                <c:pt idx="1">
                  <c:v>1223718.6500000008</c:v>
                </c:pt>
                <c:pt idx="2">
                  <c:v>1199784.7000000004</c:v>
                </c:pt>
              </c:numCache>
            </c:numRef>
          </c:val>
          <c:extLst>
            <c:ext xmlns:c16="http://schemas.microsoft.com/office/drawing/2014/chart" uri="{C3380CC4-5D6E-409C-BE32-E72D297353CC}">
              <c16:uniqueId val="{00000000-DE3F-4007-918A-23B4D13637BD}"/>
            </c:ext>
          </c:extLst>
        </c:ser>
        <c:dLbls>
          <c:showLegendKey val="0"/>
          <c:showVal val="0"/>
          <c:showCatName val="0"/>
          <c:showSerName val="0"/>
          <c:showPercent val="0"/>
          <c:showBubbleSize val="0"/>
        </c:dLbls>
        <c:gapWidth val="219"/>
        <c:axId val="47606272"/>
        <c:axId val="47616352"/>
      </c:barChart>
      <c:catAx>
        <c:axId val="4760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16352"/>
        <c:crosses val="autoZero"/>
        <c:auto val="1"/>
        <c:lblAlgn val="ctr"/>
        <c:lblOffset val="100"/>
        <c:noMultiLvlLbl val="0"/>
      </c:catAx>
      <c:valAx>
        <c:axId val="47616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Dashboard.xlsx]Pivot Tables!PivotTable11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t>
            </a:r>
            <a:r>
              <a:rPr lang="en-US"/>
              <a:t>Trend</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Tables'!$I$35</c:f>
              <c:strCache>
                <c:ptCount val="1"/>
                <c:pt idx="0">
                  <c:v>Total</c:v>
                </c:pt>
              </c:strCache>
            </c:strRef>
          </c:tx>
          <c:spPr>
            <a:ln w="28575" cap="rnd">
              <a:solidFill>
                <a:schemeClr val="accent1"/>
              </a:solidFill>
              <a:round/>
            </a:ln>
            <a:effectLst/>
          </c:spPr>
          <c:marker>
            <c:symbol val="none"/>
          </c:marker>
          <c:cat>
            <c:strRef>
              <c:f>'Pivot Tables'!$H$36:$H$48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Tables'!$I$36:$I$48</c:f>
              <c:numCache>
                <c:formatCode>General</c:formatCode>
                <c:ptCount val="12"/>
                <c:pt idx="0">
                  <c:v>514309.74000000057</c:v>
                </c:pt>
                <c:pt idx="1">
                  <c:v>483593.76000000036</c:v>
                </c:pt>
                <c:pt idx="2">
                  <c:v>442578.08000000007</c:v>
                </c:pt>
                <c:pt idx="3">
                  <c:v>220418.2900000001</c:v>
                </c:pt>
                <c:pt idx="4">
                  <c:v>239377.37999999995</c:v>
                </c:pt>
                <c:pt idx="5">
                  <c:v>251572.15</c:v>
                </c:pt>
                <c:pt idx="6">
                  <c:v>241180.52999999994</c:v>
                </c:pt>
                <c:pt idx="7">
                  <c:v>213989.39999999994</c:v>
                </c:pt>
                <c:pt idx="8">
                  <c:v>235579.07999999996</c:v>
                </c:pt>
                <c:pt idx="9">
                  <c:v>228693.35000000006</c:v>
                </c:pt>
                <c:pt idx="10">
                  <c:v>251098.72999999984</c:v>
                </c:pt>
                <c:pt idx="11">
                  <c:v>279498.90999999992</c:v>
                </c:pt>
              </c:numCache>
            </c:numRef>
          </c:val>
          <c:smooth val="0"/>
          <c:extLst>
            <c:ext xmlns:c16="http://schemas.microsoft.com/office/drawing/2014/chart" uri="{C3380CC4-5D6E-409C-BE32-E72D297353CC}">
              <c16:uniqueId val="{00000000-183F-48CD-8C2C-D2C13E6C205D}"/>
            </c:ext>
          </c:extLst>
        </c:ser>
        <c:dLbls>
          <c:showLegendKey val="0"/>
          <c:showVal val="0"/>
          <c:showCatName val="0"/>
          <c:showSerName val="0"/>
          <c:showPercent val="0"/>
          <c:showBubbleSize val="0"/>
        </c:dLbls>
        <c:smooth val="0"/>
        <c:axId val="1687704656"/>
        <c:axId val="1687697936"/>
      </c:lineChart>
      <c:catAx>
        <c:axId val="168770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697936"/>
        <c:crosses val="autoZero"/>
        <c:auto val="1"/>
        <c:lblAlgn val="ctr"/>
        <c:lblOffset val="100"/>
        <c:noMultiLvlLbl val="0"/>
      </c:catAx>
      <c:valAx>
        <c:axId val="168769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046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Dashboard.xlsx]Pivot Tables!PivotTable12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Profit Trend by month</a:t>
            </a:r>
            <a:endParaRPr lang="en-US"/>
          </a:p>
        </c:rich>
      </c:tx>
      <c:layout>
        <c:manualLayout>
          <c:xMode val="edge"/>
          <c:yMode val="edge"/>
          <c:x val="0.35455555555555551"/>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Tables'!$O$23</c:f>
              <c:strCache>
                <c:ptCount val="1"/>
                <c:pt idx="0">
                  <c:v>Total</c:v>
                </c:pt>
              </c:strCache>
            </c:strRef>
          </c:tx>
          <c:spPr>
            <a:ln w="28575" cap="rnd">
              <a:solidFill>
                <a:schemeClr val="accent1"/>
              </a:solidFill>
              <a:round/>
            </a:ln>
            <a:effectLst/>
          </c:spPr>
          <c:marker>
            <c:symbol val="none"/>
          </c:marker>
          <c:cat>
            <c:strRef>
              <c:f>'Pivot Tables'!$N$24:$N$36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Tables'!$O$24:$O$36</c:f>
              <c:numCache>
                <c:formatCode>General</c:formatCode>
                <c:ptCount val="12"/>
                <c:pt idx="0">
                  <c:v>206855.84959999987</c:v>
                </c:pt>
                <c:pt idx="1">
                  <c:v>193123.91959999982</c:v>
                </c:pt>
                <c:pt idx="2">
                  <c:v>171580.76970000012</c:v>
                </c:pt>
                <c:pt idx="3">
                  <c:v>89302.071399999986</c:v>
                </c:pt>
                <c:pt idx="4">
                  <c:v>98912.954299999998</c:v>
                </c:pt>
                <c:pt idx="5">
                  <c:v>102912.46660000004</c:v>
                </c:pt>
                <c:pt idx="6">
                  <c:v>98011.647499999992</c:v>
                </c:pt>
                <c:pt idx="7">
                  <c:v>85408.341699999961</c:v>
                </c:pt>
                <c:pt idx="8">
                  <c:v>95790.451900000015</c:v>
                </c:pt>
                <c:pt idx="9">
                  <c:v>93566.673899999951</c:v>
                </c:pt>
                <c:pt idx="10">
                  <c:v>104450.85289999997</c:v>
                </c:pt>
                <c:pt idx="11">
                  <c:v>114473.31609999997</c:v>
                </c:pt>
              </c:numCache>
            </c:numRef>
          </c:val>
          <c:smooth val="0"/>
          <c:extLst>
            <c:ext xmlns:c16="http://schemas.microsoft.com/office/drawing/2014/chart" uri="{C3380CC4-5D6E-409C-BE32-E72D297353CC}">
              <c16:uniqueId val="{00000000-92A8-46E4-8717-36323128C313}"/>
            </c:ext>
          </c:extLst>
        </c:ser>
        <c:dLbls>
          <c:showLegendKey val="0"/>
          <c:showVal val="0"/>
          <c:showCatName val="0"/>
          <c:showSerName val="0"/>
          <c:showPercent val="0"/>
          <c:showBubbleSize val="0"/>
        </c:dLbls>
        <c:smooth val="0"/>
        <c:axId val="1687721936"/>
        <c:axId val="1687722416"/>
      </c:lineChart>
      <c:catAx>
        <c:axId val="168772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22416"/>
        <c:crosses val="autoZero"/>
        <c:auto val="1"/>
        <c:lblAlgn val="ctr"/>
        <c:lblOffset val="100"/>
        <c:noMultiLvlLbl val="0"/>
      </c:catAx>
      <c:valAx>
        <c:axId val="168772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2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10</xdr:col>
      <xdr:colOff>347661</xdr:colOff>
      <xdr:row>2</xdr:row>
      <xdr:rowOff>45244</xdr:rowOff>
    </xdr:from>
    <xdr:to>
      <xdr:col>14</xdr:col>
      <xdr:colOff>0</xdr:colOff>
      <xdr:row>8</xdr:row>
      <xdr:rowOff>35719</xdr:rowOff>
    </xdr:to>
    <mc:AlternateContent xmlns:mc="http://schemas.openxmlformats.org/markup-compatibility/2006">
      <mc:Choice xmlns:a14="http://schemas.microsoft.com/office/drawing/2010/main" Requires="a14">
        <xdr:graphicFrame macro="">
          <xdr:nvGraphicFramePr>
            <xdr:cNvPr id="20" name="channel">
              <a:extLst>
                <a:ext uri="{FF2B5EF4-FFF2-40B4-BE49-F238E27FC236}">
                  <a16:creationId xmlns:a16="http://schemas.microsoft.com/office/drawing/2014/main" id="{9011D61C-43F3-135C-D5F1-4A540985658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6470875" y="426244"/>
              <a:ext cx="2101625"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357187</xdr:colOff>
      <xdr:row>1</xdr:row>
      <xdr:rowOff>190499</xdr:rowOff>
    </xdr:from>
    <xdr:to>
      <xdr:col>14</xdr:col>
      <xdr:colOff>-1</xdr:colOff>
      <xdr:row>3</xdr:row>
      <xdr:rowOff>107156</xdr:rowOff>
    </xdr:to>
    <xdr:sp macro="" textlink="">
      <xdr:nvSpPr>
        <xdr:cNvPr id="24" name="Rectangle 23">
          <a:extLst>
            <a:ext uri="{FF2B5EF4-FFF2-40B4-BE49-F238E27FC236}">
              <a16:creationId xmlns:a16="http://schemas.microsoft.com/office/drawing/2014/main" id="{C6C94621-C855-3B18-852A-DDB67E96861A}"/>
            </a:ext>
          </a:extLst>
        </xdr:cNvPr>
        <xdr:cNvSpPr/>
      </xdr:nvSpPr>
      <xdr:spPr>
        <a:xfrm>
          <a:off x="6429375" y="380999"/>
          <a:ext cx="2071687" cy="297657"/>
        </a:xfrm>
        <a:prstGeom prst="rect">
          <a:avLst/>
        </a:prstGeom>
        <a:solidFill>
          <a:schemeClr val="tx2">
            <a:lumMod val="75000"/>
            <a:alpha val="9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Channel</a:t>
          </a:r>
        </a:p>
      </xdr:txBody>
    </xdr:sp>
    <xdr:clientData/>
  </xdr:twoCellAnchor>
  <xdr:twoCellAnchor>
    <xdr:from>
      <xdr:col>0</xdr:col>
      <xdr:colOff>47625</xdr:colOff>
      <xdr:row>2</xdr:row>
      <xdr:rowOff>28575</xdr:rowOff>
    </xdr:from>
    <xdr:to>
      <xdr:col>2</xdr:col>
      <xdr:colOff>321468</xdr:colOff>
      <xdr:row>6</xdr:row>
      <xdr:rowOff>28575</xdr:rowOff>
    </xdr:to>
    <xdr:sp macro="" textlink="">
      <xdr:nvSpPr>
        <xdr:cNvPr id="2" name="Rectangle 1">
          <a:extLst>
            <a:ext uri="{FF2B5EF4-FFF2-40B4-BE49-F238E27FC236}">
              <a16:creationId xmlns:a16="http://schemas.microsoft.com/office/drawing/2014/main" id="{B571FF71-DF8A-0B99-82CC-310108A1F533}"/>
            </a:ext>
          </a:extLst>
        </xdr:cNvPr>
        <xdr:cNvSpPr/>
      </xdr:nvSpPr>
      <xdr:spPr>
        <a:xfrm>
          <a:off x="47625" y="409575"/>
          <a:ext cx="1488281" cy="762000"/>
        </a:xfrm>
        <a:prstGeom prst="rect">
          <a:avLst/>
        </a:prstGeom>
        <a:solidFill>
          <a:schemeClr val="tx2">
            <a:lumMod val="75000"/>
          </a:schemeClr>
        </a:solidFill>
        <a:ln>
          <a:noFill/>
        </a:ln>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r>
            <a:rPr lang="en-US" sz="1200" b="1">
              <a:solidFill>
                <a:schemeClr val="bg1"/>
              </a:solidFill>
            </a:rPr>
            <a:t>Total</a:t>
          </a:r>
          <a:r>
            <a:rPr lang="en-US" sz="1200" b="1" baseline="0">
              <a:solidFill>
                <a:schemeClr val="bg1"/>
              </a:solidFill>
            </a:rPr>
            <a:t> Revenue</a:t>
          </a:r>
          <a:endParaRPr lang="en-US" sz="1200" b="1">
            <a:solidFill>
              <a:schemeClr val="bg1"/>
            </a:solidFill>
          </a:endParaRPr>
        </a:p>
      </xdr:txBody>
    </xdr:sp>
    <xdr:clientData/>
  </xdr:twoCellAnchor>
  <xdr:twoCellAnchor>
    <xdr:from>
      <xdr:col>0</xdr:col>
      <xdr:colOff>0</xdr:colOff>
      <xdr:row>4</xdr:row>
      <xdr:rowOff>76201</xdr:rowOff>
    </xdr:from>
    <xdr:to>
      <xdr:col>1</xdr:col>
      <xdr:colOff>552449</xdr:colOff>
      <xdr:row>6</xdr:row>
      <xdr:rowOff>9525</xdr:rowOff>
    </xdr:to>
    <xdr:sp macro="" textlink="'Pivot Tables'!E4">
      <xdr:nvSpPr>
        <xdr:cNvPr id="3" name="TextBox 2">
          <a:extLst>
            <a:ext uri="{FF2B5EF4-FFF2-40B4-BE49-F238E27FC236}">
              <a16:creationId xmlns:a16="http://schemas.microsoft.com/office/drawing/2014/main" id="{2B06B6F3-AE0A-545B-4CF6-84788B973186}"/>
            </a:ext>
          </a:extLst>
        </xdr:cNvPr>
        <xdr:cNvSpPr txBox="1"/>
      </xdr:nvSpPr>
      <xdr:spPr>
        <a:xfrm>
          <a:off x="0" y="838201"/>
          <a:ext cx="1162049"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445174-4E63-4350-9B2A-086DCA09AB89}" type="TxLink">
            <a:rPr lang="en-US" sz="1600" b="1" i="0" u="none" strike="noStrike">
              <a:solidFill>
                <a:schemeClr val="bg1"/>
              </a:solidFill>
              <a:latin typeface="Calibri"/>
              <a:ea typeface="Calibri"/>
              <a:cs typeface="Calibri"/>
            </a:rPr>
            <a:t>$3,601,889</a:t>
          </a:fld>
          <a:endParaRPr lang="en-US" sz="1600" b="1">
            <a:solidFill>
              <a:schemeClr val="bg1"/>
            </a:solidFill>
          </a:endParaRPr>
        </a:p>
      </xdr:txBody>
    </xdr:sp>
    <xdr:clientData/>
  </xdr:twoCellAnchor>
  <xdr:twoCellAnchor>
    <xdr:from>
      <xdr:col>2</xdr:col>
      <xdr:colOff>335756</xdr:colOff>
      <xdr:row>2</xdr:row>
      <xdr:rowOff>28576</xdr:rowOff>
    </xdr:from>
    <xdr:to>
      <xdr:col>4</xdr:col>
      <xdr:colOff>607218</xdr:colOff>
      <xdr:row>6</xdr:row>
      <xdr:rowOff>28576</xdr:rowOff>
    </xdr:to>
    <xdr:sp macro="" textlink="">
      <xdr:nvSpPr>
        <xdr:cNvPr id="9" name="Rectangle 8">
          <a:extLst>
            <a:ext uri="{FF2B5EF4-FFF2-40B4-BE49-F238E27FC236}">
              <a16:creationId xmlns:a16="http://schemas.microsoft.com/office/drawing/2014/main" id="{DE06DB47-D9E9-45D9-8A6B-ACFB5A7C91DE}"/>
            </a:ext>
          </a:extLst>
        </xdr:cNvPr>
        <xdr:cNvSpPr/>
      </xdr:nvSpPr>
      <xdr:spPr>
        <a:xfrm>
          <a:off x="1550194" y="409576"/>
          <a:ext cx="1485899" cy="762000"/>
        </a:xfrm>
        <a:prstGeom prst="rect">
          <a:avLst/>
        </a:prstGeom>
        <a:solidFill>
          <a:schemeClr val="tx2">
            <a:lumMod val="75000"/>
          </a:schemeClr>
        </a:solidFill>
        <a:ln>
          <a:noFill/>
        </a:ln>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r>
            <a:rPr lang="en-US" sz="1200" b="1">
              <a:solidFill>
                <a:schemeClr val="bg1"/>
              </a:solidFill>
            </a:rPr>
            <a:t>Total</a:t>
          </a:r>
          <a:r>
            <a:rPr lang="en-US" sz="1200" b="1" baseline="0">
              <a:solidFill>
                <a:schemeClr val="bg1"/>
              </a:solidFill>
            </a:rPr>
            <a:t> Profit </a:t>
          </a:r>
          <a:endParaRPr lang="en-US" sz="1200" b="1">
            <a:solidFill>
              <a:schemeClr val="bg1"/>
            </a:solidFill>
          </a:endParaRPr>
        </a:p>
      </xdr:txBody>
    </xdr:sp>
    <xdr:clientData/>
  </xdr:twoCellAnchor>
  <xdr:twoCellAnchor>
    <xdr:from>
      <xdr:col>5</xdr:col>
      <xdr:colOff>14289</xdr:colOff>
      <xdr:row>2</xdr:row>
      <xdr:rowOff>40482</xdr:rowOff>
    </xdr:from>
    <xdr:to>
      <xdr:col>7</xdr:col>
      <xdr:colOff>416720</xdr:colOff>
      <xdr:row>6</xdr:row>
      <xdr:rowOff>40482</xdr:rowOff>
    </xdr:to>
    <xdr:sp macro="" textlink="">
      <xdr:nvSpPr>
        <xdr:cNvPr id="10" name="Rectangle 9">
          <a:extLst>
            <a:ext uri="{FF2B5EF4-FFF2-40B4-BE49-F238E27FC236}">
              <a16:creationId xmlns:a16="http://schemas.microsoft.com/office/drawing/2014/main" id="{C0021200-62E7-439E-B0CD-C0535ED2F209}"/>
            </a:ext>
          </a:extLst>
        </xdr:cNvPr>
        <xdr:cNvSpPr/>
      </xdr:nvSpPr>
      <xdr:spPr>
        <a:xfrm>
          <a:off x="3050383" y="421482"/>
          <a:ext cx="1616868" cy="762000"/>
        </a:xfrm>
        <a:prstGeom prst="rect">
          <a:avLst/>
        </a:prstGeom>
        <a:solidFill>
          <a:schemeClr val="tx2">
            <a:lumMod val="75000"/>
          </a:schemeClr>
        </a:solidFill>
        <a:ln>
          <a:noFill/>
        </a:ln>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r>
            <a:rPr lang="en-US" sz="1200" b="1">
              <a:solidFill>
                <a:schemeClr val="bg1"/>
              </a:solidFill>
            </a:rPr>
            <a:t>Total</a:t>
          </a:r>
          <a:r>
            <a:rPr lang="en-US" sz="1200" b="1" baseline="0">
              <a:solidFill>
                <a:schemeClr val="bg1"/>
              </a:solidFill>
            </a:rPr>
            <a:t> Customers</a:t>
          </a:r>
          <a:endParaRPr lang="en-US" sz="1200" b="1">
            <a:solidFill>
              <a:schemeClr val="bg1"/>
            </a:solidFill>
          </a:endParaRPr>
        </a:p>
      </xdr:txBody>
    </xdr:sp>
    <xdr:clientData/>
  </xdr:twoCellAnchor>
  <xdr:twoCellAnchor>
    <xdr:from>
      <xdr:col>7</xdr:col>
      <xdr:colOff>440531</xdr:colOff>
      <xdr:row>2</xdr:row>
      <xdr:rowOff>40481</xdr:rowOff>
    </xdr:from>
    <xdr:to>
      <xdr:col>10</xdr:col>
      <xdr:colOff>321468</xdr:colOff>
      <xdr:row>6</xdr:row>
      <xdr:rowOff>34481</xdr:rowOff>
    </xdr:to>
    <xdr:sp macro="" textlink="">
      <xdr:nvSpPr>
        <xdr:cNvPr id="12" name="Rectangle 11">
          <a:extLst>
            <a:ext uri="{FF2B5EF4-FFF2-40B4-BE49-F238E27FC236}">
              <a16:creationId xmlns:a16="http://schemas.microsoft.com/office/drawing/2014/main" id="{87161FD4-225F-4BEB-BD43-709C7EEE6AEA}"/>
            </a:ext>
          </a:extLst>
        </xdr:cNvPr>
        <xdr:cNvSpPr/>
      </xdr:nvSpPr>
      <xdr:spPr>
        <a:xfrm>
          <a:off x="4691062" y="421481"/>
          <a:ext cx="1702594" cy="756000"/>
        </a:xfrm>
        <a:prstGeom prst="rect">
          <a:avLst/>
        </a:prstGeom>
        <a:solidFill>
          <a:schemeClr val="tx2">
            <a:lumMod val="75000"/>
          </a:schemeClr>
        </a:solidFill>
        <a:ln>
          <a:noFill/>
        </a:ln>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r>
            <a:rPr lang="en-US" sz="1200" b="1">
              <a:solidFill>
                <a:schemeClr val="bg1"/>
              </a:solidFill>
            </a:rPr>
            <a:t>Total</a:t>
          </a:r>
          <a:r>
            <a:rPr lang="en-US" sz="1200" b="1" baseline="0">
              <a:solidFill>
                <a:schemeClr val="bg1"/>
              </a:solidFill>
            </a:rPr>
            <a:t> Orders</a:t>
          </a:r>
          <a:endParaRPr lang="en-US" sz="1200" b="1">
            <a:solidFill>
              <a:schemeClr val="bg1"/>
            </a:solidFill>
          </a:endParaRPr>
        </a:p>
      </xdr:txBody>
    </xdr:sp>
    <xdr:clientData/>
  </xdr:twoCellAnchor>
  <xdr:twoCellAnchor>
    <xdr:from>
      <xdr:col>2</xdr:col>
      <xdr:colOff>302419</xdr:colOff>
      <xdr:row>4</xdr:row>
      <xdr:rowOff>92393</xdr:rowOff>
    </xdr:from>
    <xdr:to>
      <xdr:col>4</xdr:col>
      <xdr:colOff>238125</xdr:colOff>
      <xdr:row>5</xdr:row>
      <xdr:rowOff>178594</xdr:rowOff>
    </xdr:to>
    <xdr:sp macro="" textlink="'Pivot Tables'!A4">
      <xdr:nvSpPr>
        <xdr:cNvPr id="13" name="TextBox 12">
          <a:extLst>
            <a:ext uri="{FF2B5EF4-FFF2-40B4-BE49-F238E27FC236}">
              <a16:creationId xmlns:a16="http://schemas.microsoft.com/office/drawing/2014/main" id="{B93C58BF-D9D6-A2FC-AA7F-6CF3DDB6F5A5}"/>
            </a:ext>
          </a:extLst>
        </xdr:cNvPr>
        <xdr:cNvSpPr txBox="1"/>
      </xdr:nvSpPr>
      <xdr:spPr>
        <a:xfrm>
          <a:off x="1516857" y="854393"/>
          <a:ext cx="1150143" cy="27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C4DED1-36CC-4347-A32E-646F1524C43A}" type="TxLink">
            <a:rPr lang="en-US" sz="1600" b="1" i="0" u="none" strike="noStrike">
              <a:solidFill>
                <a:schemeClr val="bg1"/>
              </a:solidFill>
              <a:latin typeface="Calibri"/>
              <a:ea typeface="Calibri"/>
              <a:cs typeface="Calibri"/>
            </a:rPr>
            <a:t>$1,454,389</a:t>
          </a:fld>
          <a:endParaRPr lang="en-US" sz="1600" b="1">
            <a:solidFill>
              <a:schemeClr val="bg1"/>
            </a:solidFill>
          </a:endParaRPr>
        </a:p>
      </xdr:txBody>
    </xdr:sp>
    <xdr:clientData/>
  </xdr:twoCellAnchor>
  <xdr:twoCellAnchor>
    <xdr:from>
      <xdr:col>5</xdr:col>
      <xdr:colOff>59532</xdr:colOff>
      <xdr:row>4</xdr:row>
      <xdr:rowOff>88105</xdr:rowOff>
    </xdr:from>
    <xdr:to>
      <xdr:col>7</xdr:col>
      <xdr:colOff>40482</xdr:colOff>
      <xdr:row>5</xdr:row>
      <xdr:rowOff>145255</xdr:rowOff>
    </xdr:to>
    <xdr:sp macro="" textlink="'Pivot Tables'!M4">
      <xdr:nvSpPr>
        <xdr:cNvPr id="14" name="TextBox 13">
          <a:extLst>
            <a:ext uri="{FF2B5EF4-FFF2-40B4-BE49-F238E27FC236}">
              <a16:creationId xmlns:a16="http://schemas.microsoft.com/office/drawing/2014/main" id="{11E3D36B-0013-1244-F142-35FF91F612E2}"/>
            </a:ext>
          </a:extLst>
        </xdr:cNvPr>
        <xdr:cNvSpPr txBox="1"/>
      </xdr:nvSpPr>
      <xdr:spPr>
        <a:xfrm>
          <a:off x="3095626" y="850105"/>
          <a:ext cx="1195387" cy="24765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DD00B2-E625-49B1-82D7-788424E7813C}" type="TxLink">
            <a:rPr lang="en-US" sz="1600" b="1" i="0" u="none" strike="noStrike">
              <a:solidFill>
                <a:schemeClr val="bg1"/>
              </a:solidFill>
              <a:latin typeface="Calibri"/>
              <a:ea typeface="Calibri"/>
              <a:cs typeface="Calibri"/>
            </a:rPr>
            <a:t>931</a:t>
          </a:fld>
          <a:endParaRPr lang="en-US" sz="1600" b="1">
            <a:solidFill>
              <a:schemeClr val="bg1"/>
            </a:solidFill>
          </a:endParaRPr>
        </a:p>
      </xdr:txBody>
    </xdr:sp>
    <xdr:clientData/>
  </xdr:twoCellAnchor>
  <xdr:twoCellAnchor>
    <xdr:from>
      <xdr:col>7</xdr:col>
      <xdr:colOff>476252</xdr:colOff>
      <xdr:row>4</xdr:row>
      <xdr:rowOff>90487</xdr:rowOff>
    </xdr:from>
    <xdr:to>
      <xdr:col>8</xdr:col>
      <xdr:colOff>590552</xdr:colOff>
      <xdr:row>5</xdr:row>
      <xdr:rowOff>185738</xdr:rowOff>
    </xdr:to>
    <xdr:sp macro="" textlink="'Pivot Tables'!I4">
      <xdr:nvSpPr>
        <xdr:cNvPr id="15" name="TextBox 14">
          <a:extLst>
            <a:ext uri="{FF2B5EF4-FFF2-40B4-BE49-F238E27FC236}">
              <a16:creationId xmlns:a16="http://schemas.microsoft.com/office/drawing/2014/main" id="{5994DB27-3F40-C1F9-E35B-7BC0E939E169}"/>
            </a:ext>
          </a:extLst>
        </xdr:cNvPr>
        <xdr:cNvSpPr txBox="1"/>
      </xdr:nvSpPr>
      <xdr:spPr>
        <a:xfrm>
          <a:off x="4726783" y="852487"/>
          <a:ext cx="721519" cy="285751"/>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5E4A91-41AD-42C8-BC53-1D609AA59DC6}" type="TxLink">
            <a:rPr lang="en-US" sz="1600" b="1" i="0" u="none" strike="noStrike">
              <a:solidFill>
                <a:schemeClr val="bg1"/>
              </a:solidFill>
              <a:latin typeface="Calibri"/>
              <a:ea typeface="Calibri"/>
              <a:cs typeface="Calibri"/>
            </a:rPr>
            <a:t>2449</a:t>
          </a:fld>
          <a:endParaRPr lang="en-US" sz="1600" b="1">
            <a:solidFill>
              <a:schemeClr val="bg1"/>
            </a:solidFill>
          </a:endParaRPr>
        </a:p>
      </xdr:txBody>
    </xdr:sp>
    <xdr:clientData/>
  </xdr:twoCellAnchor>
  <xdr:twoCellAnchor>
    <xdr:from>
      <xdr:col>5</xdr:col>
      <xdr:colOff>104777</xdr:colOff>
      <xdr:row>6</xdr:row>
      <xdr:rowOff>73819</xdr:rowOff>
    </xdr:from>
    <xdr:to>
      <xdr:col>10</xdr:col>
      <xdr:colOff>333375</xdr:colOff>
      <xdr:row>17</xdr:row>
      <xdr:rowOff>64294</xdr:rowOff>
    </xdr:to>
    <xdr:graphicFrame macro="">
      <xdr:nvGraphicFramePr>
        <xdr:cNvPr id="16" name="Chart 1">
          <a:extLst>
            <a:ext uri="{FF2B5EF4-FFF2-40B4-BE49-F238E27FC236}">
              <a16:creationId xmlns:a16="http://schemas.microsoft.com/office/drawing/2014/main" id="{E4B5894D-B7C4-B56E-D865-E4F44C8F5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28574</xdr:colOff>
      <xdr:row>6</xdr:row>
      <xdr:rowOff>66675</xdr:rowOff>
    </xdr:from>
    <xdr:to>
      <xdr:col>5</xdr:col>
      <xdr:colOff>59531</xdr:colOff>
      <xdr:row>17</xdr:row>
      <xdr:rowOff>57150</xdr:rowOff>
    </xdr:to>
    <xdr:graphicFrame macro="">
      <xdr:nvGraphicFramePr>
        <xdr:cNvPr id="17" name="Chart 2">
          <a:extLst>
            <a:ext uri="{FF2B5EF4-FFF2-40B4-BE49-F238E27FC236}">
              <a16:creationId xmlns:a16="http://schemas.microsoft.com/office/drawing/2014/main" id="{2A3CED2F-5175-E476-1120-120CFCAB7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17</xdr:row>
      <xdr:rowOff>109537</xdr:rowOff>
    </xdr:from>
    <xdr:to>
      <xdr:col>5</xdr:col>
      <xdr:colOff>59531</xdr:colOff>
      <xdr:row>26</xdr:row>
      <xdr:rowOff>152400</xdr:rowOff>
    </xdr:to>
    <xdr:graphicFrame macro="">
      <xdr:nvGraphicFramePr>
        <xdr:cNvPr id="18" name="Chart 6">
          <a:extLst>
            <a:ext uri="{FF2B5EF4-FFF2-40B4-BE49-F238E27FC236}">
              <a16:creationId xmlns:a16="http://schemas.microsoft.com/office/drawing/2014/main" id="{63471E1D-B48C-5E10-2201-F9D01CC57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102394</xdr:colOff>
      <xdr:row>17</xdr:row>
      <xdr:rowOff>90487</xdr:rowOff>
    </xdr:from>
    <xdr:to>
      <xdr:col>10</xdr:col>
      <xdr:colOff>345281</xdr:colOff>
      <xdr:row>26</xdr:row>
      <xdr:rowOff>142875</xdr:rowOff>
    </xdr:to>
    <xdr:graphicFrame macro="">
      <xdr:nvGraphicFramePr>
        <xdr:cNvPr id="19" name="Chart 7">
          <a:extLst>
            <a:ext uri="{FF2B5EF4-FFF2-40B4-BE49-F238E27FC236}">
              <a16:creationId xmlns:a16="http://schemas.microsoft.com/office/drawing/2014/main" id="{6351B95E-A408-7F70-3ED2-7158D9A53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345280</xdr:colOff>
      <xdr:row>8</xdr:row>
      <xdr:rowOff>69057</xdr:rowOff>
    </xdr:from>
    <xdr:to>
      <xdr:col>16384</xdr:col>
      <xdr:colOff>19994</xdr:colOff>
      <xdr:row>27</xdr:row>
      <xdr:rowOff>13557</xdr:rowOff>
    </xdr:to>
    <mc:AlternateContent xmlns:mc="http://schemas.openxmlformats.org/markup-compatibility/2006">
      <mc:Choice xmlns:a14="http://schemas.microsoft.com/office/drawing/2010/main" Requires="a14">
        <xdr:graphicFrame macro="">
          <xdr:nvGraphicFramePr>
            <xdr:cNvPr id="23" name="month">
              <a:extLst>
                <a:ext uri="{FF2B5EF4-FFF2-40B4-BE49-F238E27FC236}">
                  <a16:creationId xmlns:a16="http://schemas.microsoft.com/office/drawing/2014/main" id="{40323CE2-D4E0-12FE-D640-64120033A84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468494" y="1593057"/>
              <a:ext cx="2124000" cy="356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345281</xdr:colOff>
      <xdr:row>8</xdr:row>
      <xdr:rowOff>23812</xdr:rowOff>
    </xdr:from>
    <xdr:to>
      <xdr:col>14</xdr:col>
      <xdr:colOff>11906</xdr:colOff>
      <xdr:row>9</xdr:row>
      <xdr:rowOff>178595</xdr:rowOff>
    </xdr:to>
    <xdr:sp macro="" textlink="">
      <xdr:nvSpPr>
        <xdr:cNvPr id="25" name="Rectangle 24">
          <a:extLst>
            <a:ext uri="{FF2B5EF4-FFF2-40B4-BE49-F238E27FC236}">
              <a16:creationId xmlns:a16="http://schemas.microsoft.com/office/drawing/2014/main" id="{C2FFA0BE-C44F-42EA-B6F0-9CA2AE3E3547}"/>
            </a:ext>
          </a:extLst>
        </xdr:cNvPr>
        <xdr:cNvSpPr/>
      </xdr:nvSpPr>
      <xdr:spPr>
        <a:xfrm>
          <a:off x="6417469" y="1547812"/>
          <a:ext cx="2095500" cy="345283"/>
        </a:xfrm>
        <a:prstGeom prst="rect">
          <a:avLst/>
        </a:prstGeom>
        <a:solidFill>
          <a:schemeClr val="tx2">
            <a:lumMod val="75000"/>
            <a:alpha val="9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Month</a:t>
          </a:r>
        </a:p>
      </xdr:txBody>
    </xdr:sp>
    <xdr:clientData/>
  </xdr:twoCellAnchor>
  <xdr:twoCellAnchor editAs="oneCell">
    <xdr:from>
      <xdr:col>1</xdr:col>
      <xdr:colOff>369093</xdr:colOff>
      <xdr:row>2</xdr:row>
      <xdr:rowOff>166687</xdr:rowOff>
    </xdr:from>
    <xdr:to>
      <xdr:col>2</xdr:col>
      <xdr:colOff>480332</xdr:colOff>
      <xdr:row>5</xdr:row>
      <xdr:rowOff>176893</xdr:rowOff>
    </xdr:to>
    <xdr:pic>
      <xdr:nvPicPr>
        <xdr:cNvPr id="27" name="Graphic 26" descr="Dollar with solid fill">
          <a:extLst>
            <a:ext uri="{FF2B5EF4-FFF2-40B4-BE49-F238E27FC236}">
              <a16:creationId xmlns:a16="http://schemas.microsoft.com/office/drawing/2014/main" id="{7A993206-D5AD-97D7-E76F-4346489CDA3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81414" y="547687"/>
          <a:ext cx="723561" cy="581706"/>
        </a:xfrm>
        <a:prstGeom prst="rect">
          <a:avLst/>
        </a:prstGeom>
      </xdr:spPr>
    </xdr:pic>
    <xdr:clientData/>
  </xdr:twoCellAnchor>
  <xdr:twoCellAnchor editAs="oneCell">
    <xdr:from>
      <xdr:col>4</xdr:col>
      <xdr:colOff>80961</xdr:colOff>
      <xdr:row>2</xdr:row>
      <xdr:rowOff>83344</xdr:rowOff>
    </xdr:from>
    <xdr:to>
      <xdr:col>5</xdr:col>
      <xdr:colOff>21430</xdr:colOff>
      <xdr:row>5</xdr:row>
      <xdr:rowOff>59532</xdr:rowOff>
    </xdr:to>
    <xdr:pic>
      <xdr:nvPicPr>
        <xdr:cNvPr id="29" name="Graphic 28" descr="Upward trend with solid fill">
          <a:extLst>
            <a:ext uri="{FF2B5EF4-FFF2-40B4-BE49-F238E27FC236}">
              <a16:creationId xmlns:a16="http://schemas.microsoft.com/office/drawing/2014/main" id="{9D1E7F1F-2024-F64B-42A5-0C9D9ED3AE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09836" y="464344"/>
          <a:ext cx="547688" cy="547688"/>
        </a:xfrm>
        <a:prstGeom prst="rect">
          <a:avLst/>
        </a:prstGeom>
      </xdr:spPr>
    </xdr:pic>
    <xdr:clientData/>
  </xdr:twoCellAnchor>
  <xdr:twoCellAnchor editAs="oneCell">
    <xdr:from>
      <xdr:col>6</xdr:col>
      <xdr:colOff>392906</xdr:colOff>
      <xdr:row>2</xdr:row>
      <xdr:rowOff>107156</xdr:rowOff>
    </xdr:from>
    <xdr:to>
      <xdr:col>7</xdr:col>
      <xdr:colOff>485776</xdr:colOff>
      <xdr:row>6</xdr:row>
      <xdr:rowOff>45244</xdr:rowOff>
    </xdr:to>
    <xdr:pic>
      <xdr:nvPicPr>
        <xdr:cNvPr id="35" name="Graphic 34" descr="Man and woman with solid fill">
          <a:extLst>
            <a:ext uri="{FF2B5EF4-FFF2-40B4-BE49-F238E27FC236}">
              <a16:creationId xmlns:a16="http://schemas.microsoft.com/office/drawing/2014/main" id="{B9B2841A-FE4A-1089-4436-51DC38C3531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36219" y="488156"/>
          <a:ext cx="700088" cy="700088"/>
        </a:xfrm>
        <a:prstGeom prst="rect">
          <a:avLst/>
        </a:prstGeom>
      </xdr:spPr>
    </xdr:pic>
    <xdr:clientData/>
  </xdr:twoCellAnchor>
  <xdr:twoCellAnchor editAs="oneCell">
    <xdr:from>
      <xdr:col>9</xdr:col>
      <xdr:colOff>176893</xdr:colOff>
      <xdr:row>2</xdr:row>
      <xdr:rowOff>54428</xdr:rowOff>
    </xdr:from>
    <xdr:to>
      <xdr:col>10</xdr:col>
      <xdr:colOff>329293</xdr:colOff>
      <xdr:row>6</xdr:row>
      <xdr:rowOff>57149</xdr:rowOff>
    </xdr:to>
    <xdr:pic>
      <xdr:nvPicPr>
        <xdr:cNvPr id="37" name="Graphic 36" descr="Shopping cart with solid fill">
          <a:extLst>
            <a:ext uri="{FF2B5EF4-FFF2-40B4-BE49-F238E27FC236}">
              <a16:creationId xmlns:a16="http://schemas.microsoft.com/office/drawing/2014/main" id="{0F939F15-34E0-E392-3295-7201A11AA4B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687786" y="435428"/>
          <a:ext cx="764721" cy="76472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21.065799537035" backgroundQuery="1" createdVersion="8" refreshedVersion="8" minRefreshableVersion="3" recordCount="0" supportSubquery="1" supportAdvancedDrill="1" xr:uid="{1CD20502-642E-4DDD-8B31-8D73D0608760}">
  <cacheSource type="external" connectionId="5"/>
  <cacheFields count="2">
    <cacheField name="[Table7].[month].[month]" caption="month" numFmtId="0" hierarchy="34" level="1">
      <sharedItems count="12">
        <s v="Jan"/>
        <s v="Feb"/>
        <s v="Mar"/>
        <s v="Apr"/>
        <s v="May"/>
        <s v="Jun"/>
        <s v="Jul"/>
        <s v="Aug"/>
        <s v="Sep"/>
        <s v="Oct"/>
        <s v="Nov"/>
        <s v="Dec"/>
      </sharedItems>
    </cacheField>
    <cacheField name="[Measures].[Sum of profit]" caption="Sum of profit" numFmtId="0" hierarchy="48" level="32767"/>
  </cacheFields>
  <cacheHierarchies count="49">
    <cacheHierarchy uniqueName="[retail_campaigns].[campaign_id]" caption="campaign_id" attribute="1" defaultMemberUniqueName="[retail_campaigns].[campaign_id].[All]" allUniqueName="[retail_campaigns].[campaign_id].[All]" dimensionUniqueName="[retail_campaigns]" displayFolder="" count="0" memberValueDatatype="130" unbalanced="0"/>
    <cacheHierarchy uniqueName="[retail_campaigns].[name]" caption="name" attribute="1" defaultMemberUniqueName="[retail_campaigns].[name].[All]" allUniqueName="[retail_campaigns].[name].[All]" dimensionUniqueName="[retail_campaigns]" displayFolder="" count="0" memberValueDatatype="130" unbalanced="0"/>
    <cacheHierarchy uniqueName="[retail_campaigns].[start_date]" caption="start_date" attribute="1" time="1" defaultMemberUniqueName="[retail_campaigns].[start_date].[All]" allUniqueName="[retail_campaigns].[start_date].[All]" dimensionUniqueName="[retail_campaigns]" displayFolder="" count="0" memberValueDatatype="7" unbalanced="0"/>
    <cacheHierarchy uniqueName="[retail_campaigns].[end_date]" caption="end_date" attribute="1" time="1" defaultMemberUniqueName="[retail_campaigns].[end_date].[All]" allUniqueName="[retail_campaigns].[end_date].[All]" dimensionUniqueName="[retail_campaigns]" displayFolder="" count="0" memberValueDatatype="7" unbalanced="0"/>
    <cacheHierarchy uniqueName="[retail_campaigns].[budget]" caption="budget" attribute="1" defaultMemberUniqueName="[retail_campaigns].[budget].[All]" allUniqueName="[retail_campaigns].[budget].[All]" dimensionUniqueName="[retail_campaigns]" displayFolder="" count="0" memberValueDatatype="20" unbalanced="0"/>
    <cacheHierarchy uniqueName="[retail_customers].[customer_id]" caption="customer_id" attribute="1" defaultMemberUniqueName="[retail_customers].[customer_id].[All]" allUniqueName="[retail_customers].[customer_id].[All]" dimensionUniqueName="[retail_customers]" displayFolder="" count="0" memberValueDatatype="130" unbalanced="0"/>
    <cacheHierarchy uniqueName="[retail_customers].[age]" caption="age" attribute="1" defaultMemberUniqueName="[retail_customers].[age].[All]" allUniqueName="[retail_customers].[age].[All]" dimensionUniqueName="[retail_customers]" displayFolder="" count="0" memberValueDatatype="20" unbalanced="0"/>
    <cacheHierarchy uniqueName="[retail_customers].[gender]" caption="gender" attribute="1" defaultMemberUniqueName="[retail_customers].[gender].[All]" allUniqueName="[retail_customers].[gender].[All]" dimensionUniqueName="[retail_customers]" displayFolder="" count="0" memberValueDatatype="130" unbalanced="0"/>
    <cacheHierarchy uniqueName="[retail_customers].[region]" caption="region" attribute="1" defaultMemberUniqueName="[retail_customers].[region].[All]" allUniqueName="[retail_customers].[region].[All]" dimensionUniqueName="[retail_customers]" displayFolder="" count="0" memberValueDatatype="130" unbalanced="0"/>
    <cacheHierarchy uniqueName="[retail_customers].[segment]" caption="segment" attribute="1" defaultMemberUniqueName="[retail_customers].[segment].[All]" allUniqueName="[retail_customers].[segment].[All]" dimensionUniqueName="[retail_customers]" displayFolder="" count="0" memberValueDatatype="130" unbalanced="0"/>
    <cacheHierarchy uniqueName="[retail_customers].[signup_date]" caption="signup_date" attribute="1" time="1" defaultMemberUniqueName="[retail_customers].[signup_date].[All]" allUniqueName="[retail_customers].[signup_date].[All]" dimensionUniqueName="[retail_customers]" displayFolder="" count="0" memberValueDatatype="7" unbalanced="0"/>
    <cacheHierarchy uniqueName="[retail_products].[product_id]" caption="product_id" attribute="1" defaultMemberUniqueName="[retail_products].[product_id].[All]" allUniqueName="[retail_products].[product_id].[All]" dimensionUniqueName="[retail_products]" displayFolder="" count="0" memberValueDatatype="130" unbalanced="0"/>
    <cacheHierarchy uniqueName="[retail_products].[product_name]" caption="product_name" attribute="1" defaultMemberUniqueName="[retail_products].[product_name].[All]" allUniqueName="[retail_products].[product_name].[All]" dimensionUniqueName="[retail_products]" displayFolder="" count="0" memberValueDatatype="130" unbalanced="0"/>
    <cacheHierarchy uniqueName="[retail_products].[category]" caption="category" attribute="1" defaultMemberUniqueName="[retail_products].[category].[All]" allUniqueName="[retail_products].[category].[All]" dimensionUniqueName="[retail_products]" displayFolder="" count="0" memberValueDatatype="130" unbalanced="0"/>
    <cacheHierarchy uniqueName="[retail_products].[unit_cost]" caption="unit_cost" attribute="1" defaultMemberUniqueName="[retail_products].[unit_cost].[All]" allUniqueName="[retail_products].[unit_cost].[All]" dimensionUniqueName="[retail_products]" displayFolder="" count="0" memberValueDatatype="5" unbalanced="0"/>
    <cacheHierarchy uniqueName="[retail_products].[unit_price]" caption="unit_price" attribute="1" defaultMemberUniqueName="[retail_products].[unit_price].[All]" allUniqueName="[retail_products].[unit_price].[All]" dimensionUniqueName="[retail_products]" displayFolder="" count="0" memberValueDatatype="5" unbalanced="0"/>
    <cacheHierarchy uniqueName="[retail_products].[stock_level]" caption="stock_level" attribute="1" defaultMemberUniqueName="[retail_products].[stock_level].[All]" allUniqueName="[retail_products].[stock_level].[All]" dimensionUniqueName="[retail_products]" displayFolder="" count="0" memberValueDatatype="20" unbalanced="0"/>
    <cacheHierarchy uniqueName="[retail_sales].[order_id]" caption="order_id" attribute="1" defaultMemberUniqueName="[retail_sales].[order_id].[All]" allUniqueName="[retail_sales].[order_id].[All]" dimensionUniqueName="[retail_sales]" displayFolder="" count="0" memberValueDatatype="130" unbalanced="0"/>
    <cacheHierarchy uniqueName="[retail_sales].[order_date]" caption="order_date" attribute="1" defaultMemberUniqueName="[retail_sales].[order_date].[All]" allUniqueName="[retail_sales].[order_date].[All]" dimensionUniqueName="[retail_sales]" displayFolder="" count="0" memberValueDatatype="130" unbalanced="0"/>
    <cacheHierarchy uniqueName="[retail_sales].[customer_id]" caption="customer_id" attribute="1" defaultMemberUniqueName="[retail_sales].[customer_id].[All]" allUniqueName="[retail_sales].[customer_id].[All]" dimensionUniqueName="[retail_sales]" displayFolder="" count="0" memberValueDatatype="130" unbalanced="0"/>
    <cacheHierarchy uniqueName="[retail_sales].[product_id]" caption="product_id" attribute="1" defaultMemberUniqueName="[retail_sales].[product_id].[All]" allUniqueName="[retail_sales].[product_id].[All]" dimensionUniqueName="[retail_sales]" displayFolder="" count="0" memberValueDatatype="130" unbalanced="0"/>
    <cacheHierarchy uniqueName="[retail_sales].[quantity]" caption="quantity" attribute="1" defaultMemberUniqueName="[retail_sales].[quantity].[All]" allUniqueName="[retail_sales].[quantity].[All]" dimensionUniqueName="[retail_sales]" displayFolder="" count="0" memberValueDatatype="20" unbalanced="0"/>
    <cacheHierarchy uniqueName="[retail_sales].[quantity edited]" caption="quantity edited" attribute="1" defaultMemberUniqueName="[retail_sales].[quantity edited].[All]" allUniqueName="[retail_sales].[quantity edited].[All]" dimensionUniqueName="[retail_sales]" displayFolder="" count="0" memberValueDatatype="20" unbalanced="0"/>
    <cacheHierarchy uniqueName="[retail_sales].[channel]" caption="channel" attribute="1" defaultMemberUniqueName="[retail_sales].[channel].[All]" allUniqueName="[retail_sales].[channel].[All]" dimensionUniqueName="[retail_sales]" displayFolder="" count="0" memberValueDatatype="130" unbalanced="0"/>
    <cacheHierarchy uniqueName="[retail_sales].[discount_applied]" caption="discount_applied" attribute="1" defaultMemberUniqueName="[retail_sales].[discount_applied].[All]" allUniqueName="[retail_sales].[discount_applied].[All]" dimensionUniqueName="[retail_sales]" displayFolder="" count="0" memberValueDatatype="5" unbalanced="0"/>
    <cacheHierarchy uniqueName="[retail_sales].[unit_price]" caption="unit_price" attribute="1" defaultMemberUniqueName="[retail_sales].[unit_price].[All]" allUniqueName="[retail_sales].[unit_price].[All]" dimensionUniqueName="[retail_sales]" displayFolder="" count="0" memberValueDatatype="5" unbalanced="0"/>
    <cacheHierarchy uniqueName="[retail_sales].[unit_cost]" caption="unit_cost" attribute="1" defaultMemberUniqueName="[retail_sales].[unit_cost].[All]" allUniqueName="[retail_sales].[unit_cost].[All]" dimensionUniqueName="[retail_sales]" displayFolder="" count="0" memberValueDatatype="5" unbalanced="0"/>
    <cacheHierarchy uniqueName="[retail_sales].[gross_revenue]" caption="gross_revenue" attribute="1" defaultMemberUniqueName="[retail_sales].[gross_revenue].[All]" allUniqueName="[retail_sales].[gross_revenue].[All]" dimensionUniqueName="[retail_sales]" displayFolder="" count="0" memberValueDatatype="5" unbalanced="0"/>
    <cacheHierarchy uniqueName="[retail_sales].[discount_amount]" caption="discount_amount" attribute="1" defaultMemberUniqueName="[retail_sales].[discount_amount].[All]" allUniqueName="[retail_sales].[discount_amount].[All]" dimensionUniqueName="[retail_sales]" displayFolder="" count="0" memberValueDatatype="5" unbalanced="0"/>
    <cacheHierarchy uniqueName="[retail_sales].[net_revenue]" caption="net_revenue" attribute="1" defaultMemberUniqueName="[retail_sales].[net_revenue].[All]" allUniqueName="[retail_sales].[net_revenue].[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month]" caption="month" attribute="1" defaultMemberUniqueName="[retail_sales].[month].[All]" allUniqueName="[retail_sales].[month].[All]" dimensionUniqueName="[retail_sales]" displayFolder="" count="0" memberValueDatatype="130" unbalanced="0"/>
    <cacheHierarchy uniqueName="[retail_sales].[month2]" caption="month2" attribute="1" defaultMemberUniqueName="[retail_sales].[month2].[All]" allUniqueName="[retail_sales].[month2].[All]" dimensionUniqueName="[retail_sales]" displayFolder="" count="0" memberValueDatatype="20" unbalanced="0"/>
    <cacheHierarchy uniqueName="[Table7].[month_no]" caption="month_no" attribute="1" defaultMemberUniqueName="[Table7].[month_no].[All]" allUniqueName="[Table7].[month_no].[All]" dimensionUniqueName="[Table7]" displayFolder="" count="0" memberValueDatatype="20" unbalanced="0"/>
    <cacheHierarchy uniqueName="[Table7].[month]" caption="month" attribute="1" defaultMemberUniqueName="[Table7].[month].[All]" allUniqueName="[Table7].[month].[All]" dimensionUniqueName="[Table7]" displayFolder="" count="2" memberValueDatatype="130" unbalanced="0">
      <fieldsUsage count="2">
        <fieldUsage x="-1"/>
        <fieldUsage x="0"/>
      </fieldsUsage>
    </cacheHierarchy>
    <cacheHierarchy uniqueName="[Measures].[Total profit]" caption="Total profit" measure="1" displayFolder="" measureGroup="retail_sales" count="0"/>
    <cacheHierarchy uniqueName="[Measures].[Total Customers]" caption="Total Customers" measure="1" displayFolder="" measureGroup="retail_sales" count="0"/>
    <cacheHierarchy uniqueName="[Measures].[__XL_Count retail_sales]" caption="__XL_Count retail_sales" measure="1" displayFolder="" measureGroup="retail_sales" count="0" hidden="1"/>
    <cacheHierarchy uniqueName="[Measures].[__XL_Count retail_customers]" caption="__XL_Count retail_customers" measure="1" displayFolder="" measureGroup="retail_customers" count="0" hidden="1"/>
    <cacheHierarchy uniqueName="[Measures].[__XL_Count retail_products]" caption="__XL_Count retail_products" measure="1" displayFolder="" measureGroup="retail_products" count="0" hidden="1"/>
    <cacheHierarchy uniqueName="[Measures].[__XL_Count retail_campaigns]" caption="__XL_Count retail_campaigns" measure="1" displayFolder="" measureGroup="retail_campaigns"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gross_revenue]" caption="Sum of gross_revenue" measure="1" displayFolder="" measureGroup="retail_sales" count="0" hidden="1">
      <extLst>
        <ext xmlns:x15="http://schemas.microsoft.com/office/spreadsheetml/2010/11/main" uri="{B97F6D7D-B522-45F9-BDA1-12C45D357490}">
          <x15:cacheHierarchy aggregatedColumn="27"/>
        </ext>
      </extLst>
    </cacheHierarchy>
    <cacheHierarchy uniqueName="[Measures].[Count of order_id]" caption="Count of order_id" measure="1" displayFolder="" measureGroup="retail_sale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retail_sales" count="0" hidden="1">
      <extLst>
        <ext xmlns:x15="http://schemas.microsoft.com/office/spreadsheetml/2010/11/main" uri="{B97F6D7D-B522-45F9-BDA1-12C45D357490}">
          <x15:cacheHierarchy aggregatedColumn="19"/>
        </ext>
      </extLst>
    </cacheHierarchy>
    <cacheHierarchy uniqueName="[Measures].[Sum of month2]" caption="Sum of month2" measure="1" displayFolder="" measureGroup="retail_sales" count="0" hidden="1">
      <extLst>
        <ext xmlns:x15="http://schemas.microsoft.com/office/spreadsheetml/2010/11/main" uri="{B97F6D7D-B522-45F9-BDA1-12C45D357490}">
          <x15:cacheHierarchy aggregatedColumn="32"/>
        </ext>
      </extLst>
    </cacheHierarchy>
    <cacheHierarchy uniqueName="[Measures].[Sum of discount_applied]" caption="Sum of discount_applied" measure="1" displayFolder="" measureGroup="retail_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retail_sales" count="0" oneField="1" hidden="1">
      <fieldsUsage count="1">
        <fieldUsage x="1"/>
      </fieldsUsage>
      <extLst>
        <ext xmlns:x15="http://schemas.microsoft.com/office/spreadsheetml/2010/11/main" uri="{B97F6D7D-B522-45F9-BDA1-12C45D357490}">
          <x15:cacheHierarchy aggregatedColumn="30"/>
        </ext>
      </extLst>
    </cacheHierarchy>
  </cacheHierarchies>
  <kpis count="0"/>
  <dimensions count="6">
    <dimension measure="1" name="Measures" uniqueName="[Measures]" caption="Measures"/>
    <dimension name="retail_campaigns" uniqueName="[retail_campaigns]" caption="retail_campaigns"/>
    <dimension name="retail_customers" uniqueName="[retail_customers]" caption="retail_customers"/>
    <dimension name="retail_products" uniqueName="[retail_products]" caption="retail_products"/>
    <dimension name="retail_sales" uniqueName="[retail_sales]" caption="retail_sales"/>
    <dimension name="Table7" uniqueName="[Table7]" caption="Table7"/>
  </dimensions>
  <measureGroups count="5">
    <measureGroup name="retail_campaigns" caption="retail_campaigns"/>
    <measureGroup name="retail_customers" caption="retail_customers"/>
    <measureGroup name="retail_products" caption="retail_products"/>
    <measureGroup name="retail_sales" caption="retail_sales"/>
    <measureGroup name="Table7" caption="Table7"/>
  </measureGroups>
  <maps count="8">
    <map measureGroup="0" dimension="1"/>
    <map measureGroup="1" dimension="2"/>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21.065812384259" backgroundQuery="1" createdVersion="8" refreshedVersion="8" minRefreshableVersion="3" recordCount="0" supportSubquery="1" supportAdvancedDrill="1" xr:uid="{EC64B46F-9A40-41C2-9BEF-9B3E46254FEB}">
  <cacheSource type="external" connectionId="5"/>
  <cacheFields count="1">
    <cacheField name="[Measures].[Count of order_id]" caption="Count of order_id" numFmtId="0" hierarchy="44" level="32767"/>
  </cacheFields>
  <cacheHierarchies count="49">
    <cacheHierarchy uniqueName="[retail_campaigns].[campaign_id]" caption="campaign_id" attribute="1" defaultMemberUniqueName="[retail_campaigns].[campaign_id].[All]" allUniqueName="[retail_campaigns].[campaign_id].[All]" dimensionUniqueName="[retail_campaigns]" displayFolder="" count="0" memberValueDatatype="130" unbalanced="0"/>
    <cacheHierarchy uniqueName="[retail_campaigns].[name]" caption="name" attribute="1" defaultMemberUniqueName="[retail_campaigns].[name].[All]" allUniqueName="[retail_campaigns].[name].[All]" dimensionUniqueName="[retail_campaigns]" displayFolder="" count="0" memberValueDatatype="130" unbalanced="0"/>
    <cacheHierarchy uniqueName="[retail_campaigns].[start_date]" caption="start_date" attribute="1" time="1" defaultMemberUniqueName="[retail_campaigns].[start_date].[All]" allUniqueName="[retail_campaigns].[start_date].[All]" dimensionUniqueName="[retail_campaigns]" displayFolder="" count="0" memberValueDatatype="7" unbalanced="0"/>
    <cacheHierarchy uniqueName="[retail_campaigns].[end_date]" caption="end_date" attribute="1" time="1" defaultMemberUniqueName="[retail_campaigns].[end_date].[All]" allUniqueName="[retail_campaigns].[end_date].[All]" dimensionUniqueName="[retail_campaigns]" displayFolder="" count="0" memberValueDatatype="7" unbalanced="0"/>
    <cacheHierarchy uniqueName="[retail_campaigns].[budget]" caption="budget" attribute="1" defaultMemberUniqueName="[retail_campaigns].[budget].[All]" allUniqueName="[retail_campaigns].[budget].[All]" dimensionUniqueName="[retail_campaigns]" displayFolder="" count="0" memberValueDatatype="20" unbalanced="0"/>
    <cacheHierarchy uniqueName="[retail_customers].[customer_id]" caption="customer_id" attribute="1" defaultMemberUniqueName="[retail_customers].[customer_id].[All]" allUniqueName="[retail_customers].[customer_id].[All]" dimensionUniqueName="[retail_customers]" displayFolder="" count="0" memberValueDatatype="130" unbalanced="0"/>
    <cacheHierarchy uniqueName="[retail_customers].[age]" caption="age" attribute="1" defaultMemberUniqueName="[retail_customers].[age].[All]" allUniqueName="[retail_customers].[age].[All]" dimensionUniqueName="[retail_customers]" displayFolder="" count="0" memberValueDatatype="20" unbalanced="0"/>
    <cacheHierarchy uniqueName="[retail_customers].[gender]" caption="gender" attribute="1" defaultMemberUniqueName="[retail_customers].[gender].[All]" allUniqueName="[retail_customers].[gender].[All]" dimensionUniqueName="[retail_customers]" displayFolder="" count="0" memberValueDatatype="130" unbalanced="0"/>
    <cacheHierarchy uniqueName="[retail_customers].[region]" caption="region" attribute="1" defaultMemberUniqueName="[retail_customers].[region].[All]" allUniqueName="[retail_customers].[region].[All]" dimensionUniqueName="[retail_customers]" displayFolder="" count="0" memberValueDatatype="130" unbalanced="0"/>
    <cacheHierarchy uniqueName="[retail_customers].[segment]" caption="segment" attribute="1" defaultMemberUniqueName="[retail_customers].[segment].[All]" allUniqueName="[retail_customers].[segment].[All]" dimensionUniqueName="[retail_customers]" displayFolder="" count="0" memberValueDatatype="130" unbalanced="0"/>
    <cacheHierarchy uniqueName="[retail_customers].[signup_date]" caption="signup_date" attribute="1" time="1" defaultMemberUniqueName="[retail_customers].[signup_date].[All]" allUniqueName="[retail_customers].[signup_date].[All]" dimensionUniqueName="[retail_customers]" displayFolder="" count="0" memberValueDatatype="7" unbalanced="0"/>
    <cacheHierarchy uniqueName="[retail_products].[product_id]" caption="product_id" attribute="1" defaultMemberUniqueName="[retail_products].[product_id].[All]" allUniqueName="[retail_products].[product_id].[All]" dimensionUniqueName="[retail_products]" displayFolder="" count="0" memberValueDatatype="130" unbalanced="0"/>
    <cacheHierarchy uniqueName="[retail_products].[product_name]" caption="product_name" attribute="1" defaultMemberUniqueName="[retail_products].[product_name].[All]" allUniqueName="[retail_products].[product_name].[All]" dimensionUniqueName="[retail_products]" displayFolder="" count="0" memberValueDatatype="130" unbalanced="0"/>
    <cacheHierarchy uniqueName="[retail_products].[category]" caption="category" attribute="1" defaultMemberUniqueName="[retail_products].[category].[All]" allUniqueName="[retail_products].[category].[All]" dimensionUniqueName="[retail_products]" displayFolder="" count="0" memberValueDatatype="130" unbalanced="0"/>
    <cacheHierarchy uniqueName="[retail_products].[unit_cost]" caption="unit_cost" attribute="1" defaultMemberUniqueName="[retail_products].[unit_cost].[All]" allUniqueName="[retail_products].[unit_cost].[All]" dimensionUniqueName="[retail_products]" displayFolder="" count="0" memberValueDatatype="5" unbalanced="0"/>
    <cacheHierarchy uniqueName="[retail_products].[unit_price]" caption="unit_price" attribute="1" defaultMemberUniqueName="[retail_products].[unit_price].[All]" allUniqueName="[retail_products].[unit_price].[All]" dimensionUniqueName="[retail_products]" displayFolder="" count="0" memberValueDatatype="5" unbalanced="0"/>
    <cacheHierarchy uniqueName="[retail_products].[stock_level]" caption="stock_level" attribute="1" defaultMemberUniqueName="[retail_products].[stock_level].[All]" allUniqueName="[retail_products].[stock_level].[All]" dimensionUniqueName="[retail_products]" displayFolder="" count="0" memberValueDatatype="20" unbalanced="0"/>
    <cacheHierarchy uniqueName="[retail_sales].[order_id]" caption="order_id" attribute="1" defaultMemberUniqueName="[retail_sales].[order_id].[All]" allUniqueName="[retail_sales].[order_id].[All]" dimensionUniqueName="[retail_sales]" displayFolder="" count="0" memberValueDatatype="130" unbalanced="0"/>
    <cacheHierarchy uniqueName="[retail_sales].[order_date]" caption="order_date" attribute="1" defaultMemberUniqueName="[retail_sales].[order_date].[All]" allUniqueName="[retail_sales].[order_date].[All]" dimensionUniqueName="[retail_sales]" displayFolder="" count="0" memberValueDatatype="130" unbalanced="0"/>
    <cacheHierarchy uniqueName="[retail_sales].[customer_id]" caption="customer_id" attribute="1" defaultMemberUniqueName="[retail_sales].[customer_id].[All]" allUniqueName="[retail_sales].[customer_id].[All]" dimensionUniqueName="[retail_sales]" displayFolder="" count="0" memberValueDatatype="130" unbalanced="0"/>
    <cacheHierarchy uniqueName="[retail_sales].[product_id]" caption="product_id" attribute="1" defaultMemberUniqueName="[retail_sales].[product_id].[All]" allUniqueName="[retail_sales].[product_id].[All]" dimensionUniqueName="[retail_sales]" displayFolder="" count="0" memberValueDatatype="130" unbalanced="0"/>
    <cacheHierarchy uniqueName="[retail_sales].[quantity]" caption="quantity" attribute="1" defaultMemberUniqueName="[retail_sales].[quantity].[All]" allUniqueName="[retail_sales].[quantity].[All]" dimensionUniqueName="[retail_sales]" displayFolder="" count="0" memberValueDatatype="20" unbalanced="0"/>
    <cacheHierarchy uniqueName="[retail_sales].[quantity edited]" caption="quantity edited" attribute="1" defaultMemberUniqueName="[retail_sales].[quantity edited].[All]" allUniqueName="[retail_sales].[quantity edited].[All]" dimensionUniqueName="[retail_sales]" displayFolder="" count="0" memberValueDatatype="20" unbalanced="0"/>
    <cacheHierarchy uniqueName="[retail_sales].[channel]" caption="channel" attribute="1" defaultMemberUniqueName="[retail_sales].[channel].[All]" allUniqueName="[retail_sales].[channel].[All]" dimensionUniqueName="[retail_sales]" displayFolder="" count="0" memberValueDatatype="130" unbalanced="0"/>
    <cacheHierarchy uniqueName="[retail_sales].[discount_applied]" caption="discount_applied" attribute="1" defaultMemberUniqueName="[retail_sales].[discount_applied].[All]" allUniqueName="[retail_sales].[discount_applied].[All]" dimensionUniqueName="[retail_sales]" displayFolder="" count="0" memberValueDatatype="5" unbalanced="0"/>
    <cacheHierarchy uniqueName="[retail_sales].[unit_price]" caption="unit_price" attribute="1" defaultMemberUniqueName="[retail_sales].[unit_price].[All]" allUniqueName="[retail_sales].[unit_price].[All]" dimensionUniqueName="[retail_sales]" displayFolder="" count="0" memberValueDatatype="5" unbalanced="0"/>
    <cacheHierarchy uniqueName="[retail_sales].[unit_cost]" caption="unit_cost" attribute="1" defaultMemberUniqueName="[retail_sales].[unit_cost].[All]" allUniqueName="[retail_sales].[unit_cost].[All]" dimensionUniqueName="[retail_sales]" displayFolder="" count="0" memberValueDatatype="5" unbalanced="0"/>
    <cacheHierarchy uniqueName="[retail_sales].[gross_revenue]" caption="gross_revenue" attribute="1" defaultMemberUniqueName="[retail_sales].[gross_revenue].[All]" allUniqueName="[retail_sales].[gross_revenue].[All]" dimensionUniqueName="[retail_sales]" displayFolder="" count="0" memberValueDatatype="5" unbalanced="0"/>
    <cacheHierarchy uniqueName="[retail_sales].[discount_amount]" caption="discount_amount" attribute="1" defaultMemberUniqueName="[retail_sales].[discount_amount].[All]" allUniqueName="[retail_sales].[discount_amount].[All]" dimensionUniqueName="[retail_sales]" displayFolder="" count="0" memberValueDatatype="5" unbalanced="0"/>
    <cacheHierarchy uniqueName="[retail_sales].[net_revenue]" caption="net_revenue" attribute="1" defaultMemberUniqueName="[retail_sales].[net_revenue].[All]" allUniqueName="[retail_sales].[net_revenue].[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month]" caption="month" attribute="1" defaultMemberUniqueName="[retail_sales].[month].[All]" allUniqueName="[retail_sales].[month].[All]" dimensionUniqueName="[retail_sales]" displayFolder="" count="0" memberValueDatatype="130" unbalanced="0"/>
    <cacheHierarchy uniqueName="[retail_sales].[month2]" caption="month2" attribute="1" defaultMemberUniqueName="[retail_sales].[month2].[All]" allUniqueName="[retail_sales].[month2].[All]" dimensionUniqueName="[retail_sales]" displayFolder="" count="0" memberValueDatatype="20" unbalanced="0"/>
    <cacheHierarchy uniqueName="[Table7].[month_no]" caption="month_no" attribute="1" defaultMemberUniqueName="[Table7].[month_no].[All]" allUniqueName="[Table7].[month_no].[All]" dimensionUniqueName="[Table7]" displayFolder="" count="0" memberValueDatatype="20" unbalanced="0"/>
    <cacheHierarchy uniqueName="[Table7].[month]" caption="month" attribute="1" defaultMemberUniqueName="[Table7].[month].[All]" allUniqueName="[Table7].[month].[All]" dimensionUniqueName="[Table7]" displayFolder="" count="0" memberValueDatatype="130" unbalanced="0"/>
    <cacheHierarchy uniqueName="[Measures].[Total profit]" caption="Total profit" measure="1" displayFolder="" measureGroup="retail_sales" count="0"/>
    <cacheHierarchy uniqueName="[Measures].[Total Customers]" caption="Total Customers" measure="1" displayFolder="" measureGroup="retail_sales" count="0"/>
    <cacheHierarchy uniqueName="[Measures].[__XL_Count retail_sales]" caption="__XL_Count retail_sales" measure="1" displayFolder="" measureGroup="retail_sales" count="0" hidden="1"/>
    <cacheHierarchy uniqueName="[Measures].[__XL_Count retail_customers]" caption="__XL_Count retail_customers" measure="1" displayFolder="" measureGroup="retail_customers" count="0" hidden="1"/>
    <cacheHierarchy uniqueName="[Measures].[__XL_Count retail_products]" caption="__XL_Count retail_products" measure="1" displayFolder="" measureGroup="retail_products" count="0" hidden="1"/>
    <cacheHierarchy uniqueName="[Measures].[__XL_Count retail_campaigns]" caption="__XL_Count retail_campaigns" measure="1" displayFolder="" measureGroup="retail_campaigns"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gross_revenue]" caption="Sum of gross_revenue" measure="1" displayFolder="" measureGroup="retail_sales" count="0" hidden="1">
      <extLst>
        <ext xmlns:x15="http://schemas.microsoft.com/office/spreadsheetml/2010/11/main" uri="{B97F6D7D-B522-45F9-BDA1-12C45D357490}">
          <x15:cacheHierarchy aggregatedColumn="27"/>
        </ext>
      </extLst>
    </cacheHierarchy>
    <cacheHierarchy uniqueName="[Measures].[Count of order_id]" caption="Count of order_id" measure="1" displayFolder="" measureGroup="retail_sale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retail_sales" count="0" hidden="1">
      <extLst>
        <ext xmlns:x15="http://schemas.microsoft.com/office/spreadsheetml/2010/11/main" uri="{B97F6D7D-B522-45F9-BDA1-12C45D357490}">
          <x15:cacheHierarchy aggregatedColumn="19"/>
        </ext>
      </extLst>
    </cacheHierarchy>
    <cacheHierarchy uniqueName="[Measures].[Sum of month2]" caption="Sum of month2" measure="1" displayFolder="" measureGroup="retail_sales" count="0" hidden="1">
      <extLst>
        <ext xmlns:x15="http://schemas.microsoft.com/office/spreadsheetml/2010/11/main" uri="{B97F6D7D-B522-45F9-BDA1-12C45D357490}">
          <x15:cacheHierarchy aggregatedColumn="32"/>
        </ext>
      </extLst>
    </cacheHierarchy>
    <cacheHierarchy uniqueName="[Measures].[Sum of discount_applied]" caption="Sum of discount_applied" measure="1" displayFolder="" measureGroup="retail_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30"/>
        </ext>
      </extLst>
    </cacheHierarchy>
  </cacheHierarchies>
  <kpis count="0"/>
  <dimensions count="6">
    <dimension measure="1" name="Measures" uniqueName="[Measures]" caption="Measures"/>
    <dimension name="retail_campaigns" uniqueName="[retail_campaigns]" caption="retail_campaigns"/>
    <dimension name="retail_customers" uniqueName="[retail_customers]" caption="retail_customers"/>
    <dimension name="retail_products" uniqueName="[retail_products]" caption="retail_products"/>
    <dimension name="retail_sales" uniqueName="[retail_sales]" caption="retail_sales"/>
    <dimension name="Table7" uniqueName="[Table7]" caption="Table7"/>
  </dimensions>
  <measureGroups count="5">
    <measureGroup name="retail_campaigns" caption="retail_campaigns"/>
    <measureGroup name="retail_customers" caption="retail_customers"/>
    <measureGroup name="retail_products" caption="retail_products"/>
    <measureGroup name="retail_sales" caption="retail_sales"/>
    <measureGroup name="Table7" caption="Table7"/>
  </measureGroups>
  <maps count="8">
    <map measureGroup="0" dimension="1"/>
    <map measureGroup="1" dimension="2"/>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21.065814004629" backgroundQuery="1" createdVersion="8" refreshedVersion="8" minRefreshableVersion="3" recordCount="0" supportSubquery="1" supportAdvancedDrill="1" xr:uid="{65E90E42-6FDA-4657-A6F8-63006C334D7C}">
  <cacheSource type="external" connectionId="5"/>
  <cacheFields count="1">
    <cacheField name="[Measures].[Sum of gross_revenue]" caption="Sum of gross_revenue" numFmtId="0" hierarchy="43" level="32767"/>
  </cacheFields>
  <cacheHierarchies count="49">
    <cacheHierarchy uniqueName="[retail_campaigns].[campaign_id]" caption="campaign_id" attribute="1" defaultMemberUniqueName="[retail_campaigns].[campaign_id].[All]" allUniqueName="[retail_campaigns].[campaign_id].[All]" dimensionUniqueName="[retail_campaigns]" displayFolder="" count="0" memberValueDatatype="130" unbalanced="0"/>
    <cacheHierarchy uniqueName="[retail_campaigns].[name]" caption="name" attribute="1" defaultMemberUniqueName="[retail_campaigns].[name].[All]" allUniqueName="[retail_campaigns].[name].[All]" dimensionUniqueName="[retail_campaigns]" displayFolder="" count="0" memberValueDatatype="130" unbalanced="0"/>
    <cacheHierarchy uniqueName="[retail_campaigns].[start_date]" caption="start_date" attribute="1" time="1" defaultMemberUniqueName="[retail_campaigns].[start_date].[All]" allUniqueName="[retail_campaigns].[start_date].[All]" dimensionUniqueName="[retail_campaigns]" displayFolder="" count="0" memberValueDatatype="7" unbalanced="0"/>
    <cacheHierarchy uniqueName="[retail_campaigns].[end_date]" caption="end_date" attribute="1" time="1" defaultMemberUniqueName="[retail_campaigns].[end_date].[All]" allUniqueName="[retail_campaigns].[end_date].[All]" dimensionUniqueName="[retail_campaigns]" displayFolder="" count="0" memberValueDatatype="7" unbalanced="0"/>
    <cacheHierarchy uniqueName="[retail_campaigns].[budget]" caption="budget" attribute="1" defaultMemberUniqueName="[retail_campaigns].[budget].[All]" allUniqueName="[retail_campaigns].[budget].[All]" dimensionUniqueName="[retail_campaigns]" displayFolder="" count="0" memberValueDatatype="20" unbalanced="0"/>
    <cacheHierarchy uniqueName="[retail_customers].[customer_id]" caption="customer_id" attribute="1" defaultMemberUniqueName="[retail_customers].[customer_id].[All]" allUniqueName="[retail_customers].[customer_id].[All]" dimensionUniqueName="[retail_customers]" displayFolder="" count="0" memberValueDatatype="130" unbalanced="0"/>
    <cacheHierarchy uniqueName="[retail_customers].[age]" caption="age" attribute="1" defaultMemberUniqueName="[retail_customers].[age].[All]" allUniqueName="[retail_customers].[age].[All]" dimensionUniqueName="[retail_customers]" displayFolder="" count="0" memberValueDatatype="20" unbalanced="0"/>
    <cacheHierarchy uniqueName="[retail_customers].[gender]" caption="gender" attribute="1" defaultMemberUniqueName="[retail_customers].[gender].[All]" allUniqueName="[retail_customers].[gender].[All]" dimensionUniqueName="[retail_customers]" displayFolder="" count="0" memberValueDatatype="130" unbalanced="0"/>
    <cacheHierarchy uniqueName="[retail_customers].[region]" caption="region" attribute="1" defaultMemberUniqueName="[retail_customers].[region].[All]" allUniqueName="[retail_customers].[region].[All]" dimensionUniqueName="[retail_customers]" displayFolder="" count="0" memberValueDatatype="130" unbalanced="0"/>
    <cacheHierarchy uniqueName="[retail_customers].[segment]" caption="segment" attribute="1" defaultMemberUniqueName="[retail_customers].[segment].[All]" allUniqueName="[retail_customers].[segment].[All]" dimensionUniqueName="[retail_customers]" displayFolder="" count="0" memberValueDatatype="130" unbalanced="0"/>
    <cacheHierarchy uniqueName="[retail_customers].[signup_date]" caption="signup_date" attribute="1" time="1" defaultMemberUniqueName="[retail_customers].[signup_date].[All]" allUniqueName="[retail_customers].[signup_date].[All]" dimensionUniqueName="[retail_customers]" displayFolder="" count="0" memberValueDatatype="7" unbalanced="0"/>
    <cacheHierarchy uniqueName="[retail_products].[product_id]" caption="product_id" attribute="1" defaultMemberUniqueName="[retail_products].[product_id].[All]" allUniqueName="[retail_products].[product_id].[All]" dimensionUniqueName="[retail_products]" displayFolder="" count="0" memberValueDatatype="130" unbalanced="0"/>
    <cacheHierarchy uniqueName="[retail_products].[product_name]" caption="product_name" attribute="1" defaultMemberUniqueName="[retail_products].[product_name].[All]" allUniqueName="[retail_products].[product_name].[All]" dimensionUniqueName="[retail_products]" displayFolder="" count="0" memberValueDatatype="130" unbalanced="0"/>
    <cacheHierarchy uniqueName="[retail_products].[category]" caption="category" attribute="1" defaultMemberUniqueName="[retail_products].[category].[All]" allUniqueName="[retail_products].[category].[All]" dimensionUniqueName="[retail_products]" displayFolder="" count="0" memberValueDatatype="130" unbalanced="0"/>
    <cacheHierarchy uniqueName="[retail_products].[unit_cost]" caption="unit_cost" attribute="1" defaultMemberUniqueName="[retail_products].[unit_cost].[All]" allUniqueName="[retail_products].[unit_cost].[All]" dimensionUniqueName="[retail_products]" displayFolder="" count="0" memberValueDatatype="5" unbalanced="0"/>
    <cacheHierarchy uniqueName="[retail_products].[unit_price]" caption="unit_price" attribute="1" defaultMemberUniqueName="[retail_products].[unit_price].[All]" allUniqueName="[retail_products].[unit_price].[All]" dimensionUniqueName="[retail_products]" displayFolder="" count="0" memberValueDatatype="5" unbalanced="0"/>
    <cacheHierarchy uniqueName="[retail_products].[stock_level]" caption="stock_level" attribute="1" defaultMemberUniqueName="[retail_products].[stock_level].[All]" allUniqueName="[retail_products].[stock_level].[All]" dimensionUniqueName="[retail_products]" displayFolder="" count="0" memberValueDatatype="20" unbalanced="0"/>
    <cacheHierarchy uniqueName="[retail_sales].[order_id]" caption="order_id" attribute="1" defaultMemberUniqueName="[retail_sales].[order_id].[All]" allUniqueName="[retail_sales].[order_id].[All]" dimensionUniqueName="[retail_sales]" displayFolder="" count="0" memberValueDatatype="130" unbalanced="0"/>
    <cacheHierarchy uniqueName="[retail_sales].[order_date]" caption="order_date" attribute="1" defaultMemberUniqueName="[retail_sales].[order_date].[All]" allUniqueName="[retail_sales].[order_date].[All]" dimensionUniqueName="[retail_sales]" displayFolder="" count="0" memberValueDatatype="130" unbalanced="0"/>
    <cacheHierarchy uniqueName="[retail_sales].[customer_id]" caption="customer_id" attribute="1" defaultMemberUniqueName="[retail_sales].[customer_id].[All]" allUniqueName="[retail_sales].[customer_id].[All]" dimensionUniqueName="[retail_sales]" displayFolder="" count="0" memberValueDatatype="130" unbalanced="0"/>
    <cacheHierarchy uniqueName="[retail_sales].[product_id]" caption="product_id" attribute="1" defaultMemberUniqueName="[retail_sales].[product_id].[All]" allUniqueName="[retail_sales].[product_id].[All]" dimensionUniqueName="[retail_sales]" displayFolder="" count="0" memberValueDatatype="130" unbalanced="0"/>
    <cacheHierarchy uniqueName="[retail_sales].[quantity]" caption="quantity" attribute="1" defaultMemberUniqueName="[retail_sales].[quantity].[All]" allUniqueName="[retail_sales].[quantity].[All]" dimensionUniqueName="[retail_sales]" displayFolder="" count="0" memberValueDatatype="20" unbalanced="0"/>
    <cacheHierarchy uniqueName="[retail_sales].[quantity edited]" caption="quantity edited" attribute="1" defaultMemberUniqueName="[retail_sales].[quantity edited].[All]" allUniqueName="[retail_sales].[quantity edited].[All]" dimensionUniqueName="[retail_sales]" displayFolder="" count="0" memberValueDatatype="20" unbalanced="0"/>
    <cacheHierarchy uniqueName="[retail_sales].[channel]" caption="channel" attribute="1" defaultMemberUniqueName="[retail_sales].[channel].[All]" allUniqueName="[retail_sales].[channel].[All]" dimensionUniqueName="[retail_sales]" displayFolder="" count="0" memberValueDatatype="130" unbalanced="0"/>
    <cacheHierarchy uniqueName="[retail_sales].[discount_applied]" caption="discount_applied" attribute="1" defaultMemberUniqueName="[retail_sales].[discount_applied].[All]" allUniqueName="[retail_sales].[discount_applied].[All]" dimensionUniqueName="[retail_sales]" displayFolder="" count="0" memberValueDatatype="5" unbalanced="0"/>
    <cacheHierarchy uniqueName="[retail_sales].[unit_price]" caption="unit_price" attribute="1" defaultMemberUniqueName="[retail_sales].[unit_price].[All]" allUniqueName="[retail_sales].[unit_price].[All]" dimensionUniqueName="[retail_sales]" displayFolder="" count="0" memberValueDatatype="5" unbalanced="0"/>
    <cacheHierarchy uniqueName="[retail_sales].[unit_cost]" caption="unit_cost" attribute="1" defaultMemberUniqueName="[retail_sales].[unit_cost].[All]" allUniqueName="[retail_sales].[unit_cost].[All]" dimensionUniqueName="[retail_sales]" displayFolder="" count="0" memberValueDatatype="5" unbalanced="0"/>
    <cacheHierarchy uniqueName="[retail_sales].[gross_revenue]" caption="gross_revenue" attribute="1" defaultMemberUniqueName="[retail_sales].[gross_revenue].[All]" allUniqueName="[retail_sales].[gross_revenue].[All]" dimensionUniqueName="[retail_sales]" displayFolder="" count="0" memberValueDatatype="5" unbalanced="0"/>
    <cacheHierarchy uniqueName="[retail_sales].[discount_amount]" caption="discount_amount" attribute="1" defaultMemberUniqueName="[retail_sales].[discount_amount].[All]" allUniqueName="[retail_sales].[discount_amount].[All]" dimensionUniqueName="[retail_sales]" displayFolder="" count="0" memberValueDatatype="5" unbalanced="0"/>
    <cacheHierarchy uniqueName="[retail_sales].[net_revenue]" caption="net_revenue" attribute="1" defaultMemberUniqueName="[retail_sales].[net_revenue].[All]" allUniqueName="[retail_sales].[net_revenue].[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month]" caption="month" attribute="1" defaultMemberUniqueName="[retail_sales].[month].[All]" allUniqueName="[retail_sales].[month].[All]" dimensionUniqueName="[retail_sales]" displayFolder="" count="0" memberValueDatatype="130" unbalanced="0"/>
    <cacheHierarchy uniqueName="[retail_sales].[month2]" caption="month2" attribute="1" defaultMemberUniqueName="[retail_sales].[month2].[All]" allUniqueName="[retail_sales].[month2].[All]" dimensionUniqueName="[retail_sales]" displayFolder="" count="0" memberValueDatatype="20" unbalanced="0"/>
    <cacheHierarchy uniqueName="[Table7].[month_no]" caption="month_no" attribute="1" defaultMemberUniqueName="[Table7].[month_no].[All]" allUniqueName="[Table7].[month_no].[All]" dimensionUniqueName="[Table7]" displayFolder="" count="0" memberValueDatatype="20" unbalanced="0"/>
    <cacheHierarchy uniqueName="[Table7].[month]" caption="month" attribute="1" defaultMemberUniqueName="[Table7].[month].[All]" allUniqueName="[Table7].[month].[All]" dimensionUniqueName="[Table7]" displayFolder="" count="0" memberValueDatatype="130" unbalanced="0"/>
    <cacheHierarchy uniqueName="[Measures].[Total profit]" caption="Total profit" measure="1" displayFolder="" measureGroup="retail_sales" count="0"/>
    <cacheHierarchy uniqueName="[Measures].[Total Customers]" caption="Total Customers" measure="1" displayFolder="" measureGroup="retail_sales" count="0"/>
    <cacheHierarchy uniqueName="[Measures].[__XL_Count retail_sales]" caption="__XL_Count retail_sales" measure="1" displayFolder="" measureGroup="retail_sales" count="0" hidden="1"/>
    <cacheHierarchy uniqueName="[Measures].[__XL_Count retail_customers]" caption="__XL_Count retail_customers" measure="1" displayFolder="" measureGroup="retail_customers" count="0" hidden="1"/>
    <cacheHierarchy uniqueName="[Measures].[__XL_Count retail_products]" caption="__XL_Count retail_products" measure="1" displayFolder="" measureGroup="retail_products" count="0" hidden="1"/>
    <cacheHierarchy uniqueName="[Measures].[__XL_Count retail_campaigns]" caption="__XL_Count retail_campaigns" measure="1" displayFolder="" measureGroup="retail_campaigns"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gross_revenue]" caption="Sum of gross_revenue" measure="1" displayFolder="" measureGroup="retail_sales"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order_id]" caption="Count of order_id" measure="1" displayFolder="" measureGroup="retail_sale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retail_sales" count="0" hidden="1">
      <extLst>
        <ext xmlns:x15="http://schemas.microsoft.com/office/spreadsheetml/2010/11/main" uri="{B97F6D7D-B522-45F9-BDA1-12C45D357490}">
          <x15:cacheHierarchy aggregatedColumn="19"/>
        </ext>
      </extLst>
    </cacheHierarchy>
    <cacheHierarchy uniqueName="[Measures].[Sum of month2]" caption="Sum of month2" measure="1" displayFolder="" measureGroup="retail_sales" count="0" hidden="1">
      <extLst>
        <ext xmlns:x15="http://schemas.microsoft.com/office/spreadsheetml/2010/11/main" uri="{B97F6D7D-B522-45F9-BDA1-12C45D357490}">
          <x15:cacheHierarchy aggregatedColumn="32"/>
        </ext>
      </extLst>
    </cacheHierarchy>
    <cacheHierarchy uniqueName="[Measures].[Sum of discount_applied]" caption="Sum of discount_applied" measure="1" displayFolder="" measureGroup="retail_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30"/>
        </ext>
      </extLst>
    </cacheHierarchy>
  </cacheHierarchies>
  <kpis count="0"/>
  <dimensions count="6">
    <dimension measure="1" name="Measures" uniqueName="[Measures]" caption="Measures"/>
    <dimension name="retail_campaigns" uniqueName="[retail_campaigns]" caption="retail_campaigns"/>
    <dimension name="retail_customers" uniqueName="[retail_customers]" caption="retail_customers"/>
    <dimension name="retail_products" uniqueName="[retail_products]" caption="retail_products"/>
    <dimension name="retail_sales" uniqueName="[retail_sales]" caption="retail_sales"/>
    <dimension name="Table7" uniqueName="[Table7]" caption="Table7"/>
  </dimensions>
  <measureGroups count="5">
    <measureGroup name="retail_campaigns" caption="retail_campaigns"/>
    <measureGroup name="retail_customers" caption="retail_customers"/>
    <measureGroup name="retail_products" caption="retail_products"/>
    <measureGroup name="retail_sales" caption="retail_sales"/>
    <measureGroup name="Table7" caption="Table7"/>
  </measureGroups>
  <maps count="8">
    <map measureGroup="0" dimension="1"/>
    <map measureGroup="1" dimension="2"/>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22.410819907411" backgroundQuery="1" createdVersion="8" refreshedVersion="8" minRefreshableVersion="3" recordCount="0" supportSubquery="1" supportAdvancedDrill="1" xr:uid="{E35BB27A-3E26-48A2-B8B4-723C42F405CF}">
  <cacheSource type="external" connectionId="5"/>
  <cacheFields count="2">
    <cacheField name="[Measures].[Total profit]" caption="Total profit" numFmtId="0" hierarchy="35" level="32767"/>
    <cacheField name="[retail_sales].[channel].[channel]" caption="channel" numFmtId="0" hierarchy="23" level="1">
      <sharedItems count="3">
        <s v="In-Store"/>
        <s v="Mobile App"/>
        <s v="Online"/>
      </sharedItems>
    </cacheField>
  </cacheFields>
  <cacheHierarchies count="49">
    <cacheHierarchy uniqueName="[retail_campaigns].[campaign_id]" caption="campaign_id" attribute="1" defaultMemberUniqueName="[retail_campaigns].[campaign_id].[All]" allUniqueName="[retail_campaigns].[campaign_id].[All]" dimensionUniqueName="[retail_campaigns]" displayFolder="" count="0" memberValueDatatype="130" unbalanced="0"/>
    <cacheHierarchy uniqueName="[retail_campaigns].[name]" caption="name" attribute="1" defaultMemberUniqueName="[retail_campaigns].[name].[All]" allUniqueName="[retail_campaigns].[name].[All]" dimensionUniqueName="[retail_campaigns]" displayFolder="" count="0" memberValueDatatype="130" unbalanced="0"/>
    <cacheHierarchy uniqueName="[retail_campaigns].[start_date]" caption="start_date" attribute="1" time="1" defaultMemberUniqueName="[retail_campaigns].[start_date].[All]" allUniqueName="[retail_campaigns].[start_date].[All]" dimensionUniqueName="[retail_campaigns]" displayFolder="" count="0" memberValueDatatype="7" unbalanced="0"/>
    <cacheHierarchy uniqueName="[retail_campaigns].[end_date]" caption="end_date" attribute="1" time="1" defaultMemberUniqueName="[retail_campaigns].[end_date].[All]" allUniqueName="[retail_campaigns].[end_date].[All]" dimensionUniqueName="[retail_campaigns]" displayFolder="" count="0" memberValueDatatype="7" unbalanced="0"/>
    <cacheHierarchy uniqueName="[retail_campaigns].[budget]" caption="budget" attribute="1" defaultMemberUniqueName="[retail_campaigns].[budget].[All]" allUniqueName="[retail_campaigns].[budget].[All]" dimensionUniqueName="[retail_campaigns]" displayFolder="" count="0" memberValueDatatype="20" unbalanced="0"/>
    <cacheHierarchy uniqueName="[retail_customers].[customer_id]" caption="customer_id" attribute="1" defaultMemberUniqueName="[retail_customers].[customer_id].[All]" allUniqueName="[retail_customers].[customer_id].[All]" dimensionUniqueName="[retail_customers]" displayFolder="" count="0" memberValueDatatype="130" unbalanced="0"/>
    <cacheHierarchy uniqueName="[retail_customers].[age]" caption="age" attribute="1" defaultMemberUniqueName="[retail_customers].[age].[All]" allUniqueName="[retail_customers].[age].[All]" dimensionUniqueName="[retail_customers]" displayFolder="" count="0" memberValueDatatype="20" unbalanced="0"/>
    <cacheHierarchy uniqueName="[retail_customers].[gender]" caption="gender" attribute="1" defaultMemberUniqueName="[retail_customers].[gender].[All]" allUniqueName="[retail_customers].[gender].[All]" dimensionUniqueName="[retail_customers]" displayFolder="" count="0" memberValueDatatype="130" unbalanced="0"/>
    <cacheHierarchy uniqueName="[retail_customers].[region]" caption="region" attribute="1" defaultMemberUniqueName="[retail_customers].[region].[All]" allUniqueName="[retail_customers].[region].[All]" dimensionUniqueName="[retail_customers]" displayFolder="" count="0" memberValueDatatype="130" unbalanced="0"/>
    <cacheHierarchy uniqueName="[retail_customers].[segment]" caption="segment" attribute="1" defaultMemberUniqueName="[retail_customers].[segment].[All]" allUniqueName="[retail_customers].[segment].[All]" dimensionUniqueName="[retail_customers]" displayFolder="" count="0" memberValueDatatype="130" unbalanced="0"/>
    <cacheHierarchy uniqueName="[retail_customers].[signup_date]" caption="signup_date" attribute="1" time="1" defaultMemberUniqueName="[retail_customers].[signup_date].[All]" allUniqueName="[retail_customers].[signup_date].[All]" dimensionUniqueName="[retail_customers]" displayFolder="" count="0" memberValueDatatype="7" unbalanced="0"/>
    <cacheHierarchy uniqueName="[retail_products].[product_id]" caption="product_id" attribute="1" defaultMemberUniqueName="[retail_products].[product_id].[All]" allUniqueName="[retail_products].[product_id].[All]" dimensionUniqueName="[retail_products]" displayFolder="" count="0" memberValueDatatype="130" unbalanced="0"/>
    <cacheHierarchy uniqueName="[retail_products].[product_name]" caption="product_name" attribute="1" defaultMemberUniqueName="[retail_products].[product_name].[All]" allUniqueName="[retail_products].[product_name].[All]" dimensionUniqueName="[retail_products]" displayFolder="" count="0" memberValueDatatype="130" unbalanced="0"/>
    <cacheHierarchy uniqueName="[retail_products].[category]" caption="category" attribute="1" defaultMemberUniqueName="[retail_products].[category].[All]" allUniqueName="[retail_products].[category].[All]" dimensionUniqueName="[retail_products]" displayFolder="" count="0" memberValueDatatype="130" unbalanced="0"/>
    <cacheHierarchy uniqueName="[retail_products].[unit_cost]" caption="unit_cost" attribute="1" defaultMemberUniqueName="[retail_products].[unit_cost].[All]" allUniqueName="[retail_products].[unit_cost].[All]" dimensionUniqueName="[retail_products]" displayFolder="" count="0" memberValueDatatype="5" unbalanced="0"/>
    <cacheHierarchy uniqueName="[retail_products].[unit_price]" caption="unit_price" attribute="1" defaultMemberUniqueName="[retail_products].[unit_price].[All]" allUniqueName="[retail_products].[unit_price].[All]" dimensionUniqueName="[retail_products]" displayFolder="" count="0" memberValueDatatype="5" unbalanced="0"/>
    <cacheHierarchy uniqueName="[retail_products].[stock_level]" caption="stock_level" attribute="1" defaultMemberUniqueName="[retail_products].[stock_level].[All]" allUniqueName="[retail_products].[stock_level].[All]" dimensionUniqueName="[retail_products]" displayFolder="" count="0" memberValueDatatype="20" unbalanced="0"/>
    <cacheHierarchy uniqueName="[retail_sales].[order_id]" caption="order_id" attribute="1" defaultMemberUniqueName="[retail_sales].[order_id].[All]" allUniqueName="[retail_sales].[order_id].[All]" dimensionUniqueName="[retail_sales]" displayFolder="" count="0" memberValueDatatype="130" unbalanced="0"/>
    <cacheHierarchy uniqueName="[retail_sales].[order_date]" caption="order_date" attribute="1" defaultMemberUniqueName="[retail_sales].[order_date].[All]" allUniqueName="[retail_sales].[order_date].[All]" dimensionUniqueName="[retail_sales]" displayFolder="" count="0" memberValueDatatype="130" unbalanced="0"/>
    <cacheHierarchy uniqueName="[retail_sales].[customer_id]" caption="customer_id" attribute="1" defaultMemberUniqueName="[retail_sales].[customer_id].[All]" allUniqueName="[retail_sales].[customer_id].[All]" dimensionUniqueName="[retail_sales]" displayFolder="" count="0" memberValueDatatype="130" unbalanced="0"/>
    <cacheHierarchy uniqueName="[retail_sales].[product_id]" caption="product_id" attribute="1" defaultMemberUniqueName="[retail_sales].[product_id].[All]" allUniqueName="[retail_sales].[product_id].[All]" dimensionUniqueName="[retail_sales]" displayFolder="" count="0" memberValueDatatype="130" unbalanced="0"/>
    <cacheHierarchy uniqueName="[retail_sales].[quantity]" caption="quantity" attribute="1" defaultMemberUniqueName="[retail_sales].[quantity].[All]" allUniqueName="[retail_sales].[quantity].[All]" dimensionUniqueName="[retail_sales]" displayFolder="" count="0" memberValueDatatype="20" unbalanced="0"/>
    <cacheHierarchy uniqueName="[retail_sales].[quantity edited]" caption="quantity edited" attribute="1" defaultMemberUniqueName="[retail_sales].[quantity edited].[All]" allUniqueName="[retail_sales].[quantity edited].[All]" dimensionUniqueName="[retail_sales]" displayFolder="" count="0" memberValueDatatype="20" unbalanced="0"/>
    <cacheHierarchy uniqueName="[retail_sales].[channel]" caption="channel" attribute="1" defaultMemberUniqueName="[retail_sales].[channel].[All]" allUniqueName="[retail_sales].[channel].[All]" dimensionUniqueName="[retail_sales]" displayFolder="" count="2" memberValueDatatype="130" unbalanced="0">
      <fieldsUsage count="2">
        <fieldUsage x="-1"/>
        <fieldUsage x="1"/>
      </fieldsUsage>
    </cacheHierarchy>
    <cacheHierarchy uniqueName="[retail_sales].[discount_applied]" caption="discount_applied" attribute="1" defaultMemberUniqueName="[retail_sales].[discount_applied].[All]" allUniqueName="[retail_sales].[discount_applied].[All]" dimensionUniqueName="[retail_sales]" displayFolder="" count="0" memberValueDatatype="5" unbalanced="0"/>
    <cacheHierarchy uniqueName="[retail_sales].[unit_price]" caption="unit_price" attribute="1" defaultMemberUniqueName="[retail_sales].[unit_price].[All]" allUniqueName="[retail_sales].[unit_price].[All]" dimensionUniqueName="[retail_sales]" displayFolder="" count="0" memberValueDatatype="5" unbalanced="0"/>
    <cacheHierarchy uniqueName="[retail_sales].[unit_cost]" caption="unit_cost" attribute="1" defaultMemberUniqueName="[retail_sales].[unit_cost].[All]" allUniqueName="[retail_sales].[unit_cost].[All]" dimensionUniqueName="[retail_sales]" displayFolder="" count="0" memberValueDatatype="5" unbalanced="0"/>
    <cacheHierarchy uniqueName="[retail_sales].[gross_revenue]" caption="gross_revenue" attribute="1" defaultMemberUniqueName="[retail_sales].[gross_revenue].[All]" allUniqueName="[retail_sales].[gross_revenue].[All]" dimensionUniqueName="[retail_sales]" displayFolder="" count="0" memberValueDatatype="5" unbalanced="0"/>
    <cacheHierarchy uniqueName="[retail_sales].[discount_amount]" caption="discount_amount" attribute="1" defaultMemberUniqueName="[retail_sales].[discount_amount].[All]" allUniqueName="[retail_sales].[discount_amount].[All]" dimensionUniqueName="[retail_sales]" displayFolder="" count="0" memberValueDatatype="5" unbalanced="0"/>
    <cacheHierarchy uniqueName="[retail_sales].[net_revenue]" caption="net_revenue" attribute="1" defaultMemberUniqueName="[retail_sales].[net_revenue].[All]" allUniqueName="[retail_sales].[net_revenue].[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month]" caption="month" attribute="1" defaultMemberUniqueName="[retail_sales].[month].[All]" allUniqueName="[retail_sales].[month].[All]" dimensionUniqueName="[retail_sales]" displayFolder="" count="0" memberValueDatatype="130" unbalanced="0"/>
    <cacheHierarchy uniqueName="[retail_sales].[month2]" caption="month2" attribute="1" defaultMemberUniqueName="[retail_sales].[month2].[All]" allUniqueName="[retail_sales].[month2].[All]" dimensionUniqueName="[retail_sales]" displayFolder="" count="0" memberValueDatatype="20" unbalanced="0"/>
    <cacheHierarchy uniqueName="[Table7].[month_no]" caption="month_no" attribute="1" defaultMemberUniqueName="[Table7].[month_no].[All]" allUniqueName="[Table7].[month_no].[All]" dimensionUniqueName="[Table7]" displayFolder="" count="0" memberValueDatatype="20" unbalanced="0"/>
    <cacheHierarchy uniqueName="[Table7].[month]" caption="month" attribute="1" defaultMemberUniqueName="[Table7].[month].[All]" allUniqueName="[Table7].[month].[All]" dimensionUniqueName="[Table7]" displayFolder="" count="0" memberValueDatatype="130" unbalanced="0"/>
    <cacheHierarchy uniqueName="[Measures].[Total profit]" caption="Total profit" measure="1" displayFolder="" measureGroup="retail_sales" count="0" oneField="1">
      <fieldsUsage count="1">
        <fieldUsage x="0"/>
      </fieldsUsage>
    </cacheHierarchy>
    <cacheHierarchy uniqueName="[Measures].[Total Customers]" caption="Total Customers" measure="1" displayFolder="" measureGroup="retail_sales" count="0"/>
    <cacheHierarchy uniqueName="[Measures].[__XL_Count retail_sales]" caption="__XL_Count retail_sales" measure="1" displayFolder="" measureGroup="retail_sales" count="0" hidden="1"/>
    <cacheHierarchy uniqueName="[Measures].[__XL_Count retail_customers]" caption="__XL_Count retail_customers" measure="1" displayFolder="" measureGroup="retail_customers" count="0" hidden="1"/>
    <cacheHierarchy uniqueName="[Measures].[__XL_Count retail_products]" caption="__XL_Count retail_products" measure="1" displayFolder="" measureGroup="retail_products" count="0" hidden="1"/>
    <cacheHierarchy uniqueName="[Measures].[__XL_Count retail_campaigns]" caption="__XL_Count retail_campaigns" measure="1" displayFolder="" measureGroup="retail_campaigns"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gross_revenue]" caption="Sum of gross_revenue" measure="1" displayFolder="" measureGroup="retail_sales" count="0" hidden="1">
      <extLst>
        <ext xmlns:x15="http://schemas.microsoft.com/office/spreadsheetml/2010/11/main" uri="{B97F6D7D-B522-45F9-BDA1-12C45D357490}">
          <x15:cacheHierarchy aggregatedColumn="27"/>
        </ext>
      </extLst>
    </cacheHierarchy>
    <cacheHierarchy uniqueName="[Measures].[Count of order_id]" caption="Count of order_id" measure="1" displayFolder="" measureGroup="retail_sale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retail_sales" count="0" hidden="1">
      <extLst>
        <ext xmlns:x15="http://schemas.microsoft.com/office/spreadsheetml/2010/11/main" uri="{B97F6D7D-B522-45F9-BDA1-12C45D357490}">
          <x15:cacheHierarchy aggregatedColumn="19"/>
        </ext>
      </extLst>
    </cacheHierarchy>
    <cacheHierarchy uniqueName="[Measures].[Sum of month2]" caption="Sum of month2" measure="1" displayFolder="" measureGroup="retail_sales" count="0" hidden="1">
      <extLst>
        <ext xmlns:x15="http://schemas.microsoft.com/office/spreadsheetml/2010/11/main" uri="{B97F6D7D-B522-45F9-BDA1-12C45D357490}">
          <x15:cacheHierarchy aggregatedColumn="32"/>
        </ext>
      </extLst>
    </cacheHierarchy>
    <cacheHierarchy uniqueName="[Measures].[Sum of discount_applied]" caption="Sum of discount_applied" measure="1" displayFolder="" measureGroup="retail_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30"/>
        </ext>
      </extLst>
    </cacheHierarchy>
  </cacheHierarchies>
  <kpis count="0"/>
  <dimensions count="6">
    <dimension measure="1" name="Measures" uniqueName="[Measures]" caption="Measures"/>
    <dimension name="retail_campaigns" uniqueName="[retail_campaigns]" caption="retail_campaigns"/>
    <dimension name="retail_customers" uniqueName="[retail_customers]" caption="retail_customers"/>
    <dimension name="retail_products" uniqueName="[retail_products]" caption="retail_products"/>
    <dimension name="retail_sales" uniqueName="[retail_sales]" caption="retail_sales"/>
    <dimension name="Table7" uniqueName="[Table7]" caption="Table7"/>
  </dimensions>
  <measureGroups count="5">
    <measureGroup name="retail_campaigns" caption="retail_campaigns"/>
    <measureGroup name="retail_customers" caption="retail_customers"/>
    <measureGroup name="retail_products" caption="retail_products"/>
    <measureGroup name="retail_sales" caption="retail_sales"/>
    <measureGroup name="Table7" caption="Table7"/>
  </measureGroups>
  <maps count="8">
    <map measureGroup="0" dimension="1"/>
    <map measureGroup="1" dimension="2"/>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22.410820254627" backgroundQuery="1" createdVersion="8" refreshedVersion="8" minRefreshableVersion="3" recordCount="0" supportSubquery="1" supportAdvancedDrill="1" xr:uid="{B1A93A55-09DF-4817-BEDE-9A243C3ED9F9}">
  <cacheSource type="external" connectionId="5"/>
  <cacheFields count="2">
    <cacheField name="[Measures].[Total Customers]" caption="Total Customers" numFmtId="0" hierarchy="36" level="32767"/>
    <cacheField name="[retail_sales].[channel].[channel]" caption="channel" numFmtId="0" hierarchy="23" level="1">
      <sharedItems containsSemiMixedTypes="0" containsNonDate="0" containsString="0"/>
    </cacheField>
  </cacheFields>
  <cacheHierarchies count="49">
    <cacheHierarchy uniqueName="[retail_campaigns].[campaign_id]" caption="campaign_id" attribute="1" defaultMemberUniqueName="[retail_campaigns].[campaign_id].[All]" allUniqueName="[retail_campaigns].[campaign_id].[All]" dimensionUniqueName="[retail_campaigns]" displayFolder="" count="0" memberValueDatatype="130" unbalanced="0"/>
    <cacheHierarchy uniqueName="[retail_campaigns].[name]" caption="name" attribute="1" defaultMemberUniqueName="[retail_campaigns].[name].[All]" allUniqueName="[retail_campaigns].[name].[All]" dimensionUniqueName="[retail_campaigns]" displayFolder="" count="0" memberValueDatatype="130" unbalanced="0"/>
    <cacheHierarchy uniqueName="[retail_campaigns].[start_date]" caption="start_date" attribute="1" time="1" defaultMemberUniqueName="[retail_campaigns].[start_date].[All]" allUniqueName="[retail_campaigns].[start_date].[All]" dimensionUniqueName="[retail_campaigns]" displayFolder="" count="0" memberValueDatatype="7" unbalanced="0"/>
    <cacheHierarchy uniqueName="[retail_campaigns].[end_date]" caption="end_date" attribute="1" time="1" defaultMemberUniqueName="[retail_campaigns].[end_date].[All]" allUniqueName="[retail_campaigns].[end_date].[All]" dimensionUniqueName="[retail_campaigns]" displayFolder="" count="0" memberValueDatatype="7" unbalanced="0"/>
    <cacheHierarchy uniqueName="[retail_campaigns].[budget]" caption="budget" attribute="1" defaultMemberUniqueName="[retail_campaigns].[budget].[All]" allUniqueName="[retail_campaigns].[budget].[All]" dimensionUniqueName="[retail_campaigns]" displayFolder="" count="0" memberValueDatatype="20" unbalanced="0"/>
    <cacheHierarchy uniqueName="[retail_customers].[customer_id]" caption="customer_id" attribute="1" defaultMemberUniqueName="[retail_customers].[customer_id].[All]" allUniqueName="[retail_customers].[customer_id].[All]" dimensionUniqueName="[retail_customers]" displayFolder="" count="0" memberValueDatatype="130" unbalanced="0"/>
    <cacheHierarchy uniqueName="[retail_customers].[age]" caption="age" attribute="1" defaultMemberUniqueName="[retail_customers].[age].[All]" allUniqueName="[retail_customers].[age].[All]" dimensionUniqueName="[retail_customers]" displayFolder="" count="0" memberValueDatatype="20" unbalanced="0"/>
    <cacheHierarchy uniqueName="[retail_customers].[gender]" caption="gender" attribute="1" defaultMemberUniqueName="[retail_customers].[gender].[All]" allUniqueName="[retail_customers].[gender].[All]" dimensionUniqueName="[retail_customers]" displayFolder="" count="0" memberValueDatatype="130" unbalanced="0"/>
    <cacheHierarchy uniqueName="[retail_customers].[region]" caption="region" attribute="1" defaultMemberUniqueName="[retail_customers].[region].[All]" allUniqueName="[retail_customers].[region].[All]" dimensionUniqueName="[retail_customers]" displayFolder="" count="0" memberValueDatatype="130" unbalanced="0"/>
    <cacheHierarchy uniqueName="[retail_customers].[segment]" caption="segment" attribute="1" defaultMemberUniqueName="[retail_customers].[segment].[All]" allUniqueName="[retail_customers].[segment].[All]" dimensionUniqueName="[retail_customers]" displayFolder="" count="0" memberValueDatatype="130" unbalanced="0"/>
    <cacheHierarchy uniqueName="[retail_customers].[signup_date]" caption="signup_date" attribute="1" time="1" defaultMemberUniqueName="[retail_customers].[signup_date].[All]" allUniqueName="[retail_customers].[signup_date].[All]" dimensionUniqueName="[retail_customers]" displayFolder="" count="0" memberValueDatatype="7" unbalanced="0"/>
    <cacheHierarchy uniqueName="[retail_products].[product_id]" caption="product_id" attribute="1" defaultMemberUniqueName="[retail_products].[product_id].[All]" allUniqueName="[retail_products].[product_id].[All]" dimensionUniqueName="[retail_products]" displayFolder="" count="0" memberValueDatatype="130" unbalanced="0"/>
    <cacheHierarchy uniqueName="[retail_products].[product_name]" caption="product_name" attribute="1" defaultMemberUniqueName="[retail_products].[product_name].[All]" allUniqueName="[retail_products].[product_name].[All]" dimensionUniqueName="[retail_products]" displayFolder="" count="0" memberValueDatatype="130" unbalanced="0"/>
    <cacheHierarchy uniqueName="[retail_products].[category]" caption="category" attribute="1" defaultMemberUniqueName="[retail_products].[category].[All]" allUniqueName="[retail_products].[category].[All]" dimensionUniqueName="[retail_products]" displayFolder="" count="0" memberValueDatatype="130" unbalanced="0"/>
    <cacheHierarchy uniqueName="[retail_products].[unit_cost]" caption="unit_cost" attribute="1" defaultMemberUniqueName="[retail_products].[unit_cost].[All]" allUniqueName="[retail_products].[unit_cost].[All]" dimensionUniqueName="[retail_products]" displayFolder="" count="0" memberValueDatatype="5" unbalanced="0"/>
    <cacheHierarchy uniqueName="[retail_products].[unit_price]" caption="unit_price" attribute="1" defaultMemberUniqueName="[retail_products].[unit_price].[All]" allUniqueName="[retail_products].[unit_price].[All]" dimensionUniqueName="[retail_products]" displayFolder="" count="0" memberValueDatatype="5" unbalanced="0"/>
    <cacheHierarchy uniqueName="[retail_products].[stock_level]" caption="stock_level" attribute="1" defaultMemberUniqueName="[retail_products].[stock_level].[All]" allUniqueName="[retail_products].[stock_level].[All]" dimensionUniqueName="[retail_products]" displayFolder="" count="0" memberValueDatatype="20" unbalanced="0"/>
    <cacheHierarchy uniqueName="[retail_sales].[order_id]" caption="order_id" attribute="1" defaultMemberUniqueName="[retail_sales].[order_id].[All]" allUniqueName="[retail_sales].[order_id].[All]" dimensionUniqueName="[retail_sales]" displayFolder="" count="0" memberValueDatatype="130" unbalanced="0"/>
    <cacheHierarchy uniqueName="[retail_sales].[order_date]" caption="order_date" attribute="1" defaultMemberUniqueName="[retail_sales].[order_date].[All]" allUniqueName="[retail_sales].[order_date].[All]" dimensionUniqueName="[retail_sales]" displayFolder="" count="0" memberValueDatatype="130" unbalanced="0"/>
    <cacheHierarchy uniqueName="[retail_sales].[customer_id]" caption="customer_id" attribute="1" defaultMemberUniqueName="[retail_sales].[customer_id].[All]" allUniqueName="[retail_sales].[customer_id].[All]" dimensionUniqueName="[retail_sales]" displayFolder="" count="0" memberValueDatatype="130" unbalanced="0"/>
    <cacheHierarchy uniqueName="[retail_sales].[product_id]" caption="product_id" attribute="1" defaultMemberUniqueName="[retail_sales].[product_id].[All]" allUniqueName="[retail_sales].[product_id].[All]" dimensionUniqueName="[retail_sales]" displayFolder="" count="0" memberValueDatatype="130" unbalanced="0"/>
    <cacheHierarchy uniqueName="[retail_sales].[quantity]" caption="quantity" attribute="1" defaultMemberUniqueName="[retail_sales].[quantity].[All]" allUniqueName="[retail_sales].[quantity].[All]" dimensionUniqueName="[retail_sales]" displayFolder="" count="0" memberValueDatatype="20" unbalanced="0"/>
    <cacheHierarchy uniqueName="[retail_sales].[quantity edited]" caption="quantity edited" attribute="1" defaultMemberUniqueName="[retail_sales].[quantity edited].[All]" allUniqueName="[retail_sales].[quantity edited].[All]" dimensionUniqueName="[retail_sales]" displayFolder="" count="0" memberValueDatatype="20" unbalanced="0"/>
    <cacheHierarchy uniqueName="[retail_sales].[channel]" caption="channel" attribute="1" defaultMemberUniqueName="[retail_sales].[channel].[All]" allUniqueName="[retail_sales].[channel].[All]" dimensionUniqueName="[retail_sales]" displayFolder="" count="2" memberValueDatatype="130" unbalanced="0">
      <fieldsUsage count="2">
        <fieldUsage x="-1"/>
        <fieldUsage x="1"/>
      </fieldsUsage>
    </cacheHierarchy>
    <cacheHierarchy uniqueName="[retail_sales].[discount_applied]" caption="discount_applied" attribute="1" defaultMemberUniqueName="[retail_sales].[discount_applied].[All]" allUniqueName="[retail_sales].[discount_applied].[All]" dimensionUniqueName="[retail_sales]" displayFolder="" count="0" memberValueDatatype="5" unbalanced="0"/>
    <cacheHierarchy uniqueName="[retail_sales].[unit_price]" caption="unit_price" attribute="1" defaultMemberUniqueName="[retail_sales].[unit_price].[All]" allUniqueName="[retail_sales].[unit_price].[All]" dimensionUniqueName="[retail_sales]" displayFolder="" count="0" memberValueDatatype="5" unbalanced="0"/>
    <cacheHierarchy uniqueName="[retail_sales].[unit_cost]" caption="unit_cost" attribute="1" defaultMemberUniqueName="[retail_sales].[unit_cost].[All]" allUniqueName="[retail_sales].[unit_cost].[All]" dimensionUniqueName="[retail_sales]" displayFolder="" count="0" memberValueDatatype="5" unbalanced="0"/>
    <cacheHierarchy uniqueName="[retail_sales].[gross_revenue]" caption="gross_revenue" attribute="1" defaultMemberUniqueName="[retail_sales].[gross_revenue].[All]" allUniqueName="[retail_sales].[gross_revenue].[All]" dimensionUniqueName="[retail_sales]" displayFolder="" count="0" memberValueDatatype="5" unbalanced="0"/>
    <cacheHierarchy uniqueName="[retail_sales].[discount_amount]" caption="discount_amount" attribute="1" defaultMemberUniqueName="[retail_sales].[discount_amount].[All]" allUniqueName="[retail_sales].[discount_amount].[All]" dimensionUniqueName="[retail_sales]" displayFolder="" count="0" memberValueDatatype="5" unbalanced="0"/>
    <cacheHierarchy uniqueName="[retail_sales].[net_revenue]" caption="net_revenue" attribute="1" defaultMemberUniqueName="[retail_sales].[net_revenue].[All]" allUniqueName="[retail_sales].[net_revenue].[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month]" caption="month" attribute="1" defaultMemberUniqueName="[retail_sales].[month].[All]" allUniqueName="[retail_sales].[month].[All]" dimensionUniqueName="[retail_sales]" displayFolder="" count="0" memberValueDatatype="130" unbalanced="0"/>
    <cacheHierarchy uniqueName="[retail_sales].[month2]" caption="month2" attribute="1" defaultMemberUniqueName="[retail_sales].[month2].[All]" allUniqueName="[retail_sales].[month2].[All]" dimensionUniqueName="[retail_sales]" displayFolder="" count="0" memberValueDatatype="20" unbalanced="0"/>
    <cacheHierarchy uniqueName="[Table7].[month_no]" caption="month_no" attribute="1" defaultMemberUniqueName="[Table7].[month_no].[All]" allUniqueName="[Table7].[month_no].[All]" dimensionUniqueName="[Table7]" displayFolder="" count="0" memberValueDatatype="20" unbalanced="0"/>
    <cacheHierarchy uniqueName="[Table7].[month]" caption="month" attribute="1" defaultMemberUniqueName="[Table7].[month].[All]" allUniqueName="[Table7].[month].[All]" dimensionUniqueName="[Table7]" displayFolder="" count="0" memberValueDatatype="130" unbalanced="0"/>
    <cacheHierarchy uniqueName="[Measures].[Total profit]" caption="Total profit" measure="1" displayFolder="" measureGroup="retail_sales" count="0"/>
    <cacheHierarchy uniqueName="[Measures].[Total Customers]" caption="Total Customers" measure="1" displayFolder="" measureGroup="retail_sales" count="0" oneField="1">
      <fieldsUsage count="1">
        <fieldUsage x="0"/>
      </fieldsUsage>
    </cacheHierarchy>
    <cacheHierarchy uniqueName="[Measures].[__XL_Count retail_sales]" caption="__XL_Count retail_sales" measure="1" displayFolder="" measureGroup="retail_sales" count="0" hidden="1"/>
    <cacheHierarchy uniqueName="[Measures].[__XL_Count retail_customers]" caption="__XL_Count retail_customers" measure="1" displayFolder="" measureGroup="retail_customers" count="0" hidden="1"/>
    <cacheHierarchy uniqueName="[Measures].[__XL_Count retail_products]" caption="__XL_Count retail_products" measure="1" displayFolder="" measureGroup="retail_products" count="0" hidden="1"/>
    <cacheHierarchy uniqueName="[Measures].[__XL_Count retail_campaigns]" caption="__XL_Count retail_campaigns" measure="1" displayFolder="" measureGroup="retail_campaigns"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gross_revenue]" caption="Sum of gross_revenue" measure="1" displayFolder="" measureGroup="retail_sales" count="0" hidden="1">
      <extLst>
        <ext xmlns:x15="http://schemas.microsoft.com/office/spreadsheetml/2010/11/main" uri="{B97F6D7D-B522-45F9-BDA1-12C45D357490}">
          <x15:cacheHierarchy aggregatedColumn="27"/>
        </ext>
      </extLst>
    </cacheHierarchy>
    <cacheHierarchy uniqueName="[Measures].[Count of order_id]" caption="Count of order_id" measure="1" displayFolder="" measureGroup="retail_sale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retail_sales" count="0" hidden="1">
      <extLst>
        <ext xmlns:x15="http://schemas.microsoft.com/office/spreadsheetml/2010/11/main" uri="{B97F6D7D-B522-45F9-BDA1-12C45D357490}">
          <x15:cacheHierarchy aggregatedColumn="19"/>
        </ext>
      </extLst>
    </cacheHierarchy>
    <cacheHierarchy uniqueName="[Measures].[Sum of month2]" caption="Sum of month2" measure="1" displayFolder="" measureGroup="retail_sales" count="0" hidden="1">
      <extLst>
        <ext xmlns:x15="http://schemas.microsoft.com/office/spreadsheetml/2010/11/main" uri="{B97F6D7D-B522-45F9-BDA1-12C45D357490}">
          <x15:cacheHierarchy aggregatedColumn="32"/>
        </ext>
      </extLst>
    </cacheHierarchy>
    <cacheHierarchy uniqueName="[Measures].[Sum of discount_applied]" caption="Sum of discount_applied" measure="1" displayFolder="" measureGroup="retail_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30"/>
        </ext>
      </extLst>
    </cacheHierarchy>
  </cacheHierarchies>
  <kpis count="0"/>
  <dimensions count="6">
    <dimension measure="1" name="Measures" uniqueName="[Measures]" caption="Measures"/>
    <dimension name="retail_campaigns" uniqueName="[retail_campaigns]" caption="retail_campaigns"/>
    <dimension name="retail_customers" uniqueName="[retail_customers]" caption="retail_customers"/>
    <dimension name="retail_products" uniqueName="[retail_products]" caption="retail_products"/>
    <dimension name="retail_sales" uniqueName="[retail_sales]" caption="retail_sales"/>
    <dimension name="Table7" uniqueName="[Table7]" caption="Table7"/>
  </dimensions>
  <measureGroups count="5">
    <measureGroup name="retail_campaigns" caption="retail_campaigns"/>
    <measureGroup name="retail_customers" caption="retail_customers"/>
    <measureGroup name="retail_products" caption="retail_products"/>
    <measureGroup name="retail_sales" caption="retail_sales"/>
    <measureGroup name="Table7" caption="Table7"/>
  </measureGroups>
  <maps count="8">
    <map measureGroup="0" dimension="1"/>
    <map measureGroup="1" dimension="2"/>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22.410820717596" backgroundQuery="1" createdVersion="8" refreshedVersion="8" minRefreshableVersion="3" recordCount="0" supportSubquery="1" supportAdvancedDrill="1" xr:uid="{A012E7E4-2C21-4F1D-A311-8F0B9E35DDCB}">
  <cacheSource type="external" connectionId="5"/>
  <cacheFields count="2">
    <cacheField name="[retail_sales].[channel].[channel]" caption="channel" numFmtId="0" hierarchy="23" level="1">
      <sharedItems count="3">
        <s v="In-Store"/>
        <s v="Mobile App"/>
        <s v="Online"/>
      </sharedItems>
    </cacheField>
    <cacheField name="[Measures].[Sum of gross_revenue]" caption="Sum of gross_revenue" numFmtId="0" hierarchy="43" level="32767"/>
  </cacheFields>
  <cacheHierarchies count="49">
    <cacheHierarchy uniqueName="[retail_campaigns].[campaign_id]" caption="campaign_id" attribute="1" defaultMemberUniqueName="[retail_campaigns].[campaign_id].[All]" allUniqueName="[retail_campaigns].[campaign_id].[All]" dimensionUniqueName="[retail_campaigns]" displayFolder="" count="0" memberValueDatatype="130" unbalanced="0"/>
    <cacheHierarchy uniqueName="[retail_campaigns].[name]" caption="name" attribute="1" defaultMemberUniqueName="[retail_campaigns].[name].[All]" allUniqueName="[retail_campaigns].[name].[All]" dimensionUniqueName="[retail_campaigns]" displayFolder="" count="0" memberValueDatatype="130" unbalanced="0"/>
    <cacheHierarchy uniqueName="[retail_campaigns].[start_date]" caption="start_date" attribute="1" time="1" defaultMemberUniqueName="[retail_campaigns].[start_date].[All]" allUniqueName="[retail_campaigns].[start_date].[All]" dimensionUniqueName="[retail_campaigns]" displayFolder="" count="0" memberValueDatatype="7" unbalanced="0"/>
    <cacheHierarchy uniqueName="[retail_campaigns].[end_date]" caption="end_date" attribute="1" time="1" defaultMemberUniqueName="[retail_campaigns].[end_date].[All]" allUniqueName="[retail_campaigns].[end_date].[All]" dimensionUniqueName="[retail_campaigns]" displayFolder="" count="0" memberValueDatatype="7" unbalanced="0"/>
    <cacheHierarchy uniqueName="[retail_campaigns].[budget]" caption="budget" attribute="1" defaultMemberUniqueName="[retail_campaigns].[budget].[All]" allUniqueName="[retail_campaigns].[budget].[All]" dimensionUniqueName="[retail_campaigns]" displayFolder="" count="0" memberValueDatatype="20" unbalanced="0"/>
    <cacheHierarchy uniqueName="[retail_customers].[customer_id]" caption="customer_id" attribute="1" defaultMemberUniqueName="[retail_customers].[customer_id].[All]" allUniqueName="[retail_customers].[customer_id].[All]" dimensionUniqueName="[retail_customers]" displayFolder="" count="0" memberValueDatatype="130" unbalanced="0"/>
    <cacheHierarchy uniqueName="[retail_customers].[age]" caption="age" attribute="1" defaultMemberUniqueName="[retail_customers].[age].[All]" allUniqueName="[retail_customers].[age].[All]" dimensionUniqueName="[retail_customers]" displayFolder="" count="0" memberValueDatatype="20" unbalanced="0"/>
    <cacheHierarchy uniqueName="[retail_customers].[gender]" caption="gender" attribute="1" defaultMemberUniqueName="[retail_customers].[gender].[All]" allUniqueName="[retail_customers].[gender].[All]" dimensionUniqueName="[retail_customers]" displayFolder="" count="0" memberValueDatatype="130" unbalanced="0"/>
    <cacheHierarchy uniqueName="[retail_customers].[region]" caption="region" attribute="1" defaultMemberUniqueName="[retail_customers].[region].[All]" allUniqueName="[retail_customers].[region].[All]" dimensionUniqueName="[retail_customers]" displayFolder="" count="0" memberValueDatatype="130" unbalanced="0"/>
    <cacheHierarchy uniqueName="[retail_customers].[segment]" caption="segment" attribute="1" defaultMemberUniqueName="[retail_customers].[segment].[All]" allUniqueName="[retail_customers].[segment].[All]" dimensionUniqueName="[retail_customers]" displayFolder="" count="0" memberValueDatatype="130" unbalanced="0"/>
    <cacheHierarchy uniqueName="[retail_customers].[signup_date]" caption="signup_date" attribute="1" time="1" defaultMemberUniqueName="[retail_customers].[signup_date].[All]" allUniqueName="[retail_customers].[signup_date].[All]" dimensionUniqueName="[retail_customers]" displayFolder="" count="0" memberValueDatatype="7" unbalanced="0"/>
    <cacheHierarchy uniqueName="[retail_products].[product_id]" caption="product_id" attribute="1" defaultMemberUniqueName="[retail_products].[product_id].[All]" allUniqueName="[retail_products].[product_id].[All]" dimensionUniqueName="[retail_products]" displayFolder="" count="0" memberValueDatatype="130" unbalanced="0"/>
    <cacheHierarchy uniqueName="[retail_products].[product_name]" caption="product_name" attribute="1" defaultMemberUniqueName="[retail_products].[product_name].[All]" allUniqueName="[retail_products].[product_name].[All]" dimensionUniqueName="[retail_products]" displayFolder="" count="0" memberValueDatatype="130" unbalanced="0"/>
    <cacheHierarchy uniqueName="[retail_products].[category]" caption="category" attribute="1" defaultMemberUniqueName="[retail_products].[category].[All]" allUniqueName="[retail_products].[category].[All]" dimensionUniqueName="[retail_products]" displayFolder="" count="0" memberValueDatatype="130" unbalanced="0"/>
    <cacheHierarchy uniqueName="[retail_products].[unit_cost]" caption="unit_cost" attribute="1" defaultMemberUniqueName="[retail_products].[unit_cost].[All]" allUniqueName="[retail_products].[unit_cost].[All]" dimensionUniqueName="[retail_products]" displayFolder="" count="0" memberValueDatatype="5" unbalanced="0"/>
    <cacheHierarchy uniqueName="[retail_products].[unit_price]" caption="unit_price" attribute="1" defaultMemberUniqueName="[retail_products].[unit_price].[All]" allUniqueName="[retail_products].[unit_price].[All]" dimensionUniqueName="[retail_products]" displayFolder="" count="0" memberValueDatatype="5" unbalanced="0"/>
    <cacheHierarchy uniqueName="[retail_products].[stock_level]" caption="stock_level" attribute="1" defaultMemberUniqueName="[retail_products].[stock_level].[All]" allUniqueName="[retail_products].[stock_level].[All]" dimensionUniqueName="[retail_products]" displayFolder="" count="0" memberValueDatatype="20" unbalanced="0"/>
    <cacheHierarchy uniqueName="[retail_sales].[order_id]" caption="order_id" attribute="1" defaultMemberUniqueName="[retail_sales].[order_id].[All]" allUniqueName="[retail_sales].[order_id].[All]" dimensionUniqueName="[retail_sales]" displayFolder="" count="0" memberValueDatatype="130" unbalanced="0"/>
    <cacheHierarchy uniqueName="[retail_sales].[order_date]" caption="order_date" attribute="1" defaultMemberUniqueName="[retail_sales].[order_date].[All]" allUniqueName="[retail_sales].[order_date].[All]" dimensionUniqueName="[retail_sales]" displayFolder="" count="0" memberValueDatatype="130" unbalanced="0"/>
    <cacheHierarchy uniqueName="[retail_sales].[customer_id]" caption="customer_id" attribute="1" defaultMemberUniqueName="[retail_sales].[customer_id].[All]" allUniqueName="[retail_sales].[customer_id].[All]" dimensionUniqueName="[retail_sales]" displayFolder="" count="0" memberValueDatatype="130" unbalanced="0"/>
    <cacheHierarchy uniqueName="[retail_sales].[product_id]" caption="product_id" attribute="1" defaultMemberUniqueName="[retail_sales].[product_id].[All]" allUniqueName="[retail_sales].[product_id].[All]" dimensionUniqueName="[retail_sales]" displayFolder="" count="0" memberValueDatatype="130" unbalanced="0"/>
    <cacheHierarchy uniqueName="[retail_sales].[quantity]" caption="quantity" attribute="1" defaultMemberUniqueName="[retail_sales].[quantity].[All]" allUniqueName="[retail_sales].[quantity].[All]" dimensionUniqueName="[retail_sales]" displayFolder="" count="0" memberValueDatatype="20" unbalanced="0"/>
    <cacheHierarchy uniqueName="[retail_sales].[quantity edited]" caption="quantity edited" attribute="1" defaultMemberUniqueName="[retail_sales].[quantity edited].[All]" allUniqueName="[retail_sales].[quantity edited].[All]" dimensionUniqueName="[retail_sales]" displayFolder="" count="0" memberValueDatatype="20" unbalanced="0"/>
    <cacheHierarchy uniqueName="[retail_sales].[channel]" caption="channel" attribute="1" defaultMemberUniqueName="[retail_sales].[channel].[All]" allUniqueName="[retail_sales].[channel].[All]" dimensionUniqueName="[retail_sales]" displayFolder="" count="2" memberValueDatatype="130" unbalanced="0">
      <fieldsUsage count="2">
        <fieldUsage x="-1"/>
        <fieldUsage x="0"/>
      </fieldsUsage>
    </cacheHierarchy>
    <cacheHierarchy uniqueName="[retail_sales].[discount_applied]" caption="discount_applied" attribute="1" defaultMemberUniqueName="[retail_sales].[discount_applied].[All]" allUniqueName="[retail_sales].[discount_applied].[All]" dimensionUniqueName="[retail_sales]" displayFolder="" count="0" memberValueDatatype="5" unbalanced="0"/>
    <cacheHierarchy uniqueName="[retail_sales].[unit_price]" caption="unit_price" attribute="1" defaultMemberUniqueName="[retail_sales].[unit_price].[All]" allUniqueName="[retail_sales].[unit_price].[All]" dimensionUniqueName="[retail_sales]" displayFolder="" count="0" memberValueDatatype="5" unbalanced="0"/>
    <cacheHierarchy uniqueName="[retail_sales].[unit_cost]" caption="unit_cost" attribute="1" defaultMemberUniqueName="[retail_sales].[unit_cost].[All]" allUniqueName="[retail_sales].[unit_cost].[All]" dimensionUniqueName="[retail_sales]" displayFolder="" count="0" memberValueDatatype="5" unbalanced="0"/>
    <cacheHierarchy uniqueName="[retail_sales].[gross_revenue]" caption="gross_revenue" attribute="1" defaultMemberUniqueName="[retail_sales].[gross_revenue].[All]" allUniqueName="[retail_sales].[gross_revenue].[All]" dimensionUniqueName="[retail_sales]" displayFolder="" count="0" memberValueDatatype="5" unbalanced="0"/>
    <cacheHierarchy uniqueName="[retail_sales].[discount_amount]" caption="discount_amount" attribute="1" defaultMemberUniqueName="[retail_sales].[discount_amount].[All]" allUniqueName="[retail_sales].[discount_amount].[All]" dimensionUniqueName="[retail_sales]" displayFolder="" count="0" memberValueDatatype="5" unbalanced="0"/>
    <cacheHierarchy uniqueName="[retail_sales].[net_revenue]" caption="net_revenue" attribute="1" defaultMemberUniqueName="[retail_sales].[net_revenue].[All]" allUniqueName="[retail_sales].[net_revenue].[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month]" caption="month" attribute="1" defaultMemberUniqueName="[retail_sales].[month].[All]" allUniqueName="[retail_sales].[month].[All]" dimensionUniqueName="[retail_sales]" displayFolder="" count="0" memberValueDatatype="130" unbalanced="0"/>
    <cacheHierarchy uniqueName="[retail_sales].[month2]" caption="month2" attribute="1" defaultMemberUniqueName="[retail_sales].[month2].[All]" allUniqueName="[retail_sales].[month2].[All]" dimensionUniqueName="[retail_sales]" displayFolder="" count="0" memberValueDatatype="20" unbalanced="0"/>
    <cacheHierarchy uniqueName="[Table7].[month_no]" caption="month_no" attribute="1" defaultMemberUniqueName="[Table7].[month_no].[All]" allUniqueName="[Table7].[month_no].[All]" dimensionUniqueName="[Table7]" displayFolder="" count="0" memberValueDatatype="20" unbalanced="0"/>
    <cacheHierarchy uniqueName="[Table7].[month]" caption="month" attribute="1" defaultMemberUniqueName="[Table7].[month].[All]" allUniqueName="[Table7].[month].[All]" dimensionUniqueName="[Table7]" displayFolder="" count="0" memberValueDatatype="130" unbalanced="0"/>
    <cacheHierarchy uniqueName="[Measures].[Total profit]" caption="Total profit" measure="1" displayFolder="" measureGroup="retail_sales" count="0"/>
    <cacheHierarchy uniqueName="[Measures].[Total Customers]" caption="Total Customers" measure="1" displayFolder="" measureGroup="retail_sales" count="0"/>
    <cacheHierarchy uniqueName="[Measures].[__XL_Count retail_sales]" caption="__XL_Count retail_sales" measure="1" displayFolder="" measureGroup="retail_sales" count="0" hidden="1"/>
    <cacheHierarchy uniqueName="[Measures].[__XL_Count retail_customers]" caption="__XL_Count retail_customers" measure="1" displayFolder="" measureGroup="retail_customers" count="0" hidden="1"/>
    <cacheHierarchy uniqueName="[Measures].[__XL_Count retail_products]" caption="__XL_Count retail_products" measure="1" displayFolder="" measureGroup="retail_products" count="0" hidden="1"/>
    <cacheHierarchy uniqueName="[Measures].[__XL_Count retail_campaigns]" caption="__XL_Count retail_campaigns" measure="1" displayFolder="" measureGroup="retail_campaigns"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gross_revenue]" caption="Sum of gross_revenue" measure="1" displayFolder="" measureGroup="retail_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order_id]" caption="Count of order_id" measure="1" displayFolder="" measureGroup="retail_sale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retail_sales" count="0" hidden="1">
      <extLst>
        <ext xmlns:x15="http://schemas.microsoft.com/office/spreadsheetml/2010/11/main" uri="{B97F6D7D-B522-45F9-BDA1-12C45D357490}">
          <x15:cacheHierarchy aggregatedColumn="19"/>
        </ext>
      </extLst>
    </cacheHierarchy>
    <cacheHierarchy uniqueName="[Measures].[Sum of month2]" caption="Sum of month2" measure="1" displayFolder="" measureGroup="retail_sales" count="0" hidden="1">
      <extLst>
        <ext xmlns:x15="http://schemas.microsoft.com/office/spreadsheetml/2010/11/main" uri="{B97F6D7D-B522-45F9-BDA1-12C45D357490}">
          <x15:cacheHierarchy aggregatedColumn="32"/>
        </ext>
      </extLst>
    </cacheHierarchy>
    <cacheHierarchy uniqueName="[Measures].[Sum of discount_applied]" caption="Sum of discount_applied" measure="1" displayFolder="" measureGroup="retail_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30"/>
        </ext>
      </extLst>
    </cacheHierarchy>
  </cacheHierarchies>
  <kpis count="0"/>
  <dimensions count="6">
    <dimension measure="1" name="Measures" uniqueName="[Measures]" caption="Measures"/>
    <dimension name="retail_campaigns" uniqueName="[retail_campaigns]" caption="retail_campaigns"/>
    <dimension name="retail_customers" uniqueName="[retail_customers]" caption="retail_customers"/>
    <dimension name="retail_products" uniqueName="[retail_products]" caption="retail_products"/>
    <dimension name="retail_sales" uniqueName="[retail_sales]" caption="retail_sales"/>
    <dimension name="Table7" uniqueName="[Table7]" caption="Table7"/>
  </dimensions>
  <measureGroups count="5">
    <measureGroup name="retail_campaigns" caption="retail_campaigns"/>
    <measureGroup name="retail_customers" caption="retail_customers"/>
    <measureGroup name="retail_products" caption="retail_products"/>
    <measureGroup name="retail_sales" caption="retail_sales"/>
    <measureGroup name="Table7" caption="Table7"/>
  </measureGroups>
  <maps count="8">
    <map measureGroup="0" dimension="1"/>
    <map measureGroup="1" dimension="2"/>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22.470695949072" backgroundQuery="1" createdVersion="8" refreshedVersion="8" minRefreshableVersion="3" recordCount="0" supportSubquery="1" supportAdvancedDrill="1" xr:uid="{380912A1-7E9A-4041-B483-B2C09FCADFA7}">
  <cacheSource type="external" connectionId="5"/>
  <cacheFields count="2">
    <cacheField name="[Measures].[Sum of profit]" caption="Sum of profit" numFmtId="0" hierarchy="48" level="32767"/>
    <cacheField name="[Table7].[month].[month]" caption="month" numFmtId="0" hierarchy="34" level="1">
      <sharedItems count="12">
        <s v="Jan"/>
        <s v="Feb"/>
        <s v="Mar"/>
        <s v="Apr"/>
        <s v="May"/>
        <s v="Jun"/>
        <s v="Jul"/>
        <s v="Aug"/>
        <s v="Sep"/>
        <s v="Oct"/>
        <s v="Nov"/>
        <s v="Dec"/>
      </sharedItems>
    </cacheField>
  </cacheFields>
  <cacheHierarchies count="49">
    <cacheHierarchy uniqueName="[retail_campaigns].[campaign_id]" caption="campaign_id" attribute="1" defaultMemberUniqueName="[retail_campaigns].[campaign_id].[All]" allUniqueName="[retail_campaigns].[campaign_id].[All]" dimensionUniqueName="[retail_campaigns]" displayFolder="" count="2" memberValueDatatype="130" unbalanced="0"/>
    <cacheHierarchy uniqueName="[retail_campaigns].[name]" caption="name" attribute="1" defaultMemberUniqueName="[retail_campaigns].[name].[All]" allUniqueName="[retail_campaigns].[name].[All]" dimensionUniqueName="[retail_campaigns]" displayFolder="" count="2" memberValueDatatype="130" unbalanced="0"/>
    <cacheHierarchy uniqueName="[retail_campaigns].[start_date]" caption="start_date" attribute="1" time="1" defaultMemberUniqueName="[retail_campaigns].[start_date].[All]" allUniqueName="[retail_campaigns].[start_date].[All]" dimensionUniqueName="[retail_campaigns]" displayFolder="" count="2" memberValueDatatype="7" unbalanced="0"/>
    <cacheHierarchy uniqueName="[retail_campaigns].[end_date]" caption="end_date" attribute="1" time="1" defaultMemberUniqueName="[retail_campaigns].[end_date].[All]" allUniqueName="[retail_campaigns].[end_date].[All]" dimensionUniqueName="[retail_campaigns]" displayFolder="" count="2" memberValueDatatype="7" unbalanced="0"/>
    <cacheHierarchy uniqueName="[retail_campaigns].[budget]" caption="budget" attribute="1" defaultMemberUniqueName="[retail_campaigns].[budget].[All]" allUniqueName="[retail_campaigns].[budget].[All]" dimensionUniqueName="[retail_campaigns]" displayFolder="" count="2" memberValueDatatype="20" unbalanced="0"/>
    <cacheHierarchy uniqueName="[retail_customers].[customer_id]" caption="customer_id" attribute="1" defaultMemberUniqueName="[retail_customers].[customer_id].[All]" allUniqueName="[retail_customers].[customer_id].[All]" dimensionUniqueName="[retail_customers]" displayFolder="" count="2" memberValueDatatype="130" unbalanced="0"/>
    <cacheHierarchy uniqueName="[retail_customers].[age]" caption="age" attribute="1" defaultMemberUniqueName="[retail_customers].[age].[All]" allUniqueName="[retail_customers].[age].[All]" dimensionUniqueName="[retail_customers]" displayFolder="" count="2" memberValueDatatype="20" unbalanced="0"/>
    <cacheHierarchy uniqueName="[retail_customers].[gender]" caption="gender" attribute="1" defaultMemberUniqueName="[retail_customers].[gender].[All]" allUniqueName="[retail_customers].[gender].[All]" dimensionUniqueName="[retail_customers]" displayFolder="" count="2" memberValueDatatype="130" unbalanced="0"/>
    <cacheHierarchy uniqueName="[retail_customers].[region]" caption="region" attribute="1" defaultMemberUniqueName="[retail_customers].[region].[All]" allUniqueName="[retail_customers].[region].[All]" dimensionUniqueName="[retail_customers]" displayFolder="" count="2" memberValueDatatype="130" unbalanced="0"/>
    <cacheHierarchy uniqueName="[retail_customers].[segment]" caption="segment" attribute="1" defaultMemberUniqueName="[retail_customers].[segment].[All]" allUniqueName="[retail_customers].[segment].[All]" dimensionUniqueName="[retail_customers]" displayFolder="" count="2" memberValueDatatype="130" unbalanced="0"/>
    <cacheHierarchy uniqueName="[retail_customers].[signup_date]" caption="signup_date" attribute="1" time="1" defaultMemberUniqueName="[retail_customers].[signup_date].[All]" allUniqueName="[retail_customers].[signup_date].[All]" dimensionUniqueName="[retail_customers]" displayFolder="" count="2" memberValueDatatype="7" unbalanced="0"/>
    <cacheHierarchy uniqueName="[retail_products].[product_id]" caption="product_id" attribute="1" defaultMemberUniqueName="[retail_products].[product_id].[All]" allUniqueName="[retail_products].[product_id].[All]" dimensionUniqueName="[retail_products]" displayFolder="" count="2" memberValueDatatype="130" unbalanced="0"/>
    <cacheHierarchy uniqueName="[retail_products].[product_name]" caption="product_name" attribute="1" defaultMemberUniqueName="[retail_products].[product_name].[All]" allUniqueName="[retail_products].[product_name].[All]" dimensionUniqueName="[retail_products]" displayFolder="" count="2" memberValueDatatype="130" unbalanced="0"/>
    <cacheHierarchy uniqueName="[retail_products].[category]" caption="category" attribute="1" defaultMemberUniqueName="[retail_products].[category].[All]" allUniqueName="[retail_products].[category].[All]" dimensionUniqueName="[retail_products]" displayFolder="" count="2" memberValueDatatype="130" unbalanced="0"/>
    <cacheHierarchy uniqueName="[retail_products].[unit_cost]" caption="unit_cost" attribute="1" defaultMemberUniqueName="[retail_products].[unit_cost].[All]" allUniqueName="[retail_products].[unit_cost].[All]" dimensionUniqueName="[retail_products]" displayFolder="" count="2" memberValueDatatype="5" unbalanced="0"/>
    <cacheHierarchy uniqueName="[retail_products].[unit_price]" caption="unit_price" attribute="1" defaultMemberUniqueName="[retail_products].[unit_price].[All]" allUniqueName="[retail_products].[unit_price].[All]" dimensionUniqueName="[retail_products]" displayFolder="" count="2" memberValueDatatype="5" unbalanced="0"/>
    <cacheHierarchy uniqueName="[retail_products].[stock_level]" caption="stock_level" attribute="1" defaultMemberUniqueName="[retail_products].[stock_level].[All]" allUniqueName="[retail_products].[stock_level].[All]" dimensionUniqueName="[retail_products]" displayFolder="" count="2" memberValueDatatype="20" unbalanced="0"/>
    <cacheHierarchy uniqueName="[retail_sales].[order_id]" caption="order_id" attribute="1" defaultMemberUniqueName="[retail_sales].[order_id].[All]" allUniqueName="[retail_sales].[order_id].[All]" dimensionUniqueName="[retail_sales]" displayFolder="" count="2" memberValueDatatype="130" unbalanced="0"/>
    <cacheHierarchy uniqueName="[retail_sales].[order_date]" caption="order_date" attribute="1" defaultMemberUniqueName="[retail_sales].[order_date].[All]" allUniqueName="[retail_sales].[order_date].[All]" dimensionUniqueName="[retail_sales]" displayFolder="" count="2" memberValueDatatype="130" unbalanced="0"/>
    <cacheHierarchy uniqueName="[retail_sales].[customer_id]" caption="customer_id" attribute="1" defaultMemberUniqueName="[retail_sales].[customer_id].[All]" allUniqueName="[retail_sales].[customer_id].[All]" dimensionUniqueName="[retail_sales]" displayFolder="" count="2" memberValueDatatype="130" unbalanced="0"/>
    <cacheHierarchy uniqueName="[retail_sales].[product_id]" caption="product_id" attribute="1" defaultMemberUniqueName="[retail_sales].[product_id].[All]" allUniqueName="[retail_sales].[product_id].[All]" dimensionUniqueName="[retail_sales]" displayFolder="" count="2" memberValueDatatype="130" unbalanced="0"/>
    <cacheHierarchy uniqueName="[retail_sales].[quantity]" caption="quantity" attribute="1" defaultMemberUniqueName="[retail_sales].[quantity].[All]" allUniqueName="[retail_sales].[quantity].[All]" dimensionUniqueName="[retail_sales]" displayFolder="" count="2" memberValueDatatype="20" unbalanced="0"/>
    <cacheHierarchy uniqueName="[retail_sales].[quantity edited]" caption="quantity edited" attribute="1" defaultMemberUniqueName="[retail_sales].[quantity edited].[All]" allUniqueName="[retail_sales].[quantity edited].[All]" dimensionUniqueName="[retail_sales]" displayFolder="" count="2" memberValueDatatype="20" unbalanced="0"/>
    <cacheHierarchy uniqueName="[retail_sales].[channel]" caption="channel" attribute="1" defaultMemberUniqueName="[retail_sales].[channel].[All]" allUniqueName="[retail_sales].[channel].[All]" dimensionUniqueName="[retail_sales]" displayFolder="" count="2" memberValueDatatype="130" unbalanced="0"/>
    <cacheHierarchy uniqueName="[retail_sales].[discount_applied]" caption="discount_applied" attribute="1" defaultMemberUniqueName="[retail_sales].[discount_applied].[All]" allUniqueName="[retail_sales].[discount_applied].[All]" dimensionUniqueName="[retail_sales]" displayFolder="" count="2" memberValueDatatype="5" unbalanced="0"/>
    <cacheHierarchy uniqueName="[retail_sales].[unit_price]" caption="unit_price" attribute="1" defaultMemberUniqueName="[retail_sales].[unit_price].[All]" allUniqueName="[retail_sales].[unit_price].[All]" dimensionUniqueName="[retail_sales]" displayFolder="" count="2" memberValueDatatype="5" unbalanced="0"/>
    <cacheHierarchy uniqueName="[retail_sales].[unit_cost]" caption="unit_cost" attribute="1" defaultMemberUniqueName="[retail_sales].[unit_cost].[All]" allUniqueName="[retail_sales].[unit_cost].[All]" dimensionUniqueName="[retail_sales]" displayFolder="" count="2" memberValueDatatype="5" unbalanced="0"/>
    <cacheHierarchy uniqueName="[retail_sales].[gross_revenue]" caption="gross_revenue" attribute="1" defaultMemberUniqueName="[retail_sales].[gross_revenue].[All]" allUniqueName="[retail_sales].[gross_revenue].[All]" dimensionUniqueName="[retail_sales]" displayFolder="" count="2" memberValueDatatype="5" unbalanced="0"/>
    <cacheHierarchy uniqueName="[retail_sales].[discount_amount]" caption="discount_amount" attribute="1" defaultMemberUniqueName="[retail_sales].[discount_amount].[All]" allUniqueName="[retail_sales].[discount_amount].[All]" dimensionUniqueName="[retail_sales]" displayFolder="" count="2" memberValueDatatype="5" unbalanced="0"/>
    <cacheHierarchy uniqueName="[retail_sales].[net_revenue]" caption="net_revenue" attribute="1" defaultMemberUniqueName="[retail_sales].[net_revenue].[All]" allUniqueName="[retail_sales].[net_revenue].[All]" dimensionUniqueName="[retail_sales]" displayFolder="" count="2" memberValueDatatype="5" unbalanced="0"/>
    <cacheHierarchy uniqueName="[retail_sales].[profit]" caption="profit" attribute="1" defaultMemberUniqueName="[retail_sales].[profit].[All]" allUniqueName="[retail_sales].[profit].[All]" dimensionUniqueName="[retail_sales]" displayFolder="" count="2" memberValueDatatype="5" unbalanced="0"/>
    <cacheHierarchy uniqueName="[retail_sales].[month]" caption="month" attribute="1" defaultMemberUniqueName="[retail_sales].[month].[All]" allUniqueName="[retail_sales].[month].[All]" dimensionUniqueName="[retail_sales]" displayFolder="" count="2" memberValueDatatype="130" unbalanced="0"/>
    <cacheHierarchy uniqueName="[retail_sales].[month2]" caption="month2" attribute="1" defaultMemberUniqueName="[retail_sales].[month2].[All]" allUniqueName="[retail_sales].[month2].[All]" dimensionUniqueName="[retail_sales]" displayFolder="" count="2" memberValueDatatype="20" unbalanced="0"/>
    <cacheHierarchy uniqueName="[Table7].[month_no]" caption="month_no" attribute="1" defaultMemberUniqueName="[Table7].[month_no].[All]" allUniqueName="[Table7].[month_no].[All]" dimensionUniqueName="[Table7]" displayFolder="" count="2" memberValueDatatype="20" unbalanced="0"/>
    <cacheHierarchy uniqueName="[Table7].[month]" caption="month" attribute="1" defaultMemberUniqueName="[Table7].[month].[All]" allUniqueName="[Table7].[month].[All]" dimensionUniqueName="[Table7]" displayFolder="" count="2" memberValueDatatype="130" unbalanced="0">
      <fieldsUsage count="2">
        <fieldUsage x="-1"/>
        <fieldUsage x="1"/>
      </fieldsUsage>
    </cacheHierarchy>
    <cacheHierarchy uniqueName="[Measures].[Total profit]" caption="Total profit" measure="1" displayFolder="" measureGroup="retail_sales" count="0"/>
    <cacheHierarchy uniqueName="[Measures].[Total Customers]" caption="Total Customers" measure="1" displayFolder="" measureGroup="retail_sales" count="0"/>
    <cacheHierarchy uniqueName="[Measures].[__XL_Count retail_sales]" caption="__XL_Count retail_sales" measure="1" displayFolder="" measureGroup="retail_sales" count="0" hidden="1"/>
    <cacheHierarchy uniqueName="[Measures].[__XL_Count retail_customers]" caption="__XL_Count retail_customers" measure="1" displayFolder="" measureGroup="retail_customers" count="0" hidden="1"/>
    <cacheHierarchy uniqueName="[Measures].[__XL_Count retail_products]" caption="__XL_Count retail_products" measure="1" displayFolder="" measureGroup="retail_products" count="0" hidden="1"/>
    <cacheHierarchy uniqueName="[Measures].[__XL_Count retail_campaigns]" caption="__XL_Count retail_campaigns" measure="1" displayFolder="" measureGroup="retail_campaigns"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gross_revenue]" caption="Sum of gross_revenue" measure="1" displayFolder="" measureGroup="retail_sales" count="0" hidden="1">
      <extLst>
        <ext xmlns:x15="http://schemas.microsoft.com/office/spreadsheetml/2010/11/main" uri="{B97F6D7D-B522-45F9-BDA1-12C45D357490}">
          <x15:cacheHierarchy aggregatedColumn="27"/>
        </ext>
      </extLst>
    </cacheHierarchy>
    <cacheHierarchy uniqueName="[Measures].[Count of order_id]" caption="Count of order_id" measure="1" displayFolder="" measureGroup="retail_sale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retail_sales" count="0" hidden="1">
      <extLst>
        <ext xmlns:x15="http://schemas.microsoft.com/office/spreadsheetml/2010/11/main" uri="{B97F6D7D-B522-45F9-BDA1-12C45D357490}">
          <x15:cacheHierarchy aggregatedColumn="19"/>
        </ext>
      </extLst>
    </cacheHierarchy>
    <cacheHierarchy uniqueName="[Measures].[Sum of month2]" caption="Sum of month2" measure="1" displayFolder="" measureGroup="retail_sales" count="0" hidden="1">
      <extLst>
        <ext xmlns:x15="http://schemas.microsoft.com/office/spreadsheetml/2010/11/main" uri="{B97F6D7D-B522-45F9-BDA1-12C45D357490}">
          <x15:cacheHierarchy aggregatedColumn="32"/>
        </ext>
      </extLst>
    </cacheHierarchy>
    <cacheHierarchy uniqueName="[Measures].[Sum of discount_applied]" caption="Sum of discount_applied" measure="1" displayFolder="" measureGroup="retail_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retail_sales" count="0" oneField="1" hidden="1">
      <fieldsUsage count="1">
        <fieldUsage x="0"/>
      </fieldsUsage>
      <extLst>
        <ext xmlns:x15="http://schemas.microsoft.com/office/spreadsheetml/2010/11/main" uri="{B97F6D7D-B522-45F9-BDA1-12C45D357490}">
          <x15:cacheHierarchy aggregatedColumn="30"/>
        </ext>
      </extLst>
    </cacheHierarchy>
  </cacheHierarchies>
  <kpis count="0"/>
  <dimensions count="6">
    <dimension measure="1" name="Measures" uniqueName="[Measures]" caption="Measures"/>
    <dimension name="retail_campaigns" uniqueName="[retail_campaigns]" caption="retail_campaigns"/>
    <dimension name="retail_customers" uniqueName="[retail_customers]" caption="retail_customers"/>
    <dimension name="retail_products" uniqueName="[retail_products]" caption="retail_products"/>
    <dimension name="retail_sales" uniqueName="[retail_sales]" caption="retail_sales"/>
    <dimension name="Table7" uniqueName="[Table7]" caption="Table7"/>
  </dimensions>
  <measureGroups count="5">
    <measureGroup name="retail_campaigns" caption="retail_campaigns"/>
    <measureGroup name="retail_customers" caption="retail_customers"/>
    <measureGroup name="retail_products" caption="retail_products"/>
    <measureGroup name="retail_sales" caption="retail_sales"/>
    <measureGroup name="Table7" caption="Table7"/>
  </measureGroups>
  <maps count="8">
    <map measureGroup="0" dimension="1"/>
    <map measureGroup="1" dimension="2"/>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22.47069652778" backgroundQuery="1" createdVersion="8" refreshedVersion="8" minRefreshableVersion="3" recordCount="0" supportSubquery="1" supportAdvancedDrill="1" xr:uid="{16F1D305-0F0F-4DAA-B08B-162821205E49}">
  <cacheSource type="external" connectionId="5"/>
  <cacheFields count="2">
    <cacheField name="[Measures].[Total profit]" caption="Total profit" numFmtId="0" hierarchy="35" level="32767"/>
    <cacheField name="[Table7].[month].[month]" caption="month" numFmtId="0" hierarchy="34" level="1">
      <sharedItems containsSemiMixedTypes="0" containsNonDate="0" containsString="0"/>
    </cacheField>
  </cacheFields>
  <cacheHierarchies count="49">
    <cacheHierarchy uniqueName="[retail_campaigns].[campaign_id]" caption="campaign_id" attribute="1" defaultMemberUniqueName="[retail_campaigns].[campaign_id].[All]" allUniqueName="[retail_campaigns].[campaign_id].[All]" dimensionUniqueName="[retail_campaigns]" displayFolder="" count="0" memberValueDatatype="130" unbalanced="0"/>
    <cacheHierarchy uniqueName="[retail_campaigns].[name]" caption="name" attribute="1" defaultMemberUniqueName="[retail_campaigns].[name].[All]" allUniqueName="[retail_campaigns].[name].[All]" dimensionUniqueName="[retail_campaigns]" displayFolder="" count="0" memberValueDatatype="130" unbalanced="0"/>
    <cacheHierarchy uniqueName="[retail_campaigns].[start_date]" caption="start_date" attribute="1" time="1" defaultMemberUniqueName="[retail_campaigns].[start_date].[All]" allUniqueName="[retail_campaigns].[start_date].[All]" dimensionUniqueName="[retail_campaigns]" displayFolder="" count="0" memberValueDatatype="7" unbalanced="0"/>
    <cacheHierarchy uniqueName="[retail_campaigns].[end_date]" caption="end_date" attribute="1" time="1" defaultMemberUniqueName="[retail_campaigns].[end_date].[All]" allUniqueName="[retail_campaigns].[end_date].[All]" dimensionUniqueName="[retail_campaigns]" displayFolder="" count="0" memberValueDatatype="7" unbalanced="0"/>
    <cacheHierarchy uniqueName="[retail_campaigns].[budget]" caption="budget" attribute="1" defaultMemberUniqueName="[retail_campaigns].[budget].[All]" allUniqueName="[retail_campaigns].[budget].[All]" dimensionUniqueName="[retail_campaigns]" displayFolder="" count="0" memberValueDatatype="20" unbalanced="0"/>
    <cacheHierarchy uniqueName="[retail_customers].[customer_id]" caption="customer_id" attribute="1" defaultMemberUniqueName="[retail_customers].[customer_id].[All]" allUniqueName="[retail_customers].[customer_id].[All]" dimensionUniqueName="[retail_customers]" displayFolder="" count="0" memberValueDatatype="130" unbalanced="0"/>
    <cacheHierarchy uniqueName="[retail_customers].[age]" caption="age" attribute="1" defaultMemberUniqueName="[retail_customers].[age].[All]" allUniqueName="[retail_customers].[age].[All]" dimensionUniqueName="[retail_customers]" displayFolder="" count="0" memberValueDatatype="20" unbalanced="0"/>
    <cacheHierarchy uniqueName="[retail_customers].[gender]" caption="gender" attribute="1" defaultMemberUniqueName="[retail_customers].[gender].[All]" allUniqueName="[retail_customers].[gender].[All]" dimensionUniqueName="[retail_customers]" displayFolder="" count="0" memberValueDatatype="130" unbalanced="0"/>
    <cacheHierarchy uniqueName="[retail_customers].[region]" caption="region" attribute="1" defaultMemberUniqueName="[retail_customers].[region].[All]" allUniqueName="[retail_customers].[region].[All]" dimensionUniqueName="[retail_customers]" displayFolder="" count="0" memberValueDatatype="130" unbalanced="0"/>
    <cacheHierarchy uniqueName="[retail_customers].[segment]" caption="segment" attribute="1" defaultMemberUniqueName="[retail_customers].[segment].[All]" allUniqueName="[retail_customers].[segment].[All]" dimensionUniqueName="[retail_customers]" displayFolder="" count="0" memberValueDatatype="130" unbalanced="0"/>
    <cacheHierarchy uniqueName="[retail_customers].[signup_date]" caption="signup_date" attribute="1" time="1" defaultMemberUniqueName="[retail_customers].[signup_date].[All]" allUniqueName="[retail_customers].[signup_date].[All]" dimensionUniqueName="[retail_customers]" displayFolder="" count="0" memberValueDatatype="7" unbalanced="0"/>
    <cacheHierarchy uniqueName="[retail_products].[product_id]" caption="product_id" attribute="1" defaultMemberUniqueName="[retail_products].[product_id].[All]" allUniqueName="[retail_products].[product_id].[All]" dimensionUniqueName="[retail_products]" displayFolder="" count="0" memberValueDatatype="130" unbalanced="0"/>
    <cacheHierarchy uniqueName="[retail_products].[product_name]" caption="product_name" attribute="1" defaultMemberUniqueName="[retail_products].[product_name].[All]" allUniqueName="[retail_products].[product_name].[All]" dimensionUniqueName="[retail_products]" displayFolder="" count="0" memberValueDatatype="130" unbalanced="0"/>
    <cacheHierarchy uniqueName="[retail_products].[category]" caption="category" attribute="1" defaultMemberUniqueName="[retail_products].[category].[All]" allUniqueName="[retail_products].[category].[All]" dimensionUniqueName="[retail_products]" displayFolder="" count="0" memberValueDatatype="130" unbalanced="0"/>
    <cacheHierarchy uniqueName="[retail_products].[unit_cost]" caption="unit_cost" attribute="1" defaultMemberUniqueName="[retail_products].[unit_cost].[All]" allUniqueName="[retail_products].[unit_cost].[All]" dimensionUniqueName="[retail_products]" displayFolder="" count="0" memberValueDatatype="5" unbalanced="0"/>
    <cacheHierarchy uniqueName="[retail_products].[unit_price]" caption="unit_price" attribute="1" defaultMemberUniqueName="[retail_products].[unit_price].[All]" allUniqueName="[retail_products].[unit_price].[All]" dimensionUniqueName="[retail_products]" displayFolder="" count="0" memberValueDatatype="5" unbalanced="0"/>
    <cacheHierarchy uniqueName="[retail_products].[stock_level]" caption="stock_level" attribute="1" defaultMemberUniqueName="[retail_products].[stock_level].[All]" allUniqueName="[retail_products].[stock_level].[All]" dimensionUniqueName="[retail_products]" displayFolder="" count="0" memberValueDatatype="20" unbalanced="0"/>
    <cacheHierarchy uniqueName="[retail_sales].[order_id]" caption="order_id" attribute="1" defaultMemberUniqueName="[retail_sales].[order_id].[All]" allUniqueName="[retail_sales].[order_id].[All]" dimensionUniqueName="[retail_sales]" displayFolder="" count="0" memberValueDatatype="130" unbalanced="0"/>
    <cacheHierarchy uniqueName="[retail_sales].[order_date]" caption="order_date" attribute="1" defaultMemberUniqueName="[retail_sales].[order_date].[All]" allUniqueName="[retail_sales].[order_date].[All]" dimensionUniqueName="[retail_sales]" displayFolder="" count="0" memberValueDatatype="130" unbalanced="0"/>
    <cacheHierarchy uniqueName="[retail_sales].[customer_id]" caption="customer_id" attribute="1" defaultMemberUniqueName="[retail_sales].[customer_id].[All]" allUniqueName="[retail_sales].[customer_id].[All]" dimensionUniqueName="[retail_sales]" displayFolder="" count="0" memberValueDatatype="130" unbalanced="0"/>
    <cacheHierarchy uniqueName="[retail_sales].[product_id]" caption="product_id" attribute="1" defaultMemberUniqueName="[retail_sales].[product_id].[All]" allUniqueName="[retail_sales].[product_id].[All]" dimensionUniqueName="[retail_sales]" displayFolder="" count="0" memberValueDatatype="130" unbalanced="0"/>
    <cacheHierarchy uniqueName="[retail_sales].[quantity]" caption="quantity" attribute="1" defaultMemberUniqueName="[retail_sales].[quantity].[All]" allUniqueName="[retail_sales].[quantity].[All]" dimensionUniqueName="[retail_sales]" displayFolder="" count="0" memberValueDatatype="20" unbalanced="0"/>
    <cacheHierarchy uniqueName="[retail_sales].[quantity edited]" caption="quantity edited" attribute="1" defaultMemberUniqueName="[retail_sales].[quantity edited].[All]" allUniqueName="[retail_sales].[quantity edited].[All]" dimensionUniqueName="[retail_sales]" displayFolder="" count="0" memberValueDatatype="20" unbalanced="0"/>
    <cacheHierarchy uniqueName="[retail_sales].[channel]" caption="channel" attribute="1" defaultMemberUniqueName="[retail_sales].[channel].[All]" allUniqueName="[retail_sales].[channel].[All]" dimensionUniqueName="[retail_sales]" displayFolder="" count="0" memberValueDatatype="130" unbalanced="0"/>
    <cacheHierarchy uniqueName="[retail_sales].[discount_applied]" caption="discount_applied" attribute="1" defaultMemberUniqueName="[retail_sales].[discount_applied].[All]" allUniqueName="[retail_sales].[discount_applied].[All]" dimensionUniqueName="[retail_sales]" displayFolder="" count="0" memberValueDatatype="5" unbalanced="0"/>
    <cacheHierarchy uniqueName="[retail_sales].[unit_price]" caption="unit_price" attribute="1" defaultMemberUniqueName="[retail_sales].[unit_price].[All]" allUniqueName="[retail_sales].[unit_price].[All]" dimensionUniqueName="[retail_sales]" displayFolder="" count="0" memberValueDatatype="5" unbalanced="0"/>
    <cacheHierarchy uniqueName="[retail_sales].[unit_cost]" caption="unit_cost" attribute="1" defaultMemberUniqueName="[retail_sales].[unit_cost].[All]" allUniqueName="[retail_sales].[unit_cost].[All]" dimensionUniqueName="[retail_sales]" displayFolder="" count="0" memberValueDatatype="5" unbalanced="0"/>
    <cacheHierarchy uniqueName="[retail_sales].[gross_revenue]" caption="gross_revenue" attribute="1" defaultMemberUniqueName="[retail_sales].[gross_revenue].[All]" allUniqueName="[retail_sales].[gross_revenue].[All]" dimensionUniqueName="[retail_sales]" displayFolder="" count="0" memberValueDatatype="5" unbalanced="0"/>
    <cacheHierarchy uniqueName="[retail_sales].[discount_amount]" caption="discount_amount" attribute="1" defaultMemberUniqueName="[retail_sales].[discount_amount].[All]" allUniqueName="[retail_sales].[discount_amount].[All]" dimensionUniqueName="[retail_sales]" displayFolder="" count="0" memberValueDatatype="5" unbalanced="0"/>
    <cacheHierarchy uniqueName="[retail_sales].[net_revenue]" caption="net_revenue" attribute="1" defaultMemberUniqueName="[retail_sales].[net_revenue].[All]" allUniqueName="[retail_sales].[net_revenue].[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month]" caption="month" attribute="1" defaultMemberUniqueName="[retail_sales].[month].[All]" allUniqueName="[retail_sales].[month].[All]" dimensionUniqueName="[retail_sales]" displayFolder="" count="0" memberValueDatatype="130" unbalanced="0"/>
    <cacheHierarchy uniqueName="[retail_sales].[month2]" caption="month2" attribute="1" defaultMemberUniqueName="[retail_sales].[month2].[All]" allUniqueName="[retail_sales].[month2].[All]" dimensionUniqueName="[retail_sales]" displayFolder="" count="0" memberValueDatatype="20" unbalanced="0"/>
    <cacheHierarchy uniqueName="[Table7].[month_no]" caption="month_no" attribute="1" defaultMemberUniqueName="[Table7].[month_no].[All]" allUniqueName="[Table7].[month_no].[All]" dimensionUniqueName="[Table7]" displayFolder="" count="0" memberValueDatatype="20" unbalanced="0"/>
    <cacheHierarchy uniqueName="[Table7].[month]" caption="month" attribute="1" defaultMemberUniqueName="[Table7].[month].[All]" allUniqueName="[Table7].[month].[All]" dimensionUniqueName="[Table7]" displayFolder="" count="2" memberValueDatatype="130" unbalanced="0">
      <fieldsUsage count="2">
        <fieldUsage x="-1"/>
        <fieldUsage x="1"/>
      </fieldsUsage>
    </cacheHierarchy>
    <cacheHierarchy uniqueName="[Measures].[Total profit]" caption="Total profit" measure="1" displayFolder="" measureGroup="retail_sales" count="0" oneField="1">
      <fieldsUsage count="1">
        <fieldUsage x="0"/>
      </fieldsUsage>
    </cacheHierarchy>
    <cacheHierarchy uniqueName="[Measures].[Total Customers]" caption="Total Customers" measure="1" displayFolder="" measureGroup="retail_sales" count="0"/>
    <cacheHierarchy uniqueName="[Measures].[__XL_Count retail_sales]" caption="__XL_Count retail_sales" measure="1" displayFolder="" measureGroup="retail_sales" count="0" hidden="1"/>
    <cacheHierarchy uniqueName="[Measures].[__XL_Count retail_customers]" caption="__XL_Count retail_customers" measure="1" displayFolder="" measureGroup="retail_customers" count="0" hidden="1"/>
    <cacheHierarchy uniqueName="[Measures].[__XL_Count retail_products]" caption="__XL_Count retail_products" measure="1" displayFolder="" measureGroup="retail_products" count="0" hidden="1"/>
    <cacheHierarchy uniqueName="[Measures].[__XL_Count retail_campaigns]" caption="__XL_Count retail_campaigns" measure="1" displayFolder="" measureGroup="retail_campaigns"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gross_revenue]" caption="Sum of gross_revenue" measure="1" displayFolder="" measureGroup="retail_sales" count="0" hidden="1">
      <extLst>
        <ext xmlns:x15="http://schemas.microsoft.com/office/spreadsheetml/2010/11/main" uri="{B97F6D7D-B522-45F9-BDA1-12C45D357490}">
          <x15:cacheHierarchy aggregatedColumn="27"/>
        </ext>
      </extLst>
    </cacheHierarchy>
    <cacheHierarchy uniqueName="[Measures].[Count of order_id]" caption="Count of order_id" measure="1" displayFolder="" measureGroup="retail_sale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retail_sales" count="0" hidden="1">
      <extLst>
        <ext xmlns:x15="http://schemas.microsoft.com/office/spreadsheetml/2010/11/main" uri="{B97F6D7D-B522-45F9-BDA1-12C45D357490}">
          <x15:cacheHierarchy aggregatedColumn="19"/>
        </ext>
      </extLst>
    </cacheHierarchy>
    <cacheHierarchy uniqueName="[Measures].[Sum of month2]" caption="Sum of month2" measure="1" displayFolder="" measureGroup="retail_sales" count="0" hidden="1">
      <extLst>
        <ext xmlns:x15="http://schemas.microsoft.com/office/spreadsheetml/2010/11/main" uri="{B97F6D7D-B522-45F9-BDA1-12C45D357490}">
          <x15:cacheHierarchy aggregatedColumn="32"/>
        </ext>
      </extLst>
    </cacheHierarchy>
    <cacheHierarchy uniqueName="[Measures].[Sum of discount_applied]" caption="Sum of discount_applied" measure="1" displayFolder="" measureGroup="retail_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30"/>
        </ext>
      </extLst>
    </cacheHierarchy>
  </cacheHierarchies>
  <kpis count="0"/>
  <dimensions count="6">
    <dimension measure="1" name="Measures" uniqueName="[Measures]" caption="Measures"/>
    <dimension name="retail_campaigns" uniqueName="[retail_campaigns]" caption="retail_campaigns"/>
    <dimension name="retail_customers" uniqueName="[retail_customers]" caption="retail_customers"/>
    <dimension name="retail_products" uniqueName="[retail_products]" caption="retail_products"/>
    <dimension name="retail_sales" uniqueName="[retail_sales]" caption="retail_sales"/>
    <dimension name="Table7" uniqueName="[Table7]" caption="Table7"/>
  </dimensions>
  <measureGroups count="5">
    <measureGroup name="retail_campaigns" caption="retail_campaigns"/>
    <measureGroup name="retail_customers" caption="retail_customers"/>
    <measureGroup name="retail_products" caption="retail_products"/>
    <measureGroup name="retail_sales" caption="retail_sales"/>
    <measureGroup name="Table7" caption="Table7"/>
  </measureGroups>
  <maps count="8">
    <map measureGroup="0" dimension="1"/>
    <map measureGroup="1" dimension="2"/>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22.470697222219" backgroundQuery="1" createdVersion="8" refreshedVersion="8" minRefreshableVersion="3" recordCount="0" supportSubquery="1" supportAdvancedDrill="1" xr:uid="{96A8B0BD-75E3-4871-9234-508187A2A07A}">
  <cacheSource type="external" connectionId="5"/>
  <cacheFields count="2">
    <cacheField name="[Measures].[Sum of gross_revenue]" caption="Sum of gross_revenue" numFmtId="0" hierarchy="43" level="32767"/>
    <cacheField name="[Table7].[month].[month]" caption="month" numFmtId="0" hierarchy="34" level="1">
      <sharedItems count="12">
        <s v="Jan"/>
        <s v="Feb"/>
        <s v="Mar"/>
        <s v="Apr"/>
        <s v="May"/>
        <s v="Jun"/>
        <s v="Jul"/>
        <s v="Aug"/>
        <s v="Sep"/>
        <s v="Oct"/>
        <s v="Nov"/>
        <s v="Dec"/>
      </sharedItems>
    </cacheField>
  </cacheFields>
  <cacheHierarchies count="49">
    <cacheHierarchy uniqueName="[retail_campaigns].[campaign_id]" caption="campaign_id" attribute="1" defaultMemberUniqueName="[retail_campaigns].[campaign_id].[All]" allUniqueName="[retail_campaigns].[campaign_id].[All]" dimensionUniqueName="[retail_campaigns]" displayFolder="" count="0" memberValueDatatype="130" unbalanced="0"/>
    <cacheHierarchy uniqueName="[retail_campaigns].[name]" caption="name" attribute="1" defaultMemberUniqueName="[retail_campaigns].[name].[All]" allUniqueName="[retail_campaigns].[name].[All]" dimensionUniqueName="[retail_campaigns]" displayFolder="" count="0" memberValueDatatype="130" unbalanced="0"/>
    <cacheHierarchy uniqueName="[retail_campaigns].[start_date]" caption="start_date" attribute="1" time="1" defaultMemberUniqueName="[retail_campaigns].[start_date].[All]" allUniqueName="[retail_campaigns].[start_date].[All]" dimensionUniqueName="[retail_campaigns]" displayFolder="" count="0" memberValueDatatype="7" unbalanced="0"/>
    <cacheHierarchy uniqueName="[retail_campaigns].[end_date]" caption="end_date" attribute="1" time="1" defaultMemberUniqueName="[retail_campaigns].[end_date].[All]" allUniqueName="[retail_campaigns].[end_date].[All]" dimensionUniqueName="[retail_campaigns]" displayFolder="" count="0" memberValueDatatype="7" unbalanced="0"/>
    <cacheHierarchy uniqueName="[retail_campaigns].[budget]" caption="budget" attribute="1" defaultMemberUniqueName="[retail_campaigns].[budget].[All]" allUniqueName="[retail_campaigns].[budget].[All]" dimensionUniqueName="[retail_campaigns]" displayFolder="" count="0" memberValueDatatype="20" unbalanced="0"/>
    <cacheHierarchy uniqueName="[retail_customers].[customer_id]" caption="customer_id" attribute="1" defaultMemberUniqueName="[retail_customers].[customer_id].[All]" allUniqueName="[retail_customers].[customer_id].[All]" dimensionUniqueName="[retail_customers]" displayFolder="" count="0" memberValueDatatype="130" unbalanced="0"/>
    <cacheHierarchy uniqueName="[retail_customers].[age]" caption="age" attribute="1" defaultMemberUniqueName="[retail_customers].[age].[All]" allUniqueName="[retail_customers].[age].[All]" dimensionUniqueName="[retail_customers]" displayFolder="" count="0" memberValueDatatype="20" unbalanced="0"/>
    <cacheHierarchy uniqueName="[retail_customers].[gender]" caption="gender" attribute="1" defaultMemberUniqueName="[retail_customers].[gender].[All]" allUniqueName="[retail_customers].[gender].[All]" dimensionUniqueName="[retail_customers]" displayFolder="" count="0" memberValueDatatype="130" unbalanced="0"/>
    <cacheHierarchy uniqueName="[retail_customers].[region]" caption="region" attribute="1" defaultMemberUniqueName="[retail_customers].[region].[All]" allUniqueName="[retail_customers].[region].[All]" dimensionUniqueName="[retail_customers]" displayFolder="" count="0" memberValueDatatype="130" unbalanced="0"/>
    <cacheHierarchy uniqueName="[retail_customers].[segment]" caption="segment" attribute="1" defaultMemberUniqueName="[retail_customers].[segment].[All]" allUniqueName="[retail_customers].[segment].[All]" dimensionUniqueName="[retail_customers]" displayFolder="" count="0" memberValueDatatype="130" unbalanced="0"/>
    <cacheHierarchy uniqueName="[retail_customers].[signup_date]" caption="signup_date" attribute="1" time="1" defaultMemberUniqueName="[retail_customers].[signup_date].[All]" allUniqueName="[retail_customers].[signup_date].[All]" dimensionUniqueName="[retail_customers]" displayFolder="" count="0" memberValueDatatype="7" unbalanced="0"/>
    <cacheHierarchy uniqueName="[retail_products].[product_id]" caption="product_id" attribute="1" defaultMemberUniqueName="[retail_products].[product_id].[All]" allUniqueName="[retail_products].[product_id].[All]" dimensionUniqueName="[retail_products]" displayFolder="" count="0" memberValueDatatype="130" unbalanced="0"/>
    <cacheHierarchy uniqueName="[retail_products].[product_name]" caption="product_name" attribute="1" defaultMemberUniqueName="[retail_products].[product_name].[All]" allUniqueName="[retail_products].[product_name].[All]" dimensionUniqueName="[retail_products]" displayFolder="" count="0" memberValueDatatype="130" unbalanced="0"/>
    <cacheHierarchy uniqueName="[retail_products].[category]" caption="category" attribute="1" defaultMemberUniqueName="[retail_products].[category].[All]" allUniqueName="[retail_products].[category].[All]" dimensionUniqueName="[retail_products]" displayFolder="" count="0" memberValueDatatype="130" unbalanced="0"/>
    <cacheHierarchy uniqueName="[retail_products].[unit_cost]" caption="unit_cost" attribute="1" defaultMemberUniqueName="[retail_products].[unit_cost].[All]" allUniqueName="[retail_products].[unit_cost].[All]" dimensionUniqueName="[retail_products]" displayFolder="" count="0" memberValueDatatype="5" unbalanced="0"/>
    <cacheHierarchy uniqueName="[retail_products].[unit_price]" caption="unit_price" attribute="1" defaultMemberUniqueName="[retail_products].[unit_price].[All]" allUniqueName="[retail_products].[unit_price].[All]" dimensionUniqueName="[retail_products]" displayFolder="" count="0" memberValueDatatype="5" unbalanced="0"/>
    <cacheHierarchy uniqueName="[retail_products].[stock_level]" caption="stock_level" attribute="1" defaultMemberUniqueName="[retail_products].[stock_level].[All]" allUniqueName="[retail_products].[stock_level].[All]" dimensionUniqueName="[retail_products]" displayFolder="" count="0" memberValueDatatype="20" unbalanced="0"/>
    <cacheHierarchy uniqueName="[retail_sales].[order_id]" caption="order_id" attribute="1" defaultMemberUniqueName="[retail_sales].[order_id].[All]" allUniqueName="[retail_sales].[order_id].[All]" dimensionUniqueName="[retail_sales]" displayFolder="" count="0" memberValueDatatype="130" unbalanced="0"/>
    <cacheHierarchy uniqueName="[retail_sales].[order_date]" caption="order_date" attribute="1" defaultMemberUniqueName="[retail_sales].[order_date].[All]" allUniqueName="[retail_sales].[order_date].[All]" dimensionUniqueName="[retail_sales]" displayFolder="" count="0" memberValueDatatype="130" unbalanced="0"/>
    <cacheHierarchy uniqueName="[retail_sales].[customer_id]" caption="customer_id" attribute="1" defaultMemberUniqueName="[retail_sales].[customer_id].[All]" allUniqueName="[retail_sales].[customer_id].[All]" dimensionUniqueName="[retail_sales]" displayFolder="" count="0" memberValueDatatype="130" unbalanced="0"/>
    <cacheHierarchy uniqueName="[retail_sales].[product_id]" caption="product_id" attribute="1" defaultMemberUniqueName="[retail_sales].[product_id].[All]" allUniqueName="[retail_sales].[product_id].[All]" dimensionUniqueName="[retail_sales]" displayFolder="" count="0" memberValueDatatype="130" unbalanced="0"/>
    <cacheHierarchy uniqueName="[retail_sales].[quantity]" caption="quantity" attribute="1" defaultMemberUniqueName="[retail_sales].[quantity].[All]" allUniqueName="[retail_sales].[quantity].[All]" dimensionUniqueName="[retail_sales]" displayFolder="" count="0" memberValueDatatype="20" unbalanced="0"/>
    <cacheHierarchy uniqueName="[retail_sales].[quantity edited]" caption="quantity edited" attribute="1" defaultMemberUniqueName="[retail_sales].[quantity edited].[All]" allUniqueName="[retail_sales].[quantity edited].[All]" dimensionUniqueName="[retail_sales]" displayFolder="" count="0" memberValueDatatype="20" unbalanced="0"/>
    <cacheHierarchy uniqueName="[retail_sales].[channel]" caption="channel" attribute="1" defaultMemberUniqueName="[retail_sales].[channel].[All]" allUniqueName="[retail_sales].[channel].[All]" dimensionUniqueName="[retail_sales]" displayFolder="" count="0" memberValueDatatype="130" unbalanced="0"/>
    <cacheHierarchy uniqueName="[retail_sales].[discount_applied]" caption="discount_applied" attribute="1" defaultMemberUniqueName="[retail_sales].[discount_applied].[All]" allUniqueName="[retail_sales].[discount_applied].[All]" dimensionUniqueName="[retail_sales]" displayFolder="" count="0" memberValueDatatype="5" unbalanced="0"/>
    <cacheHierarchy uniqueName="[retail_sales].[unit_price]" caption="unit_price" attribute="1" defaultMemberUniqueName="[retail_sales].[unit_price].[All]" allUniqueName="[retail_sales].[unit_price].[All]" dimensionUniqueName="[retail_sales]" displayFolder="" count="0" memberValueDatatype="5" unbalanced="0"/>
    <cacheHierarchy uniqueName="[retail_sales].[unit_cost]" caption="unit_cost" attribute="1" defaultMemberUniqueName="[retail_sales].[unit_cost].[All]" allUniqueName="[retail_sales].[unit_cost].[All]" dimensionUniqueName="[retail_sales]" displayFolder="" count="0" memberValueDatatype="5" unbalanced="0"/>
    <cacheHierarchy uniqueName="[retail_sales].[gross_revenue]" caption="gross_revenue" attribute="1" defaultMemberUniqueName="[retail_sales].[gross_revenue].[All]" allUniqueName="[retail_sales].[gross_revenue].[All]" dimensionUniqueName="[retail_sales]" displayFolder="" count="0" memberValueDatatype="5" unbalanced="0"/>
    <cacheHierarchy uniqueName="[retail_sales].[discount_amount]" caption="discount_amount" attribute="1" defaultMemberUniqueName="[retail_sales].[discount_amount].[All]" allUniqueName="[retail_sales].[discount_amount].[All]" dimensionUniqueName="[retail_sales]" displayFolder="" count="0" memberValueDatatype="5" unbalanced="0"/>
    <cacheHierarchy uniqueName="[retail_sales].[net_revenue]" caption="net_revenue" attribute="1" defaultMemberUniqueName="[retail_sales].[net_revenue].[All]" allUniqueName="[retail_sales].[net_revenue].[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month]" caption="month" attribute="1" defaultMemberUniqueName="[retail_sales].[month].[All]" allUniqueName="[retail_sales].[month].[All]" dimensionUniqueName="[retail_sales]" displayFolder="" count="0" memberValueDatatype="130" unbalanced="0"/>
    <cacheHierarchy uniqueName="[retail_sales].[month2]" caption="month2" attribute="1" defaultMemberUniqueName="[retail_sales].[month2].[All]" allUniqueName="[retail_sales].[month2].[All]" dimensionUniqueName="[retail_sales]" displayFolder="" count="0" memberValueDatatype="20" unbalanced="0"/>
    <cacheHierarchy uniqueName="[Table7].[month_no]" caption="month_no" attribute="1" defaultMemberUniqueName="[Table7].[month_no].[All]" allUniqueName="[Table7].[month_no].[All]" dimensionUniqueName="[Table7]" displayFolder="" count="0" memberValueDatatype="20" unbalanced="0"/>
    <cacheHierarchy uniqueName="[Table7].[month]" caption="month" attribute="1" defaultMemberUniqueName="[Table7].[month].[All]" allUniqueName="[Table7].[month].[All]" dimensionUniqueName="[Table7]" displayFolder="" count="2" memberValueDatatype="130" unbalanced="0">
      <fieldsUsage count="2">
        <fieldUsage x="-1"/>
        <fieldUsage x="1"/>
      </fieldsUsage>
    </cacheHierarchy>
    <cacheHierarchy uniqueName="[Measures].[Total profit]" caption="Total profit" measure="1" displayFolder="" measureGroup="retail_sales" count="0"/>
    <cacheHierarchy uniqueName="[Measures].[Total Customers]" caption="Total Customers" measure="1" displayFolder="" measureGroup="retail_sales" count="0"/>
    <cacheHierarchy uniqueName="[Measures].[__XL_Count retail_sales]" caption="__XL_Count retail_sales" measure="1" displayFolder="" measureGroup="retail_sales" count="0" hidden="1"/>
    <cacheHierarchy uniqueName="[Measures].[__XL_Count retail_customers]" caption="__XL_Count retail_customers" measure="1" displayFolder="" measureGroup="retail_customers" count="0" hidden="1"/>
    <cacheHierarchy uniqueName="[Measures].[__XL_Count retail_products]" caption="__XL_Count retail_products" measure="1" displayFolder="" measureGroup="retail_products" count="0" hidden="1"/>
    <cacheHierarchy uniqueName="[Measures].[__XL_Count retail_campaigns]" caption="__XL_Count retail_campaigns" measure="1" displayFolder="" measureGroup="retail_campaigns"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gross_revenue]" caption="Sum of gross_revenue" measure="1" displayFolder="" measureGroup="retail_sales"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order_id]" caption="Count of order_id" measure="1" displayFolder="" measureGroup="retail_sale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retail_sales" count="0" hidden="1">
      <extLst>
        <ext xmlns:x15="http://schemas.microsoft.com/office/spreadsheetml/2010/11/main" uri="{B97F6D7D-B522-45F9-BDA1-12C45D357490}">
          <x15:cacheHierarchy aggregatedColumn="19"/>
        </ext>
      </extLst>
    </cacheHierarchy>
    <cacheHierarchy uniqueName="[Measures].[Sum of month2]" caption="Sum of month2" measure="1" displayFolder="" measureGroup="retail_sales" count="0" hidden="1">
      <extLst>
        <ext xmlns:x15="http://schemas.microsoft.com/office/spreadsheetml/2010/11/main" uri="{B97F6D7D-B522-45F9-BDA1-12C45D357490}">
          <x15:cacheHierarchy aggregatedColumn="32"/>
        </ext>
      </extLst>
    </cacheHierarchy>
    <cacheHierarchy uniqueName="[Measures].[Sum of discount_applied]" caption="Sum of discount_applied" measure="1" displayFolder="" measureGroup="retail_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30"/>
        </ext>
      </extLst>
    </cacheHierarchy>
  </cacheHierarchies>
  <kpis count="0"/>
  <dimensions count="6">
    <dimension measure="1" name="Measures" uniqueName="[Measures]" caption="Measures"/>
    <dimension name="retail_campaigns" uniqueName="[retail_campaigns]" caption="retail_campaigns"/>
    <dimension name="retail_customers" uniqueName="[retail_customers]" caption="retail_customers"/>
    <dimension name="retail_products" uniqueName="[retail_products]" caption="retail_products"/>
    <dimension name="retail_sales" uniqueName="[retail_sales]" caption="retail_sales"/>
    <dimension name="Table7" uniqueName="[Table7]" caption="Table7"/>
  </dimensions>
  <measureGroups count="5">
    <measureGroup name="retail_campaigns" caption="retail_campaigns"/>
    <measureGroup name="retail_customers" caption="retail_customers"/>
    <measureGroup name="retail_products" caption="retail_products"/>
    <measureGroup name="retail_sales" caption="retail_sales"/>
    <measureGroup name="Table7" caption="Table7"/>
  </measureGroups>
  <maps count="8">
    <map measureGroup="0" dimension="1"/>
    <map measureGroup="1" dimension="2"/>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21.065805555554" backgroundQuery="1" createdVersion="3" refreshedVersion="8" minRefreshableVersion="3" recordCount="0" supportSubquery="1" supportAdvancedDrill="1" xr:uid="{8C851AF1-B579-4165-A34C-DA6563FA347B}">
  <cacheSource type="external" connectionId="5">
    <extLst>
      <ext xmlns:x14="http://schemas.microsoft.com/office/spreadsheetml/2009/9/main" uri="{F057638F-6D5F-4e77-A914-E7F072B9BCA8}">
        <x14:sourceConnection name="ThisWorkbookDataModel"/>
      </ext>
    </extLst>
  </cacheSource>
  <cacheFields count="0"/>
  <cacheHierarchies count="49">
    <cacheHierarchy uniqueName="[retail_campaigns].[campaign_id]" caption="campaign_id" attribute="1" defaultMemberUniqueName="[retail_campaigns].[campaign_id].[All]" allUniqueName="[retail_campaigns].[campaign_id].[All]" dimensionUniqueName="[retail_campaigns]" displayFolder="" count="0" memberValueDatatype="130" unbalanced="0"/>
    <cacheHierarchy uniqueName="[retail_campaigns].[name]" caption="name" attribute="1" defaultMemberUniqueName="[retail_campaigns].[name].[All]" allUniqueName="[retail_campaigns].[name].[All]" dimensionUniqueName="[retail_campaigns]" displayFolder="" count="0" memberValueDatatype="130" unbalanced="0"/>
    <cacheHierarchy uniqueName="[retail_campaigns].[start_date]" caption="start_date" attribute="1" time="1" defaultMemberUniqueName="[retail_campaigns].[start_date].[All]" allUniqueName="[retail_campaigns].[start_date].[All]" dimensionUniqueName="[retail_campaigns]" displayFolder="" count="0" memberValueDatatype="7" unbalanced="0"/>
    <cacheHierarchy uniqueName="[retail_campaigns].[end_date]" caption="end_date" attribute="1" time="1" defaultMemberUniqueName="[retail_campaigns].[end_date].[All]" allUniqueName="[retail_campaigns].[end_date].[All]" dimensionUniqueName="[retail_campaigns]" displayFolder="" count="0" memberValueDatatype="7" unbalanced="0"/>
    <cacheHierarchy uniqueName="[retail_campaigns].[budget]" caption="budget" attribute="1" defaultMemberUniqueName="[retail_campaigns].[budget].[All]" allUniqueName="[retail_campaigns].[budget].[All]" dimensionUniqueName="[retail_campaigns]" displayFolder="" count="0" memberValueDatatype="20" unbalanced="0"/>
    <cacheHierarchy uniqueName="[retail_customers].[customer_id]" caption="customer_id" attribute="1" defaultMemberUniqueName="[retail_customers].[customer_id].[All]" allUniqueName="[retail_customers].[customer_id].[All]" dimensionUniqueName="[retail_customers]" displayFolder="" count="0" memberValueDatatype="130" unbalanced="0"/>
    <cacheHierarchy uniqueName="[retail_customers].[age]" caption="age" attribute="1" defaultMemberUniqueName="[retail_customers].[age].[All]" allUniqueName="[retail_customers].[age].[All]" dimensionUniqueName="[retail_customers]" displayFolder="" count="0" memberValueDatatype="20" unbalanced="0"/>
    <cacheHierarchy uniqueName="[retail_customers].[gender]" caption="gender" attribute="1" defaultMemberUniqueName="[retail_customers].[gender].[All]" allUniqueName="[retail_customers].[gender].[All]" dimensionUniqueName="[retail_customers]" displayFolder="" count="0" memberValueDatatype="130" unbalanced="0"/>
    <cacheHierarchy uniqueName="[retail_customers].[region]" caption="region" attribute="1" defaultMemberUniqueName="[retail_customers].[region].[All]" allUniqueName="[retail_customers].[region].[All]" dimensionUniqueName="[retail_customers]" displayFolder="" count="0" memberValueDatatype="130" unbalanced="0"/>
    <cacheHierarchy uniqueName="[retail_customers].[segment]" caption="segment" attribute="1" defaultMemberUniqueName="[retail_customers].[segment].[All]" allUniqueName="[retail_customers].[segment].[All]" dimensionUniqueName="[retail_customers]" displayFolder="" count="0" memberValueDatatype="130" unbalanced="0"/>
    <cacheHierarchy uniqueName="[retail_customers].[signup_date]" caption="signup_date" attribute="1" time="1" defaultMemberUniqueName="[retail_customers].[signup_date].[All]" allUniqueName="[retail_customers].[signup_date].[All]" dimensionUniqueName="[retail_customers]" displayFolder="" count="0" memberValueDatatype="7" unbalanced="0"/>
    <cacheHierarchy uniqueName="[retail_products].[product_id]" caption="product_id" attribute="1" defaultMemberUniqueName="[retail_products].[product_id].[All]" allUniqueName="[retail_products].[product_id].[All]" dimensionUniqueName="[retail_products]" displayFolder="" count="0" memberValueDatatype="130" unbalanced="0"/>
    <cacheHierarchy uniqueName="[retail_products].[product_name]" caption="product_name" attribute="1" defaultMemberUniqueName="[retail_products].[product_name].[All]" allUniqueName="[retail_products].[product_name].[All]" dimensionUniqueName="[retail_products]" displayFolder="" count="0" memberValueDatatype="130" unbalanced="0"/>
    <cacheHierarchy uniqueName="[retail_products].[category]" caption="category" attribute="1" defaultMemberUniqueName="[retail_products].[category].[All]" allUniqueName="[retail_products].[category].[All]" dimensionUniqueName="[retail_products]" displayFolder="" count="0" memberValueDatatype="130" unbalanced="0"/>
    <cacheHierarchy uniqueName="[retail_products].[unit_cost]" caption="unit_cost" attribute="1" defaultMemberUniqueName="[retail_products].[unit_cost].[All]" allUniqueName="[retail_products].[unit_cost].[All]" dimensionUniqueName="[retail_products]" displayFolder="" count="0" memberValueDatatype="5" unbalanced="0"/>
    <cacheHierarchy uniqueName="[retail_products].[unit_price]" caption="unit_price" attribute="1" defaultMemberUniqueName="[retail_products].[unit_price].[All]" allUniqueName="[retail_products].[unit_price].[All]" dimensionUniqueName="[retail_products]" displayFolder="" count="0" memberValueDatatype="5" unbalanced="0"/>
    <cacheHierarchy uniqueName="[retail_products].[stock_level]" caption="stock_level" attribute="1" defaultMemberUniqueName="[retail_products].[stock_level].[All]" allUniqueName="[retail_products].[stock_level].[All]" dimensionUniqueName="[retail_products]" displayFolder="" count="0" memberValueDatatype="20" unbalanced="0"/>
    <cacheHierarchy uniqueName="[retail_sales].[order_id]" caption="order_id" attribute="1" defaultMemberUniqueName="[retail_sales].[order_id].[All]" allUniqueName="[retail_sales].[order_id].[All]" dimensionUniqueName="[retail_sales]" displayFolder="" count="0" memberValueDatatype="130" unbalanced="0"/>
    <cacheHierarchy uniqueName="[retail_sales].[order_date]" caption="order_date" attribute="1" defaultMemberUniqueName="[retail_sales].[order_date].[All]" allUniqueName="[retail_sales].[order_date].[All]" dimensionUniqueName="[retail_sales]" displayFolder="" count="0" memberValueDatatype="130" unbalanced="0"/>
    <cacheHierarchy uniqueName="[retail_sales].[customer_id]" caption="customer_id" attribute="1" defaultMemberUniqueName="[retail_sales].[customer_id].[All]" allUniqueName="[retail_sales].[customer_id].[All]" dimensionUniqueName="[retail_sales]" displayFolder="" count="0" memberValueDatatype="130" unbalanced="0"/>
    <cacheHierarchy uniqueName="[retail_sales].[product_id]" caption="product_id" attribute="1" defaultMemberUniqueName="[retail_sales].[product_id].[All]" allUniqueName="[retail_sales].[product_id].[All]" dimensionUniqueName="[retail_sales]" displayFolder="" count="0" memberValueDatatype="130" unbalanced="0"/>
    <cacheHierarchy uniqueName="[retail_sales].[quantity]" caption="quantity" attribute="1" defaultMemberUniqueName="[retail_sales].[quantity].[All]" allUniqueName="[retail_sales].[quantity].[All]" dimensionUniqueName="[retail_sales]" displayFolder="" count="0" memberValueDatatype="20" unbalanced="0"/>
    <cacheHierarchy uniqueName="[retail_sales].[quantity edited]" caption="quantity edited" attribute="1" defaultMemberUniqueName="[retail_sales].[quantity edited].[All]" allUniqueName="[retail_sales].[quantity edited].[All]" dimensionUniqueName="[retail_sales]" displayFolder="" count="0" memberValueDatatype="20" unbalanced="0"/>
    <cacheHierarchy uniqueName="[retail_sales].[channel]" caption="channel" attribute="1" defaultMemberUniqueName="[retail_sales].[channel].[All]" allUniqueName="[retail_sales].[channel].[All]" dimensionUniqueName="[retail_sales]" displayFolder="" count="2" memberValueDatatype="130" unbalanced="0"/>
    <cacheHierarchy uniqueName="[retail_sales].[discount_applied]" caption="discount_applied" attribute="1" defaultMemberUniqueName="[retail_sales].[discount_applied].[All]" allUniqueName="[retail_sales].[discount_applied].[All]" dimensionUniqueName="[retail_sales]" displayFolder="" count="0" memberValueDatatype="5" unbalanced="0"/>
    <cacheHierarchy uniqueName="[retail_sales].[unit_price]" caption="unit_price" attribute="1" defaultMemberUniqueName="[retail_sales].[unit_price].[All]" allUniqueName="[retail_sales].[unit_price].[All]" dimensionUniqueName="[retail_sales]" displayFolder="" count="0" memberValueDatatype="5" unbalanced="0"/>
    <cacheHierarchy uniqueName="[retail_sales].[unit_cost]" caption="unit_cost" attribute="1" defaultMemberUniqueName="[retail_sales].[unit_cost].[All]" allUniqueName="[retail_sales].[unit_cost].[All]" dimensionUniqueName="[retail_sales]" displayFolder="" count="0" memberValueDatatype="5" unbalanced="0"/>
    <cacheHierarchy uniqueName="[retail_sales].[gross_revenue]" caption="gross_revenue" attribute="1" defaultMemberUniqueName="[retail_sales].[gross_revenue].[All]" allUniqueName="[retail_sales].[gross_revenue].[All]" dimensionUniqueName="[retail_sales]" displayFolder="" count="0" memberValueDatatype="5" unbalanced="0"/>
    <cacheHierarchy uniqueName="[retail_sales].[discount_amount]" caption="discount_amount" attribute="1" defaultMemberUniqueName="[retail_sales].[discount_amount].[All]" allUniqueName="[retail_sales].[discount_amount].[All]" dimensionUniqueName="[retail_sales]" displayFolder="" count="0" memberValueDatatype="5" unbalanced="0"/>
    <cacheHierarchy uniqueName="[retail_sales].[net_revenue]" caption="net_revenue" attribute="1" defaultMemberUniqueName="[retail_sales].[net_revenue].[All]" allUniqueName="[retail_sales].[net_revenue].[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month]" caption="month" attribute="1" defaultMemberUniqueName="[retail_sales].[month].[All]" allUniqueName="[retail_sales].[month].[All]" dimensionUniqueName="[retail_sales]" displayFolder="" count="0" memberValueDatatype="130" unbalanced="0"/>
    <cacheHierarchy uniqueName="[retail_sales].[month2]" caption="month2" attribute="1" defaultMemberUniqueName="[retail_sales].[month2].[All]" allUniqueName="[retail_sales].[month2].[All]" dimensionUniqueName="[retail_sales]" displayFolder="" count="0" memberValueDatatype="20" unbalanced="0"/>
    <cacheHierarchy uniqueName="[Table7].[month_no]" caption="month_no" attribute="1" defaultMemberUniqueName="[Table7].[month_no].[All]" allUniqueName="[Table7].[month_no].[All]" dimensionUniqueName="[Table7]" displayFolder="" count="0" memberValueDatatype="20" unbalanced="0"/>
    <cacheHierarchy uniqueName="[Table7].[month]" caption="month" attribute="1" defaultMemberUniqueName="[Table7].[month].[All]" allUniqueName="[Table7].[month].[All]" dimensionUniqueName="[Table7]" displayFolder="" count="0" memberValueDatatype="130" unbalanced="0"/>
    <cacheHierarchy uniqueName="[Measures].[Total profit]" caption="Total profit" measure="1" displayFolder="" measureGroup="retail_sales" count="0"/>
    <cacheHierarchy uniqueName="[Measures].[Total Customers]" caption="Total Customers" measure="1" displayFolder="" measureGroup="retail_sales" count="0"/>
    <cacheHierarchy uniqueName="[Measures].[__XL_Count retail_sales]" caption="__XL_Count retail_sales" measure="1" displayFolder="" measureGroup="retail_sales" count="0" hidden="1"/>
    <cacheHierarchy uniqueName="[Measures].[__XL_Count retail_customers]" caption="__XL_Count retail_customers" measure="1" displayFolder="" measureGroup="retail_customers" count="0" hidden="1"/>
    <cacheHierarchy uniqueName="[Measures].[__XL_Count retail_products]" caption="__XL_Count retail_products" measure="1" displayFolder="" measureGroup="retail_products" count="0" hidden="1"/>
    <cacheHierarchy uniqueName="[Measures].[__XL_Count retail_campaigns]" caption="__XL_Count retail_campaigns" measure="1" displayFolder="" measureGroup="retail_campaigns"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gross_revenue]" caption="Sum of gross_revenue" measure="1" displayFolder="" measureGroup="retail_sales" count="0" hidden="1">
      <extLst>
        <ext xmlns:x15="http://schemas.microsoft.com/office/spreadsheetml/2010/11/main" uri="{B97F6D7D-B522-45F9-BDA1-12C45D357490}">
          <x15:cacheHierarchy aggregatedColumn="27"/>
        </ext>
      </extLst>
    </cacheHierarchy>
    <cacheHierarchy uniqueName="[Measures].[Count of order_id]" caption="Count of order_id" measure="1" displayFolder="" measureGroup="retail_sale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retail_sales" count="0" hidden="1">
      <extLst>
        <ext xmlns:x15="http://schemas.microsoft.com/office/spreadsheetml/2010/11/main" uri="{B97F6D7D-B522-45F9-BDA1-12C45D357490}">
          <x15:cacheHierarchy aggregatedColumn="19"/>
        </ext>
      </extLst>
    </cacheHierarchy>
    <cacheHierarchy uniqueName="[Measures].[Sum of month2]" caption="Sum of month2" measure="1" displayFolder="" measureGroup="retail_sales" count="0" hidden="1">
      <extLst>
        <ext xmlns:x15="http://schemas.microsoft.com/office/spreadsheetml/2010/11/main" uri="{B97F6D7D-B522-45F9-BDA1-12C45D357490}">
          <x15:cacheHierarchy aggregatedColumn="32"/>
        </ext>
      </extLst>
    </cacheHierarchy>
    <cacheHierarchy uniqueName="[Measures].[Sum of discount_applied]" caption="Sum of discount_applied" measure="1" displayFolder="" measureGroup="retail_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02682347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21.067186921297" backgroundQuery="1" createdVersion="3" refreshedVersion="8" minRefreshableVersion="3" recordCount="0" supportSubquery="1" supportAdvancedDrill="1" xr:uid="{B0D22B49-9D1D-4EBE-8B51-561A84ECC2D0}">
  <cacheSource type="external" connectionId="5">
    <extLst>
      <ext xmlns:x14="http://schemas.microsoft.com/office/spreadsheetml/2009/9/main" uri="{F057638F-6D5F-4e77-A914-E7F072B9BCA8}">
        <x14:sourceConnection name="ThisWorkbookDataModel"/>
      </ext>
    </extLst>
  </cacheSource>
  <cacheFields count="0"/>
  <cacheHierarchies count="49">
    <cacheHierarchy uniqueName="[retail_campaigns].[campaign_id]" caption="campaign_id" attribute="1" defaultMemberUniqueName="[retail_campaigns].[campaign_id].[All]" allUniqueName="[retail_campaigns].[campaign_id].[All]" dimensionUniqueName="[retail_campaigns]" displayFolder="" count="0" memberValueDatatype="130" unbalanced="0"/>
    <cacheHierarchy uniqueName="[retail_campaigns].[name]" caption="name" attribute="1" defaultMemberUniqueName="[retail_campaigns].[name].[All]" allUniqueName="[retail_campaigns].[name].[All]" dimensionUniqueName="[retail_campaigns]" displayFolder="" count="0" memberValueDatatype="130" unbalanced="0"/>
    <cacheHierarchy uniqueName="[retail_campaigns].[start_date]" caption="start_date" attribute="1" time="1" defaultMemberUniqueName="[retail_campaigns].[start_date].[All]" allUniqueName="[retail_campaigns].[start_date].[All]" dimensionUniqueName="[retail_campaigns]" displayFolder="" count="0" memberValueDatatype="7" unbalanced="0"/>
    <cacheHierarchy uniqueName="[retail_campaigns].[end_date]" caption="end_date" attribute="1" time="1" defaultMemberUniqueName="[retail_campaigns].[end_date].[All]" allUniqueName="[retail_campaigns].[end_date].[All]" dimensionUniqueName="[retail_campaigns]" displayFolder="" count="0" memberValueDatatype="7" unbalanced="0"/>
    <cacheHierarchy uniqueName="[retail_campaigns].[budget]" caption="budget" attribute="1" defaultMemberUniqueName="[retail_campaigns].[budget].[All]" allUniqueName="[retail_campaigns].[budget].[All]" dimensionUniqueName="[retail_campaigns]" displayFolder="" count="0" memberValueDatatype="20" unbalanced="0"/>
    <cacheHierarchy uniqueName="[retail_customers].[customer_id]" caption="customer_id" attribute="1" defaultMemberUniqueName="[retail_customers].[customer_id].[All]" allUniqueName="[retail_customers].[customer_id].[All]" dimensionUniqueName="[retail_customers]" displayFolder="" count="0" memberValueDatatype="130" unbalanced="0"/>
    <cacheHierarchy uniqueName="[retail_customers].[age]" caption="age" attribute="1" defaultMemberUniqueName="[retail_customers].[age].[All]" allUniqueName="[retail_customers].[age].[All]" dimensionUniqueName="[retail_customers]" displayFolder="" count="0" memberValueDatatype="20" unbalanced="0"/>
    <cacheHierarchy uniqueName="[retail_customers].[gender]" caption="gender" attribute="1" defaultMemberUniqueName="[retail_customers].[gender].[All]" allUniqueName="[retail_customers].[gender].[All]" dimensionUniqueName="[retail_customers]" displayFolder="" count="0" memberValueDatatype="130" unbalanced="0"/>
    <cacheHierarchy uniqueName="[retail_customers].[region]" caption="region" attribute="1" defaultMemberUniqueName="[retail_customers].[region].[All]" allUniqueName="[retail_customers].[region].[All]" dimensionUniqueName="[retail_customers]" displayFolder="" count="0" memberValueDatatype="130" unbalanced="0"/>
    <cacheHierarchy uniqueName="[retail_customers].[segment]" caption="segment" attribute="1" defaultMemberUniqueName="[retail_customers].[segment].[All]" allUniqueName="[retail_customers].[segment].[All]" dimensionUniqueName="[retail_customers]" displayFolder="" count="0" memberValueDatatype="130" unbalanced="0"/>
    <cacheHierarchy uniqueName="[retail_customers].[signup_date]" caption="signup_date" attribute="1" time="1" defaultMemberUniqueName="[retail_customers].[signup_date].[All]" allUniqueName="[retail_customers].[signup_date].[All]" dimensionUniqueName="[retail_customers]" displayFolder="" count="0" memberValueDatatype="7" unbalanced="0"/>
    <cacheHierarchy uniqueName="[retail_products].[product_id]" caption="product_id" attribute="1" defaultMemberUniqueName="[retail_products].[product_id].[All]" allUniqueName="[retail_products].[product_id].[All]" dimensionUniqueName="[retail_products]" displayFolder="" count="0" memberValueDatatype="130" unbalanced="0"/>
    <cacheHierarchy uniqueName="[retail_products].[product_name]" caption="product_name" attribute="1" defaultMemberUniqueName="[retail_products].[product_name].[All]" allUniqueName="[retail_products].[product_name].[All]" dimensionUniqueName="[retail_products]" displayFolder="" count="0" memberValueDatatype="130" unbalanced="0"/>
    <cacheHierarchy uniqueName="[retail_products].[category]" caption="category" attribute="1" defaultMemberUniqueName="[retail_products].[category].[All]" allUniqueName="[retail_products].[category].[All]" dimensionUniqueName="[retail_products]" displayFolder="" count="0" memberValueDatatype="130" unbalanced="0"/>
    <cacheHierarchy uniqueName="[retail_products].[unit_cost]" caption="unit_cost" attribute="1" defaultMemberUniqueName="[retail_products].[unit_cost].[All]" allUniqueName="[retail_products].[unit_cost].[All]" dimensionUniqueName="[retail_products]" displayFolder="" count="0" memberValueDatatype="5" unbalanced="0"/>
    <cacheHierarchy uniqueName="[retail_products].[unit_price]" caption="unit_price" attribute="1" defaultMemberUniqueName="[retail_products].[unit_price].[All]" allUniqueName="[retail_products].[unit_price].[All]" dimensionUniqueName="[retail_products]" displayFolder="" count="0" memberValueDatatype="5" unbalanced="0"/>
    <cacheHierarchy uniqueName="[retail_products].[stock_level]" caption="stock_level" attribute="1" defaultMemberUniqueName="[retail_products].[stock_level].[All]" allUniqueName="[retail_products].[stock_level].[All]" dimensionUniqueName="[retail_products]" displayFolder="" count="0" memberValueDatatype="20" unbalanced="0"/>
    <cacheHierarchy uniqueName="[retail_sales].[order_id]" caption="order_id" attribute="1" defaultMemberUniqueName="[retail_sales].[order_id].[All]" allUniqueName="[retail_sales].[order_id].[All]" dimensionUniqueName="[retail_sales]" displayFolder="" count="0" memberValueDatatype="130" unbalanced="0"/>
    <cacheHierarchy uniqueName="[retail_sales].[order_date]" caption="order_date" attribute="1" defaultMemberUniqueName="[retail_sales].[order_date].[All]" allUniqueName="[retail_sales].[order_date].[All]" dimensionUniqueName="[retail_sales]" displayFolder="" count="0" memberValueDatatype="130" unbalanced="0"/>
    <cacheHierarchy uniqueName="[retail_sales].[customer_id]" caption="customer_id" attribute="1" defaultMemberUniqueName="[retail_sales].[customer_id].[All]" allUniqueName="[retail_sales].[customer_id].[All]" dimensionUniqueName="[retail_sales]" displayFolder="" count="0" memberValueDatatype="130" unbalanced="0"/>
    <cacheHierarchy uniqueName="[retail_sales].[product_id]" caption="product_id" attribute="1" defaultMemberUniqueName="[retail_sales].[product_id].[All]" allUniqueName="[retail_sales].[product_id].[All]" dimensionUniqueName="[retail_sales]" displayFolder="" count="0" memberValueDatatype="130" unbalanced="0"/>
    <cacheHierarchy uniqueName="[retail_sales].[quantity]" caption="quantity" attribute="1" defaultMemberUniqueName="[retail_sales].[quantity].[All]" allUniqueName="[retail_sales].[quantity].[All]" dimensionUniqueName="[retail_sales]" displayFolder="" count="0" memberValueDatatype="20" unbalanced="0"/>
    <cacheHierarchy uniqueName="[retail_sales].[quantity edited]" caption="quantity edited" attribute="1" defaultMemberUniqueName="[retail_sales].[quantity edited].[All]" allUniqueName="[retail_sales].[quantity edited].[All]" dimensionUniqueName="[retail_sales]" displayFolder="" count="0" memberValueDatatype="20" unbalanced="0"/>
    <cacheHierarchy uniqueName="[retail_sales].[channel]" caption="channel" attribute="1" defaultMemberUniqueName="[retail_sales].[channel].[All]" allUniqueName="[retail_sales].[channel].[All]" dimensionUniqueName="[retail_sales]" displayFolder="" count="0" memberValueDatatype="130" unbalanced="0"/>
    <cacheHierarchy uniqueName="[retail_sales].[discount_applied]" caption="discount_applied" attribute="1" defaultMemberUniqueName="[retail_sales].[discount_applied].[All]" allUniqueName="[retail_sales].[discount_applied].[All]" dimensionUniqueName="[retail_sales]" displayFolder="" count="0" memberValueDatatype="5" unbalanced="0"/>
    <cacheHierarchy uniqueName="[retail_sales].[unit_price]" caption="unit_price" attribute="1" defaultMemberUniqueName="[retail_sales].[unit_price].[All]" allUniqueName="[retail_sales].[unit_price].[All]" dimensionUniqueName="[retail_sales]" displayFolder="" count="0" memberValueDatatype="5" unbalanced="0"/>
    <cacheHierarchy uniqueName="[retail_sales].[unit_cost]" caption="unit_cost" attribute="1" defaultMemberUniqueName="[retail_sales].[unit_cost].[All]" allUniqueName="[retail_sales].[unit_cost].[All]" dimensionUniqueName="[retail_sales]" displayFolder="" count="0" memberValueDatatype="5" unbalanced="0"/>
    <cacheHierarchy uniqueName="[retail_sales].[gross_revenue]" caption="gross_revenue" attribute="1" defaultMemberUniqueName="[retail_sales].[gross_revenue].[All]" allUniqueName="[retail_sales].[gross_revenue].[All]" dimensionUniqueName="[retail_sales]" displayFolder="" count="0" memberValueDatatype="5" unbalanced="0"/>
    <cacheHierarchy uniqueName="[retail_sales].[discount_amount]" caption="discount_amount" attribute="1" defaultMemberUniqueName="[retail_sales].[discount_amount].[All]" allUniqueName="[retail_sales].[discount_amount].[All]" dimensionUniqueName="[retail_sales]" displayFolder="" count="0" memberValueDatatype="5" unbalanced="0"/>
    <cacheHierarchy uniqueName="[retail_sales].[net_revenue]" caption="net_revenue" attribute="1" defaultMemberUniqueName="[retail_sales].[net_revenue].[All]" allUniqueName="[retail_sales].[net_revenue].[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month]" caption="month" attribute="1" defaultMemberUniqueName="[retail_sales].[month].[All]" allUniqueName="[retail_sales].[month].[All]" dimensionUniqueName="[retail_sales]" displayFolder="" count="0" memberValueDatatype="130" unbalanced="0"/>
    <cacheHierarchy uniqueName="[retail_sales].[month2]" caption="month2" attribute="1" defaultMemberUniqueName="[retail_sales].[month2].[All]" allUniqueName="[retail_sales].[month2].[All]" dimensionUniqueName="[retail_sales]" displayFolder="" count="0" memberValueDatatype="20" unbalanced="0"/>
    <cacheHierarchy uniqueName="[Table7].[month_no]" caption="month_no" attribute="1" defaultMemberUniqueName="[Table7].[month_no].[All]" allUniqueName="[Table7].[month_no].[All]" dimensionUniqueName="[Table7]" displayFolder="" count="0" memberValueDatatype="20" unbalanced="0"/>
    <cacheHierarchy uniqueName="[Table7].[month]" caption="month" attribute="1" defaultMemberUniqueName="[Table7].[month].[All]" allUniqueName="[Table7].[month].[All]" dimensionUniqueName="[Table7]" displayFolder="" count="2" memberValueDatatype="130" unbalanced="0"/>
    <cacheHierarchy uniqueName="[Measures].[Total profit]" caption="Total profit" measure="1" displayFolder="" measureGroup="retail_sales" count="0"/>
    <cacheHierarchy uniqueName="[Measures].[Total Customers]" caption="Total Customers" measure="1" displayFolder="" measureGroup="retail_sales" count="0"/>
    <cacheHierarchy uniqueName="[Measures].[__XL_Count retail_sales]" caption="__XL_Count retail_sales" measure="1" displayFolder="" measureGroup="retail_sales" count="0" hidden="1"/>
    <cacheHierarchy uniqueName="[Measures].[__XL_Count retail_customers]" caption="__XL_Count retail_customers" measure="1" displayFolder="" measureGroup="retail_customers" count="0" hidden="1"/>
    <cacheHierarchy uniqueName="[Measures].[__XL_Count retail_products]" caption="__XL_Count retail_products" measure="1" displayFolder="" measureGroup="retail_products" count="0" hidden="1"/>
    <cacheHierarchy uniqueName="[Measures].[__XL_Count retail_campaigns]" caption="__XL_Count retail_campaigns" measure="1" displayFolder="" measureGroup="retail_campaigns"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gross_revenue]" caption="Sum of gross_revenue" measure="1" displayFolder="" measureGroup="retail_sales" count="0" hidden="1">
      <extLst>
        <ext xmlns:x15="http://schemas.microsoft.com/office/spreadsheetml/2010/11/main" uri="{B97F6D7D-B522-45F9-BDA1-12C45D357490}">
          <x15:cacheHierarchy aggregatedColumn="27"/>
        </ext>
      </extLst>
    </cacheHierarchy>
    <cacheHierarchy uniqueName="[Measures].[Count of order_id]" caption="Count of order_id" measure="1" displayFolder="" measureGroup="retail_sale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retail_sales" count="0" hidden="1">
      <extLst>
        <ext xmlns:x15="http://schemas.microsoft.com/office/spreadsheetml/2010/11/main" uri="{B97F6D7D-B522-45F9-BDA1-12C45D357490}">
          <x15:cacheHierarchy aggregatedColumn="19"/>
        </ext>
      </extLst>
    </cacheHierarchy>
    <cacheHierarchy uniqueName="[Measures].[Sum of month2]" caption="Sum of month2" measure="1" displayFolder="" measureGroup="retail_sales" count="0" hidden="1">
      <extLst>
        <ext xmlns:x15="http://schemas.microsoft.com/office/spreadsheetml/2010/11/main" uri="{B97F6D7D-B522-45F9-BDA1-12C45D357490}">
          <x15:cacheHierarchy aggregatedColumn="32"/>
        </ext>
      </extLst>
    </cacheHierarchy>
    <cacheHierarchy uniqueName="[Measures].[Sum of discount_applied]" caption="Sum of discount_applied" measure="1" displayFolder="" measureGroup="retail_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5763794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DA5D07-0DD5-4C75-B10F-AD7A12514626}" name="PivotTable13" cacheId="566" applyNumberFormats="0" applyBorderFormats="0" applyFontFormats="0" applyPatternFormats="0" applyAlignmentFormats="0" applyWidthHeightFormats="1" dataCaption="Values" tag="9c4d0c8a-15a4-46d4-899a-727fdcba18e7" updatedVersion="8" minRefreshableVersion="3" useAutoFormatting="1" itemPrintTitles="1" createdVersion="8" indent="0" outline="1" outlineData="1" multipleFieldFilters="0">
  <location ref="B44:C57"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retai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2FC986-AB35-43FF-A4F5-060A6B6F4056}" name="PivotTable12" cacheId="1042" applyNumberFormats="0" applyBorderFormats="0" applyFontFormats="0" applyPatternFormats="0" applyAlignmentFormats="0" applyWidthHeightFormats="1" dataCaption="Values" tag="ffb0262b-defe-433b-b750-5a981a3c27c5" updatedVersion="8" minRefreshableVersion="3" useAutoFormatting="1" subtotalHiddenItems="1" itemPrintTitles="1" createdVersion="8" indent="0" outline="1" outlineData="1" multipleFieldFilters="0" chartFormat="2">
  <location ref="N23:O36"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profit" fld="0" baseField="0" baseItem="0"/>
  </dataFields>
  <chartFormats count="1">
    <chartFormat chart="1"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9E3B36-4798-456E-A1BE-6699D122DBBA}" name="PivotTable11" cacheId="1048" applyNumberFormats="0" applyBorderFormats="0" applyFontFormats="0" applyPatternFormats="0" applyAlignmentFormats="0" applyWidthHeightFormats="1" dataCaption="Values" tag="17673138-14a4-435b-9b63-8108add479d0" updatedVersion="8" minRefreshableVersion="3" useAutoFormatting="1" subtotalHiddenItems="1" itemPrintTitles="1" createdVersion="8" indent="0" outline="1" outlineData="1" multipleFieldFilters="0" chartFormat="6">
  <location ref="H35:I48"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gross_revenue" fld="0" baseField="0" baseItem="0"/>
  </dataFields>
  <chartFormats count="1">
    <chartFormat chart="5"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03F6EE-F433-43BC-91AD-FE9B60066F65}" name="PivotTable7" cacheId="1003" applyNumberFormats="0" applyBorderFormats="0" applyFontFormats="0" applyPatternFormats="0" applyAlignmentFormats="0" applyWidthHeightFormats="1" dataCaption="Values" tag="abe5f018-8306-428e-ae37-6674ea02b339" updatedVersion="8" minRefreshableVersion="3" useAutoFormatting="1" subtotalHiddenItems="1" itemPrintTitles="1" createdVersion="8" indent="0" outline="1" outlineData="1" multipleFieldFilters="0" chartFormat="3">
  <location ref="A35:B3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gross_revenue" fld="1" baseField="0" baseItem="0"/>
  </dataFields>
  <chartFormats count="1">
    <chartFormat chart="2"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544C24-53BD-46FF-9C2C-A565BDB875C7}" name="PivotTable6" cacheId="997" applyNumberFormats="0" applyBorderFormats="0" applyFontFormats="0" applyPatternFormats="0" applyAlignmentFormats="0" applyWidthHeightFormats="1" dataCaption="Values" tag="ced9a9e3-5302-4c34-a89c-cf56b3c3a96a" updatedVersion="8" minRefreshableVersion="3" useAutoFormatting="1" subtotalHiddenItems="1" itemPrintTitles="1" createdVersion="8" indent="0" outline="1" outlineData="1" multipleFieldFilters="0" chartFormat="8" rowHeaderCaption="Channels">
  <location ref="A25:B29"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chartFormats count="1">
    <chartFormat chart="7"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D308A7-15D7-47F5-85B0-85C9DE4F0D54}" name="PivotTable4" cacheId="1000" applyNumberFormats="0" applyBorderFormats="0" applyFontFormats="0" applyPatternFormats="0" applyAlignmentFormats="0" applyWidthHeightFormats="1" dataCaption="Values" tag="86baeb19-a23d-4542-b0d0-a5cc01f12202" updatedVersion="8" minRefreshableVersion="3" useAutoFormatting="1" subtotalHiddenItems="1" itemPrintTitles="1" createdVersion="8" indent="0" outline="1" outlineData="1" multipleFieldFilters="0">
  <location ref="M3: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Custom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09F6FF-6C30-478A-9307-91E6E29B90B0}" name="PivotTable3" cacheId="582" applyNumberFormats="0" applyBorderFormats="0" applyFontFormats="0" applyPatternFormats="0" applyAlignmentFormats="0" applyWidthHeightFormats="1" dataCaption="Values" tag="9738a367-29f4-4254-9181-bd58878f55aa" updatedVersion="8" minRefreshableVersion="3" useAutoFormatting="1" itemPrintTitles="1" createdVersion="8" indent="0" outline="1" outlineData="1" multipleFieldFilters="0">
  <location ref="I3:I4"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07E76D-2BC1-44DA-94EA-E19CCA725FD6}" name="PivotTable2" cacheId="585" applyNumberFormats="0" applyBorderFormats="0" applyFontFormats="0" applyPatternFormats="0" applyAlignmentFormats="0" applyWidthHeightFormats="1" dataCaption="Values" tag="6171c70a-6731-4809-929b-4bdb78a01537" updatedVersion="8" minRefreshableVersion="3" useAutoFormatting="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Total Revenue" fld="0" baseField="0" baseItem="0" numFmtId="170"/>
  </dataFields>
  <formats count="1">
    <format dxfId="50">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FF3C02-3E10-4947-AF8E-0732D433D78A}" name="PivotTable1" cacheId="1045" applyNumberFormats="0" applyBorderFormats="0" applyFontFormats="0" applyPatternFormats="0" applyAlignmentFormats="0" applyWidthHeightFormats="1" dataCaption="Values" tag="c6cc788c-40ba-4379-a327-a2dd3de53dae"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0"/>
  </dataFields>
  <formats count="1">
    <format dxfId="21">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0E9B030-2F8E-4098-9B7F-8CE838F2CB95}" autoFormatId="16" applyNumberFormats="0" applyBorderFormats="0" applyFontFormats="0" applyPatternFormats="0" applyAlignmentFormats="0" applyWidthHeightFormats="0">
  <queryTableRefresh nextId="6">
    <queryTableFields count="5">
      <queryTableField id="1" name="campaign_id" tableColumnId="1"/>
      <queryTableField id="2" name="name" tableColumnId="2"/>
      <queryTableField id="3" name="start_date" tableColumnId="3"/>
      <queryTableField id="4" name="end_date" tableColumnId="4"/>
      <queryTableField id="5" name="budge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ECB64D05-4607-4A1B-B0DC-51A8988F0AD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unit_cost" tableColumnId="4"/>
      <queryTableField id="5" name="unit_price" tableColumnId="5"/>
      <queryTableField id="6" name="stock_level"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B6AB2376-F5F1-4AA0-B330-BC3997ACD6CA}" autoFormatId="16" applyNumberFormats="0" applyBorderFormats="0" applyFontFormats="0" applyPatternFormats="0" applyAlignmentFormats="0" applyWidthHeightFormats="0">
  <queryTableRefresh nextId="7">
    <queryTableFields count="6">
      <queryTableField id="1" name="customer_id" tableColumnId="1"/>
      <queryTableField id="2" name="age" tableColumnId="2"/>
      <queryTableField id="3" name="gender" tableColumnId="3"/>
      <queryTableField id="4" name="region" tableColumnId="4"/>
      <queryTableField id="5" name="segment" tableColumnId="5"/>
      <queryTableField id="6" name="signup_date"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4586DC14-1F5D-4A04-AB07-CC58E05CAF47}" autoFormatId="16" applyNumberFormats="0" applyBorderFormats="0" applyFontFormats="0" applyPatternFormats="0" applyAlignmentFormats="0" applyWidthHeightFormats="0">
  <queryTableRefresh nextId="16" unboundColumnsRight="7">
    <queryTableFields count="15">
      <queryTableField id="1" name="order_id" tableColumnId="1"/>
      <queryTableField id="2" name="order_date" tableColumnId="2"/>
      <queryTableField id="3" name="customer_id" tableColumnId="3"/>
      <queryTableField id="4" name="product_id" tableColumnId="4"/>
      <queryTableField id="5" name="quantity" tableColumnId="5"/>
      <queryTableField id="8" dataBound="0" tableColumnId="9"/>
      <queryTableField id="6" name="channel" tableColumnId="6"/>
      <queryTableField id="7" name="discount_applied" tableColumnId="7"/>
      <queryTableField id="9" dataBound="0" tableColumnId="10"/>
      <queryTableField id="10" dataBound="0" tableColumnId="11"/>
      <queryTableField id="11" dataBound="0" tableColumnId="12"/>
      <queryTableField id="12" dataBound="0" tableColumnId="13"/>
      <queryTableField id="13" dataBound="0" tableColumnId="14"/>
      <queryTableField id="14" dataBound="0" tableColumnId="15"/>
      <queryTableField id="15"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3F8785B-76BC-4451-BE3C-C8651FED268F}" sourceName="[Table7].[month]">
  <pivotTables>
    <pivotTable tabId="9" name="PivotTable12"/>
    <pivotTable tabId="9" name="PivotTable1"/>
    <pivotTable tabId="9" name="PivotTable11"/>
  </pivotTables>
  <data>
    <olap pivotCacheId="576379470">
      <levels count="2">
        <level uniqueName="[Table7].[month].[(All)]" sourceCaption="(All)" count="0"/>
        <level uniqueName="[Table7].[month].[month]" sourceCaption="month" count="12">
          <ranges>
            <range startItem="0">
              <i n="[Table7].[month].&amp;[Jan]" c="Jan"/>
              <i n="[Table7].[month].&amp;[Feb]" c="Feb"/>
              <i n="[Table7].[month].&amp;[Mar]" c="Mar"/>
              <i n="[Table7].[month].&amp;[Apr]" c="Apr"/>
              <i n="[Table7].[month].&amp;[May]" c="May"/>
              <i n="[Table7].[month].&amp;[Jun]" c="Jun"/>
              <i n="[Table7].[month].&amp;[Jul]" c="Jul"/>
              <i n="[Table7].[month].&amp;[Aug]" c="Aug"/>
              <i n="[Table7].[month].&amp;[Sep]" c="Sep"/>
              <i n="[Table7].[month].&amp;[Oct]" c="Oct"/>
              <i n="[Table7].[month].&amp;[Nov]" c="Nov"/>
              <i n="[Table7].[month].&amp;[Dec]" c="Dec"/>
            </range>
          </ranges>
        </level>
      </levels>
      <selections count="1">
        <selection n="[Table7].[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6C1DEAF-8E9D-42A9-971B-6113213B4F3E}" sourceName="[retail_sales].[channel]">
  <pivotTables>
    <pivotTable tabId="9" name="PivotTable6"/>
    <pivotTable tabId="9" name="PivotTable4"/>
    <pivotTable tabId="9" name="PivotTable7"/>
  </pivotTables>
  <data>
    <olap pivotCacheId="1026823476">
      <levels count="2">
        <level uniqueName="[retail_sales].[channel].[(All)]" sourceCaption="(All)" count="0"/>
        <level uniqueName="[retail_sales].[channel].[channel]" sourceCaption="channel" count="3">
          <ranges>
            <range startItem="0">
              <i n="[retail_sales].[channel].&amp;[In-Store]" c="In-Store"/>
              <i n="[retail_sales].[channel].&amp;[Mobile App]" c="Mobile App"/>
              <i n="[retail_sales].[channel].&amp;[Online]" c="Online"/>
            </range>
          </ranges>
        </level>
      </levels>
      <selections count="1">
        <selection n="[retail_sales].[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43B16F8-A8E1-45A6-A95E-2147313AE016}" cache="Slicer_month" caption="month" level="1" style="SlicerStyleDark1" rowHeight="241300"/>
  <slicer name="channel" xr10:uid="{087F37B4-A225-43ED-87BE-E5E9F1B7AE6E}" cache="Slicer_channel" caption="channel"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446017-F916-4E5A-AC02-2FE3EE785A28}" name="retail_campaigns" displayName="retail_campaigns" ref="A1:E5" tableType="queryTable" totalsRowShown="0">
  <autoFilter ref="A1:E5" xr:uid="{D2446017-F916-4E5A-AC02-2FE3EE785A28}"/>
  <tableColumns count="5">
    <tableColumn id="1" xr3:uid="{8BFEF4F4-958F-47DB-9D79-7462D101C8A3}" uniqueName="1" name="campaign_id" queryTableFieldId="1" dataDxfId="41"/>
    <tableColumn id="2" xr3:uid="{11DFDB13-07EF-400A-ADE3-C981A835A2F7}" uniqueName="2" name="name" queryTableFieldId="2" dataDxfId="40"/>
    <tableColumn id="3" xr3:uid="{C4D5B5F6-A95D-4A23-81F3-7615895A55B2}" uniqueName="3" name="start_date" queryTableFieldId="3" dataDxfId="39"/>
    <tableColumn id="4" xr3:uid="{C3A414C3-200C-474F-AF22-FB7618013EC2}" uniqueName="4" name="end_date" queryTableFieldId="4" dataDxfId="38"/>
    <tableColumn id="5" xr3:uid="{859F6135-3E25-41DD-B0F4-48B5CFEB12FB}" uniqueName="5" name="budget"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41481A-AFF6-4208-9F56-CFC9D19B4988}" name="retail_products" displayName="retail_products" ref="A1:F51" tableType="queryTable" totalsRowShown="0">
  <autoFilter ref="A1:F51" xr:uid="{7E41481A-AFF6-4208-9F56-CFC9D19B4988}"/>
  <tableColumns count="6">
    <tableColumn id="1" xr3:uid="{3932FA24-6EF3-4C97-9FEE-69ECE4A44D75}" uniqueName="1" name="product_id" queryTableFieldId="1" dataDxfId="49"/>
    <tableColumn id="2" xr3:uid="{4E41DBA1-283B-4017-8FF3-EB0BD8F3A220}" uniqueName="2" name="product_name" queryTableFieldId="2" dataDxfId="48"/>
    <tableColumn id="3" xr3:uid="{ADA3D8ED-1EE1-4766-8585-EC9E95F62630}" uniqueName="3" name="category" queryTableFieldId="3" dataDxfId="47"/>
    <tableColumn id="4" xr3:uid="{CF5144B7-A3A3-42C5-96C3-4333C37184D5}" uniqueName="4" name="unit_cost" queryTableFieldId="4"/>
    <tableColumn id="5" xr3:uid="{8F76AC5C-292D-48D5-B191-FB87AE688DD1}" uniqueName="5" name="unit_price" queryTableFieldId="5"/>
    <tableColumn id="6" xr3:uid="{DABAE411-85C6-495C-A60E-5E4E4312EEAC}" uniqueName="6" name="stock_level"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729AB0-7A8E-467A-AB11-F728C45A4507}" name="retail_customers" displayName="retail_customers" ref="A1:F1001" tableType="queryTable" totalsRowShown="0">
  <autoFilter ref="A1:F1001" xr:uid="{B2729AB0-7A8E-467A-AB11-F728C45A4507}"/>
  <tableColumns count="6">
    <tableColumn id="1" xr3:uid="{2B30C22C-CB1E-4B66-A864-5B55CB7CF981}" uniqueName="1" name="customer_id" queryTableFieldId="1" dataDxfId="46"/>
    <tableColumn id="2" xr3:uid="{D526FEAA-E2A2-4986-BEE2-DE810E01CE67}" uniqueName="2" name="age" queryTableFieldId="2"/>
    <tableColumn id="3" xr3:uid="{1E8C91EF-D2D2-4D10-AD2A-FC9094600BAD}" uniqueName="3" name="gender" queryTableFieldId="3" dataDxfId="45"/>
    <tableColumn id="4" xr3:uid="{1FECB552-2452-43C6-A0FD-9EBFD34F0C62}" uniqueName="4" name="region" queryTableFieldId="4" dataDxfId="44"/>
    <tableColumn id="5" xr3:uid="{00DF629C-D993-4768-8E6D-7C51F33BB76A}" uniqueName="5" name="segment" queryTableFieldId="5" dataDxfId="43"/>
    <tableColumn id="6" xr3:uid="{D406E84E-1265-4096-962B-81D9DA4B02DA}" uniqueName="6" name="signup_date" queryTableFieldId="6" dataDxfId="4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AEBCE9-B6DF-44FD-A1C5-6A102596A011}" name="retail_sales" displayName="retail_sales" ref="A1:O2501" tableType="queryTable" totalsRowShown="0">
  <autoFilter ref="A1:O2501" xr:uid="{D3AEBCE9-B6DF-44FD-A1C5-6A102596A011}"/>
  <tableColumns count="15">
    <tableColumn id="1" xr3:uid="{A6F523E2-C660-4B6F-98DB-09890688B5F6}" uniqueName="1" name="order_id" queryTableFieldId="1" dataDxfId="37"/>
    <tableColumn id="2" xr3:uid="{751436EA-17C9-44DA-9CCE-4EEA5779560D}" uniqueName="2" name="order_date" queryTableFieldId="2" dataDxfId="36"/>
    <tableColumn id="3" xr3:uid="{D2394E86-816A-4AA1-BF0C-A00919170622}" uniqueName="3" name="customer_id" queryTableFieldId="3" dataDxfId="35"/>
    <tableColumn id="4" xr3:uid="{D93D5844-1E99-43EC-9597-8E41BAE98D55}" uniqueName="4" name="product_id" queryTableFieldId="4" dataDxfId="34"/>
    <tableColumn id="5" xr3:uid="{4071E7F4-E314-4E44-B4ED-4FBEB6BBA5BF}" uniqueName="5" name="quantity" queryTableFieldId="5"/>
    <tableColumn id="9" xr3:uid="{DCB7FC0A-952B-45A0-9A14-595C94F23F76}" uniqueName="9" name="quantity edited" queryTableFieldId="8" dataDxfId="33">
      <calculatedColumnFormula>IF(E2&lt;0,0,E2)</calculatedColumnFormula>
    </tableColumn>
    <tableColumn id="6" xr3:uid="{DDB45A7B-D1A5-4C50-B75D-BFAEE1E4CE8D}" uniqueName="6" name="channel" queryTableFieldId="6" dataDxfId="32"/>
    <tableColumn id="7" xr3:uid="{0C4DA220-9F16-480B-8CE7-6DFC3DAE7C0A}" uniqueName="7" name="discount_applied" queryTableFieldId="7"/>
    <tableColumn id="10" xr3:uid="{DF21130A-E8A0-4835-9B72-5DC72D692F5F}" uniqueName="10" name="unit_price" queryTableFieldId="9" dataDxfId="31">
      <calculatedColumnFormula>_xlfn.XLOOKUP(D2, 'retail_products'!$A:$A, 'retail_products'!$E:$E, "")</calculatedColumnFormula>
    </tableColumn>
    <tableColumn id="11" xr3:uid="{514291B8-6A57-48D8-90E2-A657723BBFEF}" uniqueName="11" name="unit_cost" queryTableFieldId="10" dataDxfId="30">
      <calculatedColumnFormula>_xlfn.XLOOKUP(D2, 'retail_products'!$A:$A, 'retail_products'!$D:$D, "")</calculatedColumnFormula>
    </tableColumn>
    <tableColumn id="12" xr3:uid="{8899331C-D613-4E26-BEB8-10DC3CB83BCD}" uniqueName="12" name="gross_revenue" queryTableFieldId="11" dataDxfId="29">
      <calculatedColumnFormula>E2*I2</calculatedColumnFormula>
    </tableColumn>
    <tableColumn id="13" xr3:uid="{13EC0AF8-71FF-40A5-A63A-8A29B8D8BD15}" uniqueName="13" name="discount_amount" queryTableFieldId="12" dataDxfId="28">
      <calculatedColumnFormula>K2*H2</calculatedColumnFormula>
    </tableColumn>
    <tableColumn id="14" xr3:uid="{9D80758B-B6D6-4DFC-86AC-94C36A7D3E0F}" uniqueName="14" name="net_revenue" queryTableFieldId="13" dataDxfId="27">
      <calculatedColumnFormula>K2-L2</calculatedColumnFormula>
    </tableColumn>
    <tableColumn id="15" xr3:uid="{250388E2-A27E-4833-99C1-38B734DD3CC1}" uniqueName="15" name="profit" queryTableFieldId="14" dataDxfId="26">
      <calculatedColumnFormula>M2-(E2*J2)</calculatedColumnFormula>
    </tableColumn>
    <tableColumn id="16" xr3:uid="{3495E9C4-01BF-4083-8EC1-0010B15CDBC5}" uniqueName="16" name="month" queryTableFieldId="15" dataDxfId="25">
      <calculatedColumnFormula>TEXT(B2,"mmm")</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DDFBCE-643D-4485-826A-126FE6311F98}" name="Table7" displayName="Table7" ref="A1:B13" totalsRowShown="0" dataDxfId="22">
  <autoFilter ref="A1:B13" xr:uid="{ABDDFBCE-643D-4485-826A-126FE6311F98}"/>
  <tableColumns count="2">
    <tableColumn id="1" xr3:uid="{397908B7-12E9-45BB-8397-5A92A359C0EA}" name="month_no" dataDxfId="24"/>
    <tableColumn id="2" xr3:uid="{80BC2E9F-97E5-4BD1-ADBA-299B469DC4C3}" name="month" dataDxf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48E5-9118-44C0-9B5A-A75EE8D296FC}">
  <dimension ref="A1:E5"/>
  <sheetViews>
    <sheetView workbookViewId="0">
      <selection activeCell="I7" sqref="I7"/>
    </sheetView>
  </sheetViews>
  <sheetFormatPr defaultRowHeight="15" x14ac:dyDescent="0.25"/>
  <cols>
    <col min="1" max="1" width="14.42578125" bestFit="1" customWidth="1"/>
    <col min="2" max="2" width="16.85546875" bestFit="1" customWidth="1"/>
    <col min="3" max="3" width="12.28515625" bestFit="1" customWidth="1"/>
    <col min="4" max="4" width="11.7109375" bestFit="1" customWidth="1"/>
    <col min="5" max="5" width="9.5703125" bestFit="1" customWidth="1"/>
  </cols>
  <sheetData>
    <row r="1" spans="1:5" x14ac:dyDescent="0.25">
      <c r="A1" t="s">
        <v>0</v>
      </c>
      <c r="B1" t="s">
        <v>1</v>
      </c>
      <c r="C1" t="s">
        <v>2</v>
      </c>
      <c r="D1" t="s">
        <v>3</v>
      </c>
      <c r="E1" t="s">
        <v>4</v>
      </c>
    </row>
    <row r="2" spans="1:5" x14ac:dyDescent="0.25">
      <c r="A2" s="2" t="s">
        <v>5</v>
      </c>
      <c r="B2" s="2" t="s">
        <v>6</v>
      </c>
      <c r="C2" s="1">
        <v>45078</v>
      </c>
      <c r="D2" s="1">
        <v>45107</v>
      </c>
      <c r="E2">
        <v>5000</v>
      </c>
    </row>
    <row r="3" spans="1:5" x14ac:dyDescent="0.25">
      <c r="A3" s="2" t="s">
        <v>7</v>
      </c>
      <c r="B3" s="2" t="s">
        <v>8</v>
      </c>
      <c r="C3" s="1">
        <v>45250</v>
      </c>
      <c r="D3" s="1">
        <v>45260</v>
      </c>
      <c r="E3">
        <v>12000</v>
      </c>
    </row>
    <row r="4" spans="1:5" x14ac:dyDescent="0.25">
      <c r="A4" s="2" t="s">
        <v>9</v>
      </c>
      <c r="B4" s="2" t="s">
        <v>10</v>
      </c>
      <c r="C4" s="1">
        <v>45275</v>
      </c>
      <c r="D4" s="1">
        <v>45291</v>
      </c>
      <c r="E4">
        <v>8000</v>
      </c>
    </row>
    <row r="5" spans="1:5" x14ac:dyDescent="0.25">
      <c r="A5" s="2" t="s">
        <v>11</v>
      </c>
      <c r="B5" s="2" t="s">
        <v>12</v>
      </c>
      <c r="C5" s="1">
        <v>45292</v>
      </c>
      <c r="D5" s="1">
        <v>45306</v>
      </c>
      <c r="E5">
        <v>4000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5A846-2AAE-4F7F-B99B-5FF5A5E16B71}">
  <dimension ref="A1:F51"/>
  <sheetViews>
    <sheetView topLeftCell="A7" workbookViewId="0">
      <selection activeCell="C2" sqref="C2:C51"/>
    </sheetView>
  </sheetViews>
  <sheetFormatPr defaultRowHeight="15" x14ac:dyDescent="0.25"/>
  <cols>
    <col min="1" max="1" width="12.85546875" bestFit="1" customWidth="1"/>
    <col min="2" max="2" width="19.140625" bestFit="1" customWidth="1"/>
    <col min="3" max="3" width="11.85546875" bestFit="1" customWidth="1"/>
    <col min="4" max="4" width="11.42578125" bestFit="1" customWidth="1"/>
    <col min="5" max="5" width="12.28515625" bestFit="1" customWidth="1"/>
    <col min="6" max="6" width="13.28515625" bestFit="1" customWidth="1"/>
  </cols>
  <sheetData>
    <row r="1" spans="1:6" x14ac:dyDescent="0.25">
      <c r="A1" t="s">
        <v>1029</v>
      </c>
      <c r="B1" t="s">
        <v>1030</v>
      </c>
      <c r="C1" t="s">
        <v>1031</v>
      </c>
      <c r="D1" t="s">
        <v>1032</v>
      </c>
      <c r="E1" t="s">
        <v>1033</v>
      </c>
      <c r="F1" t="s">
        <v>1034</v>
      </c>
    </row>
    <row r="2" spans="1:6" x14ac:dyDescent="0.25">
      <c r="A2" s="2" t="s">
        <v>1035</v>
      </c>
      <c r="B2" s="2" t="s">
        <v>1036</v>
      </c>
      <c r="C2" s="2" t="s">
        <v>1037</v>
      </c>
      <c r="D2">
        <v>438.33</v>
      </c>
      <c r="E2">
        <v>1011.63</v>
      </c>
      <c r="F2">
        <v>184</v>
      </c>
    </row>
    <row r="3" spans="1:6" x14ac:dyDescent="0.25">
      <c r="A3" s="2" t="s">
        <v>1038</v>
      </c>
      <c r="B3" s="2" t="s">
        <v>1039</v>
      </c>
      <c r="C3" s="2" t="s">
        <v>1040</v>
      </c>
      <c r="D3">
        <v>218.74</v>
      </c>
      <c r="E3">
        <v>295.45</v>
      </c>
      <c r="F3">
        <v>435</v>
      </c>
    </row>
    <row r="4" spans="1:6" x14ac:dyDescent="0.25">
      <c r="A4" s="2" t="s">
        <v>1041</v>
      </c>
      <c r="B4" s="2" t="s">
        <v>1042</v>
      </c>
      <c r="C4" s="2" t="s">
        <v>1043</v>
      </c>
      <c r="D4">
        <v>14.74</v>
      </c>
      <c r="E4">
        <v>20.34</v>
      </c>
      <c r="F4">
        <v>331</v>
      </c>
    </row>
    <row r="5" spans="1:6" x14ac:dyDescent="0.25">
      <c r="A5" s="2" t="s">
        <v>1044</v>
      </c>
      <c r="B5" s="2" t="s">
        <v>1045</v>
      </c>
      <c r="C5" s="2" t="s">
        <v>1037</v>
      </c>
      <c r="D5">
        <v>171.04</v>
      </c>
      <c r="E5">
        <v>404.15</v>
      </c>
      <c r="F5">
        <v>489</v>
      </c>
    </row>
    <row r="6" spans="1:6" x14ac:dyDescent="0.25">
      <c r="A6" s="2" t="s">
        <v>1046</v>
      </c>
      <c r="B6" s="2" t="s">
        <v>1047</v>
      </c>
      <c r="C6" s="2" t="s">
        <v>1048</v>
      </c>
      <c r="D6">
        <v>141.47</v>
      </c>
      <c r="E6">
        <v>304.58</v>
      </c>
      <c r="F6">
        <v>190</v>
      </c>
    </row>
    <row r="7" spans="1:6" x14ac:dyDescent="0.25">
      <c r="A7" s="2" t="s">
        <v>1049</v>
      </c>
      <c r="B7" s="2" t="s">
        <v>1050</v>
      </c>
      <c r="C7" s="2" t="s">
        <v>1040</v>
      </c>
      <c r="D7">
        <v>99.61</v>
      </c>
      <c r="E7">
        <v>171.43</v>
      </c>
      <c r="F7">
        <v>492</v>
      </c>
    </row>
    <row r="8" spans="1:6" x14ac:dyDescent="0.25">
      <c r="A8" s="2" t="s">
        <v>1051</v>
      </c>
      <c r="B8" s="2" t="s">
        <v>1052</v>
      </c>
      <c r="C8" s="2" t="s">
        <v>1053</v>
      </c>
      <c r="D8">
        <v>143.19999999999999</v>
      </c>
      <c r="E8">
        <v>243.64</v>
      </c>
      <c r="F8">
        <v>435</v>
      </c>
    </row>
    <row r="9" spans="1:6" x14ac:dyDescent="0.25">
      <c r="A9" s="2" t="s">
        <v>1054</v>
      </c>
      <c r="B9" s="2" t="s">
        <v>1055</v>
      </c>
      <c r="C9" s="2" t="s">
        <v>1053</v>
      </c>
      <c r="D9">
        <v>401.95</v>
      </c>
      <c r="E9">
        <v>821.38</v>
      </c>
      <c r="F9">
        <v>408</v>
      </c>
    </row>
    <row r="10" spans="1:6" x14ac:dyDescent="0.25">
      <c r="A10" s="2" t="s">
        <v>1056</v>
      </c>
      <c r="B10" s="2" t="s">
        <v>1057</v>
      </c>
      <c r="C10" s="2" t="s">
        <v>1037</v>
      </c>
      <c r="D10">
        <v>65.400000000000006</v>
      </c>
      <c r="E10">
        <v>137.66999999999999</v>
      </c>
      <c r="F10">
        <v>30</v>
      </c>
    </row>
    <row r="11" spans="1:6" x14ac:dyDescent="0.25">
      <c r="A11" s="2" t="s">
        <v>1058</v>
      </c>
      <c r="B11" s="2" t="s">
        <v>1059</v>
      </c>
      <c r="C11" s="2" t="s">
        <v>1037</v>
      </c>
      <c r="D11">
        <v>60.82</v>
      </c>
      <c r="E11">
        <v>145.03</v>
      </c>
      <c r="F11">
        <v>247</v>
      </c>
    </row>
    <row r="12" spans="1:6" x14ac:dyDescent="0.25">
      <c r="A12" s="2" t="s">
        <v>1060</v>
      </c>
      <c r="B12" s="2" t="s">
        <v>1061</v>
      </c>
      <c r="C12" s="2" t="s">
        <v>1048</v>
      </c>
      <c r="D12">
        <v>342.41</v>
      </c>
      <c r="E12">
        <v>491.58</v>
      </c>
      <c r="F12">
        <v>194</v>
      </c>
    </row>
    <row r="13" spans="1:6" x14ac:dyDescent="0.25">
      <c r="A13" s="2" t="s">
        <v>1062</v>
      </c>
      <c r="B13" s="2" t="s">
        <v>1063</v>
      </c>
      <c r="C13" s="2" t="s">
        <v>1040</v>
      </c>
      <c r="D13">
        <v>309.57</v>
      </c>
      <c r="E13">
        <v>718.62</v>
      </c>
      <c r="F13">
        <v>450</v>
      </c>
    </row>
    <row r="14" spans="1:6" x14ac:dyDescent="0.25">
      <c r="A14" s="2" t="s">
        <v>1064</v>
      </c>
      <c r="B14" s="2" t="s">
        <v>1065</v>
      </c>
      <c r="C14" s="2" t="s">
        <v>1037</v>
      </c>
      <c r="D14">
        <v>246.71</v>
      </c>
      <c r="E14">
        <v>452.6</v>
      </c>
      <c r="F14">
        <v>454</v>
      </c>
    </row>
    <row r="15" spans="1:6" x14ac:dyDescent="0.25">
      <c r="A15" s="2" t="s">
        <v>1066</v>
      </c>
      <c r="B15" s="2" t="s">
        <v>1067</v>
      </c>
      <c r="C15" s="2" t="s">
        <v>1053</v>
      </c>
      <c r="D15">
        <v>225.94</v>
      </c>
      <c r="E15">
        <v>289.73</v>
      </c>
      <c r="F15">
        <v>335</v>
      </c>
    </row>
    <row r="16" spans="1:6" x14ac:dyDescent="0.25">
      <c r="A16" s="2" t="s">
        <v>1068</v>
      </c>
      <c r="B16" s="2" t="s">
        <v>1069</v>
      </c>
      <c r="C16" s="2" t="s">
        <v>1040</v>
      </c>
      <c r="D16">
        <v>16.059999999999999</v>
      </c>
      <c r="E16">
        <v>37.4</v>
      </c>
      <c r="F16">
        <v>268</v>
      </c>
    </row>
    <row r="17" spans="1:6" x14ac:dyDescent="0.25">
      <c r="A17" s="2" t="s">
        <v>1070</v>
      </c>
      <c r="B17" s="2" t="s">
        <v>1071</v>
      </c>
      <c r="C17" s="2" t="s">
        <v>1048</v>
      </c>
      <c r="D17">
        <v>364.65</v>
      </c>
      <c r="E17">
        <v>543.76</v>
      </c>
      <c r="F17">
        <v>489</v>
      </c>
    </row>
    <row r="18" spans="1:6" x14ac:dyDescent="0.25">
      <c r="A18" s="2" t="s">
        <v>1072</v>
      </c>
      <c r="B18" s="2" t="s">
        <v>1073</v>
      </c>
      <c r="C18" s="2" t="s">
        <v>1040</v>
      </c>
      <c r="D18">
        <v>264.36</v>
      </c>
      <c r="E18">
        <v>553.76</v>
      </c>
      <c r="F18">
        <v>316</v>
      </c>
    </row>
    <row r="19" spans="1:6" x14ac:dyDescent="0.25">
      <c r="A19" s="2" t="s">
        <v>1074</v>
      </c>
      <c r="B19" s="2" t="s">
        <v>1075</v>
      </c>
      <c r="C19" s="2" t="s">
        <v>1043</v>
      </c>
      <c r="D19">
        <v>222.1</v>
      </c>
      <c r="E19">
        <v>476.33</v>
      </c>
      <c r="F19">
        <v>246</v>
      </c>
    </row>
    <row r="20" spans="1:6" x14ac:dyDescent="0.25">
      <c r="A20" s="2" t="s">
        <v>1076</v>
      </c>
      <c r="B20" s="2" t="s">
        <v>1077</v>
      </c>
      <c r="C20" s="2" t="s">
        <v>1040</v>
      </c>
      <c r="D20">
        <v>335.22</v>
      </c>
      <c r="E20">
        <v>681.78</v>
      </c>
      <c r="F20">
        <v>76</v>
      </c>
    </row>
    <row r="21" spans="1:6" x14ac:dyDescent="0.25">
      <c r="A21" s="2" t="s">
        <v>1078</v>
      </c>
      <c r="B21" s="2" t="s">
        <v>1079</v>
      </c>
      <c r="C21" s="2" t="s">
        <v>1048</v>
      </c>
      <c r="D21">
        <v>447.11</v>
      </c>
      <c r="E21">
        <v>892.78</v>
      </c>
      <c r="F21">
        <v>5</v>
      </c>
    </row>
    <row r="22" spans="1:6" x14ac:dyDescent="0.25">
      <c r="A22" s="2" t="s">
        <v>1080</v>
      </c>
      <c r="B22" s="2" t="s">
        <v>1081</v>
      </c>
      <c r="C22" s="2" t="s">
        <v>1037</v>
      </c>
      <c r="D22">
        <v>257.73</v>
      </c>
      <c r="E22">
        <v>466.51</v>
      </c>
      <c r="F22">
        <v>253</v>
      </c>
    </row>
    <row r="23" spans="1:6" x14ac:dyDescent="0.25">
      <c r="A23" s="2" t="s">
        <v>1082</v>
      </c>
      <c r="B23" s="2" t="s">
        <v>1083</v>
      </c>
      <c r="C23" s="2" t="s">
        <v>1037</v>
      </c>
      <c r="D23">
        <v>46.68</v>
      </c>
      <c r="E23">
        <v>85.85</v>
      </c>
      <c r="F23">
        <v>123</v>
      </c>
    </row>
    <row r="24" spans="1:6" x14ac:dyDescent="0.25">
      <c r="A24" s="2" t="s">
        <v>1084</v>
      </c>
      <c r="B24" s="2" t="s">
        <v>1085</v>
      </c>
      <c r="C24" s="2" t="s">
        <v>1040</v>
      </c>
      <c r="D24">
        <v>485.37</v>
      </c>
      <c r="E24">
        <v>614.21</v>
      </c>
      <c r="F24">
        <v>114</v>
      </c>
    </row>
    <row r="25" spans="1:6" x14ac:dyDescent="0.25">
      <c r="A25" s="2" t="s">
        <v>1086</v>
      </c>
      <c r="B25" s="2" t="s">
        <v>1087</v>
      </c>
      <c r="C25" s="2" t="s">
        <v>1048</v>
      </c>
      <c r="D25">
        <v>325.23</v>
      </c>
      <c r="E25">
        <v>560.78</v>
      </c>
      <c r="F25">
        <v>120</v>
      </c>
    </row>
    <row r="26" spans="1:6" x14ac:dyDescent="0.25">
      <c r="A26" s="2" t="s">
        <v>1088</v>
      </c>
      <c r="B26" s="2" t="s">
        <v>1089</v>
      </c>
      <c r="C26" s="2" t="s">
        <v>1043</v>
      </c>
      <c r="D26">
        <v>234.96</v>
      </c>
      <c r="E26">
        <v>526.70000000000005</v>
      </c>
      <c r="F26">
        <v>229</v>
      </c>
    </row>
    <row r="27" spans="1:6" x14ac:dyDescent="0.25">
      <c r="A27" s="2" t="s">
        <v>1090</v>
      </c>
      <c r="B27" s="2" t="s">
        <v>1091</v>
      </c>
      <c r="C27" s="2" t="s">
        <v>1043</v>
      </c>
      <c r="D27">
        <v>429.73</v>
      </c>
      <c r="E27">
        <v>765.43</v>
      </c>
      <c r="F27">
        <v>60</v>
      </c>
    </row>
    <row r="28" spans="1:6" x14ac:dyDescent="0.25">
      <c r="A28" s="2" t="s">
        <v>1092</v>
      </c>
      <c r="B28" s="2" t="s">
        <v>1093</v>
      </c>
      <c r="C28" s="2" t="s">
        <v>1053</v>
      </c>
      <c r="D28">
        <v>375.17</v>
      </c>
      <c r="E28">
        <v>458.87</v>
      </c>
      <c r="F28">
        <v>206</v>
      </c>
    </row>
    <row r="29" spans="1:6" x14ac:dyDescent="0.25">
      <c r="A29" s="2" t="s">
        <v>1094</v>
      </c>
      <c r="B29" s="2" t="s">
        <v>1095</v>
      </c>
      <c r="C29" s="2" t="s">
        <v>1053</v>
      </c>
      <c r="D29">
        <v>27.56</v>
      </c>
      <c r="E29">
        <v>52.75</v>
      </c>
      <c r="F29">
        <v>422</v>
      </c>
    </row>
    <row r="30" spans="1:6" x14ac:dyDescent="0.25">
      <c r="A30" s="2" t="s">
        <v>1096</v>
      </c>
      <c r="B30" s="2" t="s">
        <v>1097</v>
      </c>
      <c r="C30" s="2" t="s">
        <v>1043</v>
      </c>
      <c r="D30">
        <v>397.97</v>
      </c>
      <c r="E30">
        <v>975.87</v>
      </c>
      <c r="F30">
        <v>326</v>
      </c>
    </row>
    <row r="31" spans="1:6" x14ac:dyDescent="0.25">
      <c r="A31" s="2" t="s">
        <v>1098</v>
      </c>
      <c r="B31" s="2" t="s">
        <v>1099</v>
      </c>
      <c r="C31" s="2" t="s">
        <v>1040</v>
      </c>
      <c r="D31">
        <v>446.15</v>
      </c>
      <c r="E31">
        <v>861.53</v>
      </c>
      <c r="F31">
        <v>335</v>
      </c>
    </row>
    <row r="32" spans="1:6" x14ac:dyDescent="0.25">
      <c r="A32" s="2" t="s">
        <v>1100</v>
      </c>
      <c r="B32" s="2" t="s">
        <v>1101</v>
      </c>
      <c r="C32" s="2" t="s">
        <v>1053</v>
      </c>
      <c r="D32">
        <v>475.67</v>
      </c>
      <c r="E32">
        <v>795.48</v>
      </c>
      <c r="F32">
        <v>27</v>
      </c>
    </row>
    <row r="33" spans="1:6" x14ac:dyDescent="0.25">
      <c r="A33" s="2" t="s">
        <v>1102</v>
      </c>
      <c r="B33" s="2" t="s">
        <v>1103</v>
      </c>
      <c r="C33" s="2" t="s">
        <v>1037</v>
      </c>
      <c r="D33">
        <v>423.72</v>
      </c>
      <c r="E33">
        <v>691.33</v>
      </c>
      <c r="F33">
        <v>392</v>
      </c>
    </row>
    <row r="34" spans="1:6" x14ac:dyDescent="0.25">
      <c r="A34" s="2" t="s">
        <v>1104</v>
      </c>
      <c r="B34" s="2" t="s">
        <v>1105</v>
      </c>
      <c r="C34" s="2" t="s">
        <v>1048</v>
      </c>
      <c r="D34">
        <v>303.98</v>
      </c>
      <c r="E34">
        <v>647.98</v>
      </c>
      <c r="F34">
        <v>186</v>
      </c>
    </row>
    <row r="35" spans="1:6" x14ac:dyDescent="0.25">
      <c r="A35" s="2" t="s">
        <v>1106</v>
      </c>
      <c r="B35" s="2" t="s">
        <v>1107</v>
      </c>
      <c r="C35" s="2" t="s">
        <v>1053</v>
      </c>
      <c r="D35">
        <v>65.87</v>
      </c>
      <c r="E35">
        <v>144.07</v>
      </c>
      <c r="F35">
        <v>113</v>
      </c>
    </row>
    <row r="36" spans="1:6" x14ac:dyDescent="0.25">
      <c r="A36" s="2" t="s">
        <v>1108</v>
      </c>
      <c r="B36" s="2" t="s">
        <v>1109</v>
      </c>
      <c r="C36" s="2" t="s">
        <v>1043</v>
      </c>
      <c r="D36">
        <v>177.26</v>
      </c>
      <c r="E36">
        <v>403.95</v>
      </c>
      <c r="F36">
        <v>493</v>
      </c>
    </row>
    <row r="37" spans="1:6" x14ac:dyDescent="0.25">
      <c r="A37" s="2" t="s">
        <v>1110</v>
      </c>
      <c r="B37" s="2" t="s">
        <v>1111</v>
      </c>
      <c r="C37" s="2" t="s">
        <v>1040</v>
      </c>
      <c r="D37">
        <v>278.37</v>
      </c>
      <c r="E37">
        <v>469.35</v>
      </c>
      <c r="F37">
        <v>54</v>
      </c>
    </row>
    <row r="38" spans="1:6" x14ac:dyDescent="0.25">
      <c r="A38" s="2" t="s">
        <v>1112</v>
      </c>
      <c r="B38" s="2" t="s">
        <v>1113</v>
      </c>
      <c r="C38" s="2" t="s">
        <v>1043</v>
      </c>
      <c r="D38">
        <v>449.47</v>
      </c>
      <c r="E38">
        <v>827.09</v>
      </c>
      <c r="F38">
        <v>420</v>
      </c>
    </row>
    <row r="39" spans="1:6" x14ac:dyDescent="0.25">
      <c r="A39" s="2" t="s">
        <v>1114</v>
      </c>
      <c r="B39" s="2" t="s">
        <v>1115</v>
      </c>
      <c r="C39" s="2" t="s">
        <v>1053</v>
      </c>
      <c r="D39">
        <v>62.41</v>
      </c>
      <c r="E39">
        <v>124.45</v>
      </c>
      <c r="F39">
        <v>96</v>
      </c>
    </row>
    <row r="40" spans="1:6" x14ac:dyDescent="0.25">
      <c r="A40" s="2" t="s">
        <v>1116</v>
      </c>
      <c r="B40" s="2" t="s">
        <v>1117</v>
      </c>
      <c r="C40" s="2" t="s">
        <v>1043</v>
      </c>
      <c r="D40">
        <v>465.81</v>
      </c>
      <c r="E40">
        <v>796.89</v>
      </c>
      <c r="F40">
        <v>234</v>
      </c>
    </row>
    <row r="41" spans="1:6" x14ac:dyDescent="0.25">
      <c r="A41" s="2" t="s">
        <v>1118</v>
      </c>
      <c r="B41" s="2" t="s">
        <v>1119</v>
      </c>
      <c r="C41" s="2" t="s">
        <v>1037</v>
      </c>
      <c r="D41">
        <v>361.23</v>
      </c>
      <c r="E41">
        <v>484.08</v>
      </c>
      <c r="F41">
        <v>212</v>
      </c>
    </row>
    <row r="42" spans="1:6" x14ac:dyDescent="0.25">
      <c r="A42" s="2" t="s">
        <v>1120</v>
      </c>
      <c r="B42" s="2" t="s">
        <v>1121</v>
      </c>
      <c r="C42" s="2" t="s">
        <v>1043</v>
      </c>
      <c r="D42">
        <v>464.05</v>
      </c>
      <c r="E42">
        <v>1062.07</v>
      </c>
      <c r="F42">
        <v>301</v>
      </c>
    </row>
    <row r="43" spans="1:6" x14ac:dyDescent="0.25">
      <c r="A43" s="2" t="s">
        <v>1122</v>
      </c>
      <c r="B43" s="2" t="s">
        <v>1123</v>
      </c>
      <c r="C43" s="2" t="s">
        <v>1043</v>
      </c>
      <c r="D43">
        <v>388.35</v>
      </c>
      <c r="E43">
        <v>693.46</v>
      </c>
      <c r="F43">
        <v>337</v>
      </c>
    </row>
    <row r="44" spans="1:6" x14ac:dyDescent="0.25">
      <c r="A44" s="2" t="s">
        <v>1124</v>
      </c>
      <c r="B44" s="2" t="s">
        <v>1125</v>
      </c>
      <c r="C44" s="2" t="s">
        <v>1048</v>
      </c>
      <c r="D44">
        <v>478.53</v>
      </c>
      <c r="E44">
        <v>657.99</v>
      </c>
      <c r="F44">
        <v>255</v>
      </c>
    </row>
    <row r="45" spans="1:6" x14ac:dyDescent="0.25">
      <c r="A45" s="2" t="s">
        <v>1126</v>
      </c>
      <c r="B45" s="2" t="s">
        <v>1127</v>
      </c>
      <c r="C45" s="2" t="s">
        <v>1043</v>
      </c>
      <c r="D45">
        <v>269.88</v>
      </c>
      <c r="E45">
        <v>340.9</v>
      </c>
      <c r="F45">
        <v>478</v>
      </c>
    </row>
    <row r="46" spans="1:6" x14ac:dyDescent="0.25">
      <c r="A46" s="2" t="s">
        <v>1128</v>
      </c>
      <c r="B46" s="2" t="s">
        <v>1129</v>
      </c>
      <c r="C46" s="2" t="s">
        <v>1053</v>
      </c>
      <c r="D46">
        <v>421.02</v>
      </c>
      <c r="E46">
        <v>769.55</v>
      </c>
      <c r="F46">
        <v>260</v>
      </c>
    </row>
    <row r="47" spans="1:6" x14ac:dyDescent="0.25">
      <c r="A47" s="2" t="s">
        <v>1130</v>
      </c>
      <c r="B47" s="2" t="s">
        <v>1131</v>
      </c>
      <c r="C47" s="2" t="s">
        <v>1037</v>
      </c>
      <c r="D47">
        <v>348.99</v>
      </c>
      <c r="E47">
        <v>497.57</v>
      </c>
      <c r="F47">
        <v>417</v>
      </c>
    </row>
    <row r="48" spans="1:6" x14ac:dyDescent="0.25">
      <c r="A48" s="2" t="s">
        <v>1132</v>
      </c>
      <c r="B48" s="2" t="s">
        <v>1133</v>
      </c>
      <c r="C48" s="2" t="s">
        <v>1037</v>
      </c>
      <c r="D48">
        <v>60.74</v>
      </c>
      <c r="E48">
        <v>124.81</v>
      </c>
      <c r="F48">
        <v>310</v>
      </c>
    </row>
    <row r="49" spans="1:6" x14ac:dyDescent="0.25">
      <c r="A49" s="2" t="s">
        <v>1134</v>
      </c>
      <c r="B49" s="2" t="s">
        <v>1135</v>
      </c>
      <c r="C49" s="2" t="s">
        <v>1040</v>
      </c>
      <c r="D49">
        <v>257.01</v>
      </c>
      <c r="E49">
        <v>436.93</v>
      </c>
      <c r="F49">
        <v>311</v>
      </c>
    </row>
    <row r="50" spans="1:6" x14ac:dyDescent="0.25">
      <c r="A50" s="2" t="s">
        <v>1136</v>
      </c>
      <c r="B50" s="2" t="s">
        <v>1137</v>
      </c>
      <c r="C50" s="2" t="s">
        <v>1037</v>
      </c>
      <c r="D50">
        <v>144.06</v>
      </c>
      <c r="E50">
        <v>353.33</v>
      </c>
      <c r="F50">
        <v>496</v>
      </c>
    </row>
    <row r="51" spans="1:6" x14ac:dyDescent="0.25">
      <c r="A51" s="2" t="s">
        <v>1138</v>
      </c>
      <c r="B51" s="2" t="s">
        <v>1139</v>
      </c>
      <c r="C51" s="2" t="s">
        <v>1040</v>
      </c>
      <c r="D51">
        <v>231.89</v>
      </c>
      <c r="E51">
        <v>318.47000000000003</v>
      </c>
      <c r="F51">
        <v>211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C5C07-C2EA-4DA1-81CB-29375E0861C9}">
  <dimension ref="A1:F1001"/>
  <sheetViews>
    <sheetView workbookViewId="0"/>
  </sheetViews>
  <sheetFormatPr defaultRowHeight="15" x14ac:dyDescent="0.25"/>
  <cols>
    <col min="1" max="1" width="14.28515625" bestFit="1" customWidth="1"/>
    <col min="2" max="2" width="6.42578125" bestFit="1" customWidth="1"/>
    <col min="3" max="3" width="9.5703125" bestFit="1" customWidth="1"/>
    <col min="4" max="4" width="9" bestFit="1" customWidth="1"/>
    <col min="5" max="5" width="11" bestFit="1" customWidth="1"/>
    <col min="6" max="6" width="14.140625" bestFit="1" customWidth="1"/>
  </cols>
  <sheetData>
    <row r="1" spans="1:6" x14ac:dyDescent="0.25">
      <c r="A1" t="s">
        <v>13</v>
      </c>
      <c r="B1" t="s">
        <v>14</v>
      </c>
      <c r="C1" t="s">
        <v>15</v>
      </c>
      <c r="D1" t="s">
        <v>16</v>
      </c>
      <c r="E1" t="s">
        <v>17</v>
      </c>
      <c r="F1" t="s">
        <v>18</v>
      </c>
    </row>
    <row r="2" spans="1:6" x14ac:dyDescent="0.25">
      <c r="A2" s="2" t="s">
        <v>19</v>
      </c>
      <c r="B2">
        <v>58</v>
      </c>
      <c r="C2" s="2" t="s">
        <v>20</v>
      </c>
      <c r="D2" s="2" t="s">
        <v>21</v>
      </c>
      <c r="E2" s="2" t="s">
        <v>22</v>
      </c>
      <c r="F2" s="1">
        <v>44478</v>
      </c>
    </row>
    <row r="3" spans="1:6" x14ac:dyDescent="0.25">
      <c r="A3" s="2" t="s">
        <v>23</v>
      </c>
      <c r="B3">
        <v>33</v>
      </c>
      <c r="C3" s="2" t="s">
        <v>20</v>
      </c>
      <c r="D3" s="2" t="s">
        <v>24</v>
      </c>
      <c r="E3" s="2" t="s">
        <v>22</v>
      </c>
      <c r="F3" s="1">
        <v>44301</v>
      </c>
    </row>
    <row r="4" spans="1:6" x14ac:dyDescent="0.25">
      <c r="A4" s="2" t="s">
        <v>25</v>
      </c>
      <c r="B4">
        <v>61</v>
      </c>
      <c r="C4" s="2" t="s">
        <v>26</v>
      </c>
      <c r="D4" s="2" t="s">
        <v>21</v>
      </c>
      <c r="E4" s="2" t="s">
        <v>22</v>
      </c>
      <c r="F4" s="1">
        <v>44629</v>
      </c>
    </row>
    <row r="5" spans="1:6" x14ac:dyDescent="0.25">
      <c r="A5" s="2" t="s">
        <v>27</v>
      </c>
      <c r="B5">
        <v>20</v>
      </c>
      <c r="C5" s="2" t="s">
        <v>20</v>
      </c>
      <c r="D5" s="2" t="s">
        <v>21</v>
      </c>
      <c r="E5" s="2" t="s">
        <v>28</v>
      </c>
      <c r="F5" s="1">
        <v>44435</v>
      </c>
    </row>
    <row r="6" spans="1:6" x14ac:dyDescent="0.25">
      <c r="A6" s="2" t="s">
        <v>29</v>
      </c>
      <c r="B6">
        <v>50</v>
      </c>
      <c r="C6" s="2" t="s">
        <v>26</v>
      </c>
      <c r="D6" s="2" t="s">
        <v>21</v>
      </c>
      <c r="E6" s="2" t="s">
        <v>22</v>
      </c>
      <c r="F6" s="1">
        <v>44400</v>
      </c>
    </row>
    <row r="7" spans="1:6" x14ac:dyDescent="0.25">
      <c r="A7" s="2" t="s">
        <v>30</v>
      </c>
      <c r="B7">
        <v>63</v>
      </c>
      <c r="C7" s="2" t="s">
        <v>26</v>
      </c>
      <c r="D7" s="2" t="s">
        <v>31</v>
      </c>
      <c r="E7" s="2" t="s">
        <v>28</v>
      </c>
      <c r="F7" s="1">
        <v>44656</v>
      </c>
    </row>
    <row r="8" spans="1:6" x14ac:dyDescent="0.25">
      <c r="A8" s="2" t="s">
        <v>32</v>
      </c>
      <c r="B8">
        <v>55</v>
      </c>
      <c r="C8" s="2" t="s">
        <v>33</v>
      </c>
      <c r="D8" s="2" t="s">
        <v>21</v>
      </c>
      <c r="E8" s="2" t="s">
        <v>28</v>
      </c>
      <c r="F8" s="1">
        <v>44911</v>
      </c>
    </row>
    <row r="9" spans="1:6" x14ac:dyDescent="0.25">
      <c r="A9" s="2" t="s">
        <v>34</v>
      </c>
      <c r="B9">
        <v>45</v>
      </c>
      <c r="C9" s="2" t="s">
        <v>33</v>
      </c>
      <c r="D9" s="2" t="s">
        <v>35</v>
      </c>
      <c r="E9" s="2" t="s">
        <v>28</v>
      </c>
      <c r="F9" s="1">
        <v>44417</v>
      </c>
    </row>
    <row r="10" spans="1:6" x14ac:dyDescent="0.25">
      <c r="A10" s="2" t="s">
        <v>36</v>
      </c>
      <c r="B10">
        <v>66</v>
      </c>
      <c r="C10" s="2" t="s">
        <v>33</v>
      </c>
      <c r="D10" s="2" t="s">
        <v>21</v>
      </c>
      <c r="E10" s="2" t="s">
        <v>28</v>
      </c>
      <c r="F10" s="1">
        <v>44586</v>
      </c>
    </row>
    <row r="11" spans="1:6" x14ac:dyDescent="0.25">
      <c r="A11" s="2" t="s">
        <v>37</v>
      </c>
      <c r="B11">
        <v>24</v>
      </c>
      <c r="C11" s="2" t="s">
        <v>33</v>
      </c>
      <c r="D11" s="2" t="s">
        <v>35</v>
      </c>
      <c r="E11" s="2" t="s">
        <v>22</v>
      </c>
      <c r="F11" s="1">
        <v>44467</v>
      </c>
    </row>
    <row r="12" spans="1:6" x14ac:dyDescent="0.25">
      <c r="A12" s="2" t="s">
        <v>38</v>
      </c>
      <c r="B12">
        <v>69</v>
      </c>
      <c r="C12" s="2" t="s">
        <v>20</v>
      </c>
      <c r="D12" s="2" t="s">
        <v>31</v>
      </c>
      <c r="E12" s="2" t="s">
        <v>22</v>
      </c>
      <c r="F12" s="1">
        <v>44324</v>
      </c>
    </row>
    <row r="13" spans="1:6" x14ac:dyDescent="0.25">
      <c r="A13" s="2" t="s">
        <v>39</v>
      </c>
      <c r="B13">
        <v>42</v>
      </c>
      <c r="C13" s="2" t="s">
        <v>20</v>
      </c>
      <c r="D13" s="2" t="s">
        <v>35</v>
      </c>
      <c r="E13" s="2" t="s">
        <v>22</v>
      </c>
      <c r="F13" s="1">
        <v>44830</v>
      </c>
    </row>
    <row r="14" spans="1:6" x14ac:dyDescent="0.25">
      <c r="A14" s="2" t="s">
        <v>40</v>
      </c>
      <c r="B14">
        <v>74</v>
      </c>
      <c r="C14" s="2" t="s">
        <v>33</v>
      </c>
      <c r="D14" s="2" t="s">
        <v>24</v>
      </c>
      <c r="E14" s="2" t="s">
        <v>22</v>
      </c>
      <c r="F14" s="1">
        <v>44268</v>
      </c>
    </row>
    <row r="15" spans="1:6" x14ac:dyDescent="0.25">
      <c r="A15" s="2" t="s">
        <v>41</v>
      </c>
      <c r="B15">
        <v>20</v>
      </c>
      <c r="C15" s="2" t="s">
        <v>26</v>
      </c>
      <c r="D15" s="2" t="s">
        <v>24</v>
      </c>
      <c r="E15" s="2" t="s">
        <v>42</v>
      </c>
      <c r="F15" s="1">
        <v>44278</v>
      </c>
    </row>
    <row r="16" spans="1:6" x14ac:dyDescent="0.25">
      <c r="A16" s="2" t="s">
        <v>43</v>
      </c>
      <c r="B16">
        <v>72</v>
      </c>
      <c r="C16" s="2" t="s">
        <v>20</v>
      </c>
      <c r="D16" s="2" t="s">
        <v>21</v>
      </c>
      <c r="E16" s="2" t="s">
        <v>42</v>
      </c>
      <c r="F16" s="1">
        <v>44481</v>
      </c>
    </row>
    <row r="17" spans="1:6" x14ac:dyDescent="0.25">
      <c r="A17" s="2" t="s">
        <v>44</v>
      </c>
      <c r="B17">
        <v>47</v>
      </c>
      <c r="C17" s="2" t="s">
        <v>26</v>
      </c>
      <c r="D17" s="2" t="s">
        <v>35</v>
      </c>
      <c r="E17" s="2" t="s">
        <v>28</v>
      </c>
      <c r="F17" s="1">
        <v>44576</v>
      </c>
    </row>
    <row r="18" spans="1:6" x14ac:dyDescent="0.25">
      <c r="A18" s="2" t="s">
        <v>45</v>
      </c>
      <c r="B18">
        <v>40</v>
      </c>
      <c r="C18" s="2" t="s">
        <v>20</v>
      </c>
      <c r="D18" s="2" t="s">
        <v>35</v>
      </c>
      <c r="E18" s="2" t="s">
        <v>22</v>
      </c>
      <c r="F18" s="1">
        <v>45156</v>
      </c>
    </row>
    <row r="19" spans="1:6" x14ac:dyDescent="0.25">
      <c r="A19" s="2" t="s">
        <v>46</v>
      </c>
      <c r="B19">
        <v>61</v>
      </c>
      <c r="C19" s="2" t="s">
        <v>26</v>
      </c>
      <c r="D19" s="2" t="s">
        <v>21</v>
      </c>
      <c r="E19" s="2" t="s">
        <v>22</v>
      </c>
      <c r="F19" s="1">
        <v>44847</v>
      </c>
    </row>
    <row r="20" spans="1:6" x14ac:dyDescent="0.25">
      <c r="A20" s="2" t="s">
        <v>47</v>
      </c>
      <c r="B20">
        <v>28</v>
      </c>
      <c r="C20" s="2" t="s">
        <v>26</v>
      </c>
      <c r="D20" s="2" t="s">
        <v>24</v>
      </c>
      <c r="E20" s="2" t="s">
        <v>28</v>
      </c>
      <c r="F20" s="1">
        <v>44670</v>
      </c>
    </row>
    <row r="21" spans="1:6" x14ac:dyDescent="0.25">
      <c r="A21" s="2" t="s">
        <v>48</v>
      </c>
      <c r="B21">
        <v>42</v>
      </c>
      <c r="C21" s="2" t="s">
        <v>33</v>
      </c>
      <c r="D21" s="2" t="s">
        <v>24</v>
      </c>
      <c r="E21" s="2" t="s">
        <v>22</v>
      </c>
      <c r="F21" s="1">
        <v>44529</v>
      </c>
    </row>
    <row r="22" spans="1:6" x14ac:dyDescent="0.25">
      <c r="A22" s="2" t="s">
        <v>49</v>
      </c>
      <c r="B22">
        <v>71</v>
      </c>
      <c r="C22" s="2" t="s">
        <v>20</v>
      </c>
      <c r="D22" s="2" t="s">
        <v>24</v>
      </c>
      <c r="E22" s="2" t="s">
        <v>28</v>
      </c>
      <c r="F22" s="1">
        <v>45021</v>
      </c>
    </row>
    <row r="23" spans="1:6" x14ac:dyDescent="0.25">
      <c r="A23" s="2" t="s">
        <v>50</v>
      </c>
      <c r="B23">
        <v>38</v>
      </c>
      <c r="C23" s="2" t="s">
        <v>33</v>
      </c>
      <c r="D23" s="2" t="s">
        <v>35</v>
      </c>
      <c r="E23" s="2" t="s">
        <v>28</v>
      </c>
      <c r="F23" s="1">
        <v>44413</v>
      </c>
    </row>
    <row r="24" spans="1:6" x14ac:dyDescent="0.25">
      <c r="A24" s="2" t="s">
        <v>51</v>
      </c>
      <c r="B24">
        <v>54</v>
      </c>
      <c r="C24" s="2" t="s">
        <v>26</v>
      </c>
      <c r="D24" s="2" t="s">
        <v>35</v>
      </c>
      <c r="E24" s="2" t="s">
        <v>28</v>
      </c>
      <c r="F24" s="1">
        <v>44868</v>
      </c>
    </row>
    <row r="25" spans="1:6" x14ac:dyDescent="0.25">
      <c r="A25" s="2" t="s">
        <v>52</v>
      </c>
      <c r="B25">
        <v>49</v>
      </c>
      <c r="C25" s="2" t="s">
        <v>33</v>
      </c>
      <c r="D25" s="2" t="s">
        <v>31</v>
      </c>
      <c r="E25" s="2" t="s">
        <v>28</v>
      </c>
      <c r="F25" s="1">
        <v>44468</v>
      </c>
    </row>
    <row r="26" spans="1:6" x14ac:dyDescent="0.25">
      <c r="A26" s="2" t="s">
        <v>53</v>
      </c>
      <c r="B26">
        <v>26</v>
      </c>
      <c r="C26" s="2" t="s">
        <v>20</v>
      </c>
      <c r="D26" s="2" t="s">
        <v>35</v>
      </c>
      <c r="E26" s="2" t="s">
        <v>22</v>
      </c>
      <c r="F26" s="1">
        <v>44795</v>
      </c>
    </row>
    <row r="27" spans="1:6" x14ac:dyDescent="0.25">
      <c r="A27" s="2" t="s">
        <v>54</v>
      </c>
      <c r="B27">
        <v>45</v>
      </c>
      <c r="C27" s="2" t="s">
        <v>26</v>
      </c>
      <c r="D27" s="2" t="s">
        <v>31</v>
      </c>
      <c r="E27" s="2" t="s">
        <v>42</v>
      </c>
      <c r="F27" s="1">
        <v>44421</v>
      </c>
    </row>
    <row r="28" spans="1:6" x14ac:dyDescent="0.25">
      <c r="A28" s="2" t="s">
        <v>55</v>
      </c>
      <c r="B28">
        <v>26</v>
      </c>
      <c r="C28" s="2" t="s">
        <v>26</v>
      </c>
      <c r="D28" s="2" t="s">
        <v>31</v>
      </c>
      <c r="E28" s="2" t="s">
        <v>28</v>
      </c>
      <c r="F28" s="1">
        <v>44970</v>
      </c>
    </row>
    <row r="29" spans="1:6" x14ac:dyDescent="0.25">
      <c r="A29" s="2" t="s">
        <v>56</v>
      </c>
      <c r="B29">
        <v>21</v>
      </c>
      <c r="C29" s="2" t="s">
        <v>20</v>
      </c>
      <c r="D29" s="2" t="s">
        <v>24</v>
      </c>
      <c r="E29" s="2" t="s">
        <v>22</v>
      </c>
      <c r="F29" s="1">
        <v>44360</v>
      </c>
    </row>
    <row r="30" spans="1:6" x14ac:dyDescent="0.25">
      <c r="A30" s="2" t="s">
        <v>57</v>
      </c>
      <c r="B30">
        <v>68</v>
      </c>
      <c r="C30" s="2" t="s">
        <v>26</v>
      </c>
      <c r="D30" s="2" t="s">
        <v>31</v>
      </c>
      <c r="E30" s="2" t="s">
        <v>22</v>
      </c>
      <c r="F30" s="1">
        <v>44262</v>
      </c>
    </row>
    <row r="31" spans="1:6" x14ac:dyDescent="0.25">
      <c r="A31" s="2" t="s">
        <v>58</v>
      </c>
      <c r="B31">
        <v>42</v>
      </c>
      <c r="C31" s="2" t="s">
        <v>33</v>
      </c>
      <c r="D31" s="2" t="s">
        <v>31</v>
      </c>
      <c r="E31" s="2" t="s">
        <v>22</v>
      </c>
      <c r="F31" s="1">
        <v>44454</v>
      </c>
    </row>
    <row r="32" spans="1:6" x14ac:dyDescent="0.25">
      <c r="A32" s="2" t="s">
        <v>59</v>
      </c>
      <c r="B32">
        <v>53</v>
      </c>
      <c r="C32" s="2" t="s">
        <v>20</v>
      </c>
      <c r="D32" s="2" t="s">
        <v>21</v>
      </c>
      <c r="E32" s="2" t="s">
        <v>22</v>
      </c>
      <c r="F32" s="1">
        <v>45103</v>
      </c>
    </row>
    <row r="33" spans="1:6" x14ac:dyDescent="0.25">
      <c r="A33" s="2" t="s">
        <v>60</v>
      </c>
      <c r="B33">
        <v>52</v>
      </c>
      <c r="C33" s="2" t="s">
        <v>33</v>
      </c>
      <c r="D33" s="2" t="s">
        <v>35</v>
      </c>
      <c r="E33" s="2" t="s">
        <v>28</v>
      </c>
      <c r="F33" s="1">
        <v>44497</v>
      </c>
    </row>
    <row r="34" spans="1:6" x14ac:dyDescent="0.25">
      <c r="A34" s="2" t="s">
        <v>61</v>
      </c>
      <c r="B34">
        <v>45</v>
      </c>
      <c r="C34" s="2" t="s">
        <v>20</v>
      </c>
      <c r="D34" s="2" t="s">
        <v>31</v>
      </c>
      <c r="E34" s="2" t="s">
        <v>28</v>
      </c>
      <c r="F34" s="1">
        <v>45173</v>
      </c>
    </row>
    <row r="35" spans="1:6" x14ac:dyDescent="0.25">
      <c r="A35" s="2" t="s">
        <v>62</v>
      </c>
      <c r="B35">
        <v>64</v>
      </c>
      <c r="C35" s="2" t="s">
        <v>26</v>
      </c>
      <c r="D35" s="2" t="s">
        <v>35</v>
      </c>
      <c r="E35" s="2" t="s">
        <v>22</v>
      </c>
      <c r="F35" s="1">
        <v>44977</v>
      </c>
    </row>
    <row r="36" spans="1:6" x14ac:dyDescent="0.25">
      <c r="A36" s="2" t="s">
        <v>63</v>
      </c>
      <c r="B36">
        <v>29</v>
      </c>
      <c r="C36" s="2" t="s">
        <v>26</v>
      </c>
      <c r="D36" s="2" t="s">
        <v>21</v>
      </c>
      <c r="E36" s="2" t="s">
        <v>22</v>
      </c>
      <c r="F36" s="1">
        <v>44502</v>
      </c>
    </row>
    <row r="37" spans="1:6" x14ac:dyDescent="0.25">
      <c r="A37" s="2" t="s">
        <v>64</v>
      </c>
      <c r="B37">
        <v>71</v>
      </c>
      <c r="C37" s="2" t="s">
        <v>26</v>
      </c>
      <c r="D37" s="2" t="s">
        <v>24</v>
      </c>
      <c r="E37" s="2" t="s">
        <v>28</v>
      </c>
      <c r="F37" s="1">
        <v>44579</v>
      </c>
    </row>
    <row r="38" spans="1:6" x14ac:dyDescent="0.25">
      <c r="A38" s="2" t="s">
        <v>65</v>
      </c>
      <c r="B38">
        <v>66</v>
      </c>
      <c r="C38" s="2" t="s">
        <v>20</v>
      </c>
      <c r="D38" s="2" t="s">
        <v>21</v>
      </c>
      <c r="E38" s="2" t="s">
        <v>22</v>
      </c>
      <c r="F38" s="1">
        <v>44528</v>
      </c>
    </row>
    <row r="39" spans="1:6" x14ac:dyDescent="0.25">
      <c r="A39" s="2" t="s">
        <v>66</v>
      </c>
      <c r="B39">
        <v>49</v>
      </c>
      <c r="C39" s="2" t="s">
        <v>20</v>
      </c>
      <c r="D39" s="2" t="s">
        <v>21</v>
      </c>
      <c r="E39" s="2" t="s">
        <v>42</v>
      </c>
      <c r="F39" s="1">
        <v>45096</v>
      </c>
    </row>
    <row r="40" spans="1:6" x14ac:dyDescent="0.25">
      <c r="A40" s="2" t="s">
        <v>67</v>
      </c>
      <c r="B40">
        <v>71</v>
      </c>
      <c r="C40" s="2" t="s">
        <v>33</v>
      </c>
      <c r="D40" s="2" t="s">
        <v>24</v>
      </c>
      <c r="E40" s="2" t="s">
        <v>28</v>
      </c>
      <c r="F40" s="1">
        <v>44443</v>
      </c>
    </row>
    <row r="41" spans="1:6" x14ac:dyDescent="0.25">
      <c r="A41" s="2" t="s">
        <v>68</v>
      </c>
      <c r="B41">
        <v>74</v>
      </c>
      <c r="C41" s="2" t="s">
        <v>26</v>
      </c>
      <c r="D41" s="2" t="s">
        <v>21</v>
      </c>
      <c r="E41" s="2" t="s">
        <v>28</v>
      </c>
      <c r="F41" s="1">
        <v>44946</v>
      </c>
    </row>
    <row r="42" spans="1:6" x14ac:dyDescent="0.25">
      <c r="A42" s="2" t="s">
        <v>69</v>
      </c>
      <c r="B42">
        <v>49</v>
      </c>
      <c r="C42" s="2" t="s">
        <v>20</v>
      </c>
      <c r="D42" s="2" t="s">
        <v>24</v>
      </c>
      <c r="E42" s="2" t="s">
        <v>28</v>
      </c>
      <c r="F42" s="1">
        <v>44872</v>
      </c>
    </row>
    <row r="43" spans="1:6" x14ac:dyDescent="0.25">
      <c r="A43" s="2" t="s">
        <v>70</v>
      </c>
      <c r="B43">
        <v>48</v>
      </c>
      <c r="C43" s="2" t="s">
        <v>26</v>
      </c>
      <c r="D43" s="2" t="s">
        <v>24</v>
      </c>
      <c r="E43" s="2" t="s">
        <v>42</v>
      </c>
      <c r="F43" s="1">
        <v>44737</v>
      </c>
    </row>
    <row r="44" spans="1:6" x14ac:dyDescent="0.25">
      <c r="A44" s="2" t="s">
        <v>71</v>
      </c>
      <c r="B44">
        <v>73</v>
      </c>
      <c r="C44" s="2" t="s">
        <v>26</v>
      </c>
      <c r="D44" s="2" t="s">
        <v>31</v>
      </c>
      <c r="E44" s="2" t="s">
        <v>28</v>
      </c>
      <c r="F44" s="1">
        <v>45148</v>
      </c>
    </row>
    <row r="45" spans="1:6" x14ac:dyDescent="0.25">
      <c r="A45" s="2" t="s">
        <v>72</v>
      </c>
      <c r="B45">
        <v>52</v>
      </c>
      <c r="C45" s="2" t="s">
        <v>26</v>
      </c>
      <c r="D45" s="2" t="s">
        <v>24</v>
      </c>
      <c r="E45" s="2" t="s">
        <v>22</v>
      </c>
      <c r="F45" s="1">
        <v>44516</v>
      </c>
    </row>
    <row r="46" spans="1:6" x14ac:dyDescent="0.25">
      <c r="A46" s="2" t="s">
        <v>73</v>
      </c>
      <c r="B46">
        <v>43</v>
      </c>
      <c r="C46" s="2" t="s">
        <v>26</v>
      </c>
      <c r="D46" s="2" t="s">
        <v>35</v>
      </c>
      <c r="E46" s="2" t="s">
        <v>42</v>
      </c>
      <c r="F46" s="1">
        <v>45118</v>
      </c>
    </row>
    <row r="47" spans="1:6" x14ac:dyDescent="0.25">
      <c r="A47" s="2" t="s">
        <v>74</v>
      </c>
      <c r="B47">
        <v>51</v>
      </c>
      <c r="C47" s="2" t="s">
        <v>33</v>
      </c>
      <c r="D47" s="2" t="s">
        <v>21</v>
      </c>
      <c r="E47" s="2" t="s">
        <v>28</v>
      </c>
      <c r="F47" s="1">
        <v>44427</v>
      </c>
    </row>
    <row r="48" spans="1:6" x14ac:dyDescent="0.25">
      <c r="A48" s="2" t="s">
        <v>75</v>
      </c>
      <c r="B48">
        <v>22</v>
      </c>
      <c r="C48" s="2" t="s">
        <v>33</v>
      </c>
      <c r="D48" s="2" t="s">
        <v>21</v>
      </c>
      <c r="E48" s="2" t="s">
        <v>22</v>
      </c>
      <c r="F48" s="1">
        <v>44764</v>
      </c>
    </row>
    <row r="49" spans="1:6" x14ac:dyDescent="0.25">
      <c r="A49" s="2" t="s">
        <v>76</v>
      </c>
      <c r="B49">
        <v>32</v>
      </c>
      <c r="C49" s="2" t="s">
        <v>26</v>
      </c>
      <c r="D49" s="2" t="s">
        <v>24</v>
      </c>
      <c r="E49" s="2" t="s">
        <v>28</v>
      </c>
      <c r="F49" s="1">
        <v>44269</v>
      </c>
    </row>
    <row r="50" spans="1:6" x14ac:dyDescent="0.25">
      <c r="A50" s="2" t="s">
        <v>77</v>
      </c>
      <c r="B50">
        <v>63</v>
      </c>
      <c r="C50" s="2" t="s">
        <v>26</v>
      </c>
      <c r="D50" s="2" t="s">
        <v>21</v>
      </c>
      <c r="E50" s="2" t="s">
        <v>28</v>
      </c>
      <c r="F50" s="1">
        <v>44266</v>
      </c>
    </row>
    <row r="51" spans="1:6" x14ac:dyDescent="0.25">
      <c r="A51" s="2" t="s">
        <v>78</v>
      </c>
      <c r="B51">
        <v>75</v>
      </c>
      <c r="C51" s="2" t="s">
        <v>20</v>
      </c>
      <c r="D51" s="2" t="s">
        <v>35</v>
      </c>
      <c r="E51" s="2" t="s">
        <v>28</v>
      </c>
      <c r="F51" s="1">
        <v>44723</v>
      </c>
    </row>
    <row r="52" spans="1:6" x14ac:dyDescent="0.25">
      <c r="A52" s="2" t="s">
        <v>79</v>
      </c>
      <c r="B52">
        <v>33</v>
      </c>
      <c r="C52" s="2" t="s">
        <v>33</v>
      </c>
      <c r="D52" s="2" t="s">
        <v>31</v>
      </c>
      <c r="E52" s="2" t="s">
        <v>28</v>
      </c>
      <c r="F52" s="1">
        <v>44749</v>
      </c>
    </row>
    <row r="53" spans="1:6" x14ac:dyDescent="0.25">
      <c r="A53" s="2" t="s">
        <v>80</v>
      </c>
      <c r="B53">
        <v>26</v>
      </c>
      <c r="C53" s="2" t="s">
        <v>26</v>
      </c>
      <c r="D53" s="2" t="s">
        <v>31</v>
      </c>
      <c r="E53" s="2" t="s">
        <v>28</v>
      </c>
      <c r="F53" s="1">
        <v>45000</v>
      </c>
    </row>
    <row r="54" spans="1:6" x14ac:dyDescent="0.25">
      <c r="A54" s="2" t="s">
        <v>81</v>
      </c>
      <c r="B54">
        <v>48</v>
      </c>
      <c r="C54" s="2" t="s">
        <v>33</v>
      </c>
      <c r="D54" s="2" t="s">
        <v>24</v>
      </c>
      <c r="E54" s="2" t="s">
        <v>28</v>
      </c>
      <c r="F54" s="1">
        <v>44296</v>
      </c>
    </row>
    <row r="55" spans="1:6" x14ac:dyDescent="0.25">
      <c r="A55" s="2" t="s">
        <v>82</v>
      </c>
      <c r="B55">
        <v>60</v>
      </c>
      <c r="C55" s="2" t="s">
        <v>33</v>
      </c>
      <c r="D55" s="2" t="s">
        <v>35</v>
      </c>
      <c r="E55" s="2" t="s">
        <v>42</v>
      </c>
      <c r="F55" s="1">
        <v>44617</v>
      </c>
    </row>
    <row r="56" spans="1:6" x14ac:dyDescent="0.25">
      <c r="A56" s="2" t="s">
        <v>83</v>
      </c>
      <c r="B56">
        <v>47</v>
      </c>
      <c r="C56" s="2" t="s">
        <v>26</v>
      </c>
      <c r="D56" s="2" t="s">
        <v>21</v>
      </c>
      <c r="E56" s="2" t="s">
        <v>22</v>
      </c>
      <c r="F56" s="1">
        <v>44866</v>
      </c>
    </row>
    <row r="57" spans="1:6" x14ac:dyDescent="0.25">
      <c r="A57" s="2" t="s">
        <v>84</v>
      </c>
      <c r="B57">
        <v>59</v>
      </c>
      <c r="C57" s="2" t="s">
        <v>20</v>
      </c>
      <c r="D57" s="2" t="s">
        <v>21</v>
      </c>
      <c r="E57" s="2" t="s">
        <v>42</v>
      </c>
      <c r="F57" s="1">
        <v>44942</v>
      </c>
    </row>
    <row r="58" spans="1:6" x14ac:dyDescent="0.25">
      <c r="A58" s="2" t="s">
        <v>85</v>
      </c>
      <c r="B58">
        <v>39</v>
      </c>
      <c r="C58" s="2" t="s">
        <v>20</v>
      </c>
      <c r="D58" s="2" t="s">
        <v>24</v>
      </c>
      <c r="E58" s="2" t="s">
        <v>28</v>
      </c>
      <c r="F58" s="1">
        <v>44391</v>
      </c>
    </row>
    <row r="59" spans="1:6" x14ac:dyDescent="0.25">
      <c r="A59" s="2" t="s">
        <v>86</v>
      </c>
      <c r="B59">
        <v>52</v>
      </c>
      <c r="C59" s="2" t="s">
        <v>33</v>
      </c>
      <c r="D59" s="2" t="s">
        <v>24</v>
      </c>
      <c r="E59" s="2" t="s">
        <v>42</v>
      </c>
      <c r="F59" s="1">
        <v>44384</v>
      </c>
    </row>
    <row r="60" spans="1:6" x14ac:dyDescent="0.25">
      <c r="A60" s="2" t="s">
        <v>87</v>
      </c>
      <c r="B60">
        <v>35</v>
      </c>
      <c r="C60" s="2" t="s">
        <v>33</v>
      </c>
      <c r="D60" s="2" t="s">
        <v>24</v>
      </c>
      <c r="E60" s="2" t="s">
        <v>28</v>
      </c>
      <c r="F60" s="1">
        <v>44650</v>
      </c>
    </row>
    <row r="61" spans="1:6" x14ac:dyDescent="0.25">
      <c r="A61" s="2" t="s">
        <v>88</v>
      </c>
      <c r="B61">
        <v>69</v>
      </c>
      <c r="C61" s="2" t="s">
        <v>26</v>
      </c>
      <c r="D61" s="2" t="s">
        <v>21</v>
      </c>
      <c r="E61" s="2" t="s">
        <v>28</v>
      </c>
      <c r="F61" s="1">
        <v>44864</v>
      </c>
    </row>
    <row r="62" spans="1:6" x14ac:dyDescent="0.25">
      <c r="A62" s="2" t="s">
        <v>89</v>
      </c>
      <c r="B62">
        <v>52</v>
      </c>
      <c r="C62" s="2" t="s">
        <v>20</v>
      </c>
      <c r="D62" s="2" t="s">
        <v>21</v>
      </c>
      <c r="E62" s="2" t="s">
        <v>28</v>
      </c>
      <c r="F62" s="1">
        <v>44367</v>
      </c>
    </row>
    <row r="63" spans="1:6" x14ac:dyDescent="0.25">
      <c r="A63" s="2" t="s">
        <v>90</v>
      </c>
      <c r="B63">
        <v>44</v>
      </c>
      <c r="C63" s="2" t="s">
        <v>33</v>
      </c>
      <c r="D63" s="2" t="s">
        <v>31</v>
      </c>
      <c r="E63" s="2" t="s">
        <v>28</v>
      </c>
      <c r="F63" s="1">
        <v>45082</v>
      </c>
    </row>
    <row r="64" spans="1:6" x14ac:dyDescent="0.25">
      <c r="A64" s="2" t="s">
        <v>91</v>
      </c>
      <c r="B64">
        <v>43</v>
      </c>
      <c r="C64" s="2" t="s">
        <v>20</v>
      </c>
      <c r="D64" s="2" t="s">
        <v>24</v>
      </c>
      <c r="E64" s="2" t="s">
        <v>42</v>
      </c>
      <c r="F64" s="1">
        <v>44199</v>
      </c>
    </row>
    <row r="65" spans="1:6" x14ac:dyDescent="0.25">
      <c r="A65" s="2" t="s">
        <v>92</v>
      </c>
      <c r="B65">
        <v>42</v>
      </c>
      <c r="C65" s="2" t="s">
        <v>33</v>
      </c>
      <c r="D65" s="2" t="s">
        <v>31</v>
      </c>
      <c r="E65" s="2" t="s">
        <v>42</v>
      </c>
      <c r="F65" s="1">
        <v>44630</v>
      </c>
    </row>
    <row r="66" spans="1:6" x14ac:dyDescent="0.25">
      <c r="A66" s="2" t="s">
        <v>93</v>
      </c>
      <c r="B66">
        <v>62</v>
      </c>
      <c r="C66" s="2" t="s">
        <v>26</v>
      </c>
      <c r="D66" s="2" t="s">
        <v>31</v>
      </c>
      <c r="E66" s="2" t="s">
        <v>28</v>
      </c>
      <c r="F66" s="1">
        <v>44391</v>
      </c>
    </row>
    <row r="67" spans="1:6" x14ac:dyDescent="0.25">
      <c r="A67" s="2" t="s">
        <v>94</v>
      </c>
      <c r="B67">
        <v>36</v>
      </c>
      <c r="C67" s="2" t="s">
        <v>20</v>
      </c>
      <c r="D67" s="2" t="s">
        <v>21</v>
      </c>
      <c r="E67" s="2" t="s">
        <v>22</v>
      </c>
      <c r="F67" s="1">
        <v>44950</v>
      </c>
    </row>
    <row r="68" spans="1:6" x14ac:dyDescent="0.25">
      <c r="A68" s="2" t="s">
        <v>95</v>
      </c>
      <c r="B68">
        <v>52</v>
      </c>
      <c r="C68" s="2" t="s">
        <v>20</v>
      </c>
      <c r="D68" s="2" t="s">
        <v>35</v>
      </c>
      <c r="E68" s="2" t="s">
        <v>28</v>
      </c>
      <c r="F68" s="1">
        <v>44248</v>
      </c>
    </row>
    <row r="69" spans="1:6" x14ac:dyDescent="0.25">
      <c r="A69" s="2" t="s">
        <v>96</v>
      </c>
      <c r="B69">
        <v>55</v>
      </c>
      <c r="C69" s="2" t="s">
        <v>33</v>
      </c>
      <c r="D69" s="2" t="s">
        <v>24</v>
      </c>
      <c r="E69" s="2" t="s">
        <v>28</v>
      </c>
      <c r="F69" s="1">
        <v>45180</v>
      </c>
    </row>
    <row r="70" spans="1:6" x14ac:dyDescent="0.25">
      <c r="A70" s="2" t="s">
        <v>97</v>
      </c>
      <c r="B70">
        <v>50</v>
      </c>
      <c r="C70" s="2" t="s">
        <v>20</v>
      </c>
      <c r="D70" s="2" t="s">
        <v>24</v>
      </c>
      <c r="E70" s="2" t="s">
        <v>28</v>
      </c>
      <c r="F70" s="1">
        <v>44806</v>
      </c>
    </row>
    <row r="71" spans="1:6" x14ac:dyDescent="0.25">
      <c r="A71" s="2" t="s">
        <v>98</v>
      </c>
      <c r="B71">
        <v>22</v>
      </c>
      <c r="C71" s="2" t="s">
        <v>26</v>
      </c>
      <c r="D71" s="2" t="s">
        <v>24</v>
      </c>
      <c r="E71" s="2" t="s">
        <v>42</v>
      </c>
      <c r="F71" s="1">
        <v>44319</v>
      </c>
    </row>
    <row r="72" spans="1:6" x14ac:dyDescent="0.25">
      <c r="A72" s="2" t="s">
        <v>99</v>
      </c>
      <c r="B72">
        <v>74</v>
      </c>
      <c r="C72" s="2" t="s">
        <v>26</v>
      </c>
      <c r="D72" s="2" t="s">
        <v>24</v>
      </c>
      <c r="E72" s="2" t="s">
        <v>22</v>
      </c>
      <c r="F72" s="1">
        <v>44805</v>
      </c>
    </row>
    <row r="73" spans="1:6" x14ac:dyDescent="0.25">
      <c r="A73" s="2" t="s">
        <v>100</v>
      </c>
      <c r="B73">
        <v>20</v>
      </c>
      <c r="C73" s="2" t="s">
        <v>26</v>
      </c>
      <c r="D73" s="2" t="s">
        <v>21</v>
      </c>
      <c r="E73" s="2" t="s">
        <v>42</v>
      </c>
      <c r="F73" s="1">
        <v>44870</v>
      </c>
    </row>
    <row r="74" spans="1:6" x14ac:dyDescent="0.25">
      <c r="A74" s="2" t="s">
        <v>101</v>
      </c>
      <c r="B74">
        <v>55</v>
      </c>
      <c r="C74" s="2" t="s">
        <v>26</v>
      </c>
      <c r="D74" s="2" t="s">
        <v>35</v>
      </c>
      <c r="E74" s="2" t="s">
        <v>42</v>
      </c>
      <c r="F74" s="1">
        <v>44406</v>
      </c>
    </row>
    <row r="75" spans="1:6" x14ac:dyDescent="0.25">
      <c r="A75" s="2" t="s">
        <v>102</v>
      </c>
      <c r="B75">
        <v>60</v>
      </c>
      <c r="C75" s="2" t="s">
        <v>26</v>
      </c>
      <c r="D75" s="2" t="s">
        <v>35</v>
      </c>
      <c r="E75" s="2" t="s">
        <v>28</v>
      </c>
      <c r="F75" s="1">
        <v>44468</v>
      </c>
    </row>
    <row r="76" spans="1:6" x14ac:dyDescent="0.25">
      <c r="A76" s="2" t="s">
        <v>103</v>
      </c>
      <c r="B76">
        <v>43</v>
      </c>
      <c r="C76" s="2" t="s">
        <v>20</v>
      </c>
      <c r="D76" s="2" t="s">
        <v>35</v>
      </c>
      <c r="E76" s="2" t="s">
        <v>42</v>
      </c>
      <c r="F76" s="1">
        <v>44520</v>
      </c>
    </row>
    <row r="77" spans="1:6" x14ac:dyDescent="0.25">
      <c r="A77" s="2" t="s">
        <v>104</v>
      </c>
      <c r="B77">
        <v>66</v>
      </c>
      <c r="C77" s="2" t="s">
        <v>20</v>
      </c>
      <c r="D77" s="2" t="s">
        <v>21</v>
      </c>
      <c r="E77" s="2" t="s">
        <v>42</v>
      </c>
      <c r="F77" s="1">
        <v>44833</v>
      </c>
    </row>
    <row r="78" spans="1:6" x14ac:dyDescent="0.25">
      <c r="A78" s="2" t="s">
        <v>105</v>
      </c>
      <c r="B78">
        <v>54</v>
      </c>
      <c r="C78" s="2" t="s">
        <v>20</v>
      </c>
      <c r="D78" s="2" t="s">
        <v>21</v>
      </c>
      <c r="E78" s="2" t="s">
        <v>22</v>
      </c>
      <c r="F78" s="1">
        <v>44415</v>
      </c>
    </row>
    <row r="79" spans="1:6" x14ac:dyDescent="0.25">
      <c r="A79" s="2" t="s">
        <v>106</v>
      </c>
      <c r="B79">
        <v>50</v>
      </c>
      <c r="C79" s="2" t="s">
        <v>33</v>
      </c>
      <c r="D79" s="2" t="s">
        <v>24</v>
      </c>
      <c r="E79" s="2" t="s">
        <v>42</v>
      </c>
      <c r="F79" s="1">
        <v>45099</v>
      </c>
    </row>
    <row r="80" spans="1:6" x14ac:dyDescent="0.25">
      <c r="A80" s="2" t="s">
        <v>107</v>
      </c>
      <c r="B80">
        <v>22</v>
      </c>
      <c r="C80" s="2" t="s">
        <v>20</v>
      </c>
      <c r="D80" s="2" t="s">
        <v>35</v>
      </c>
      <c r="E80" s="2" t="s">
        <v>42</v>
      </c>
      <c r="F80" s="1">
        <v>44358</v>
      </c>
    </row>
    <row r="81" spans="1:6" x14ac:dyDescent="0.25">
      <c r="A81" s="2" t="s">
        <v>108</v>
      </c>
      <c r="B81">
        <v>46</v>
      </c>
      <c r="C81" s="2" t="s">
        <v>26</v>
      </c>
      <c r="D81" s="2" t="s">
        <v>35</v>
      </c>
      <c r="E81" s="2" t="s">
        <v>22</v>
      </c>
      <c r="F81" s="1">
        <v>45023</v>
      </c>
    </row>
    <row r="82" spans="1:6" x14ac:dyDescent="0.25">
      <c r="A82" s="2" t="s">
        <v>109</v>
      </c>
      <c r="B82">
        <v>59</v>
      </c>
      <c r="C82" s="2" t="s">
        <v>26</v>
      </c>
      <c r="D82" s="2" t="s">
        <v>21</v>
      </c>
      <c r="E82" s="2" t="s">
        <v>22</v>
      </c>
      <c r="F82" s="1">
        <v>45033</v>
      </c>
    </row>
    <row r="83" spans="1:6" x14ac:dyDescent="0.25">
      <c r="A83" s="2" t="s">
        <v>110</v>
      </c>
      <c r="B83">
        <v>53</v>
      </c>
      <c r="C83" s="2" t="s">
        <v>33</v>
      </c>
      <c r="D83" s="2" t="s">
        <v>21</v>
      </c>
      <c r="E83" s="2" t="s">
        <v>28</v>
      </c>
      <c r="F83" s="1">
        <v>44467</v>
      </c>
    </row>
    <row r="84" spans="1:6" x14ac:dyDescent="0.25">
      <c r="A84" s="2" t="s">
        <v>111</v>
      </c>
      <c r="B84">
        <v>25</v>
      </c>
      <c r="C84" s="2" t="s">
        <v>20</v>
      </c>
      <c r="D84" s="2" t="s">
        <v>24</v>
      </c>
      <c r="E84" s="2" t="s">
        <v>42</v>
      </c>
      <c r="F84" s="1">
        <v>44485</v>
      </c>
    </row>
    <row r="85" spans="1:6" x14ac:dyDescent="0.25">
      <c r="A85" s="2" t="s">
        <v>112</v>
      </c>
      <c r="B85">
        <v>56</v>
      </c>
      <c r="C85" s="2" t="s">
        <v>20</v>
      </c>
      <c r="D85" s="2" t="s">
        <v>35</v>
      </c>
      <c r="E85" s="2" t="s">
        <v>28</v>
      </c>
      <c r="F85" s="1">
        <v>44900</v>
      </c>
    </row>
    <row r="86" spans="1:6" x14ac:dyDescent="0.25">
      <c r="A86" s="2" t="s">
        <v>113</v>
      </c>
      <c r="B86">
        <v>58</v>
      </c>
      <c r="C86" s="2" t="s">
        <v>33</v>
      </c>
      <c r="D86" s="2" t="s">
        <v>31</v>
      </c>
      <c r="E86" s="2" t="s">
        <v>42</v>
      </c>
      <c r="F86" s="1">
        <v>45124</v>
      </c>
    </row>
    <row r="87" spans="1:6" x14ac:dyDescent="0.25">
      <c r="A87" s="2" t="s">
        <v>114</v>
      </c>
      <c r="B87">
        <v>72</v>
      </c>
      <c r="C87" s="2" t="s">
        <v>20</v>
      </c>
      <c r="D87" s="2" t="s">
        <v>21</v>
      </c>
      <c r="E87" s="2" t="s">
        <v>22</v>
      </c>
      <c r="F87" s="1">
        <v>44630</v>
      </c>
    </row>
    <row r="88" spans="1:6" x14ac:dyDescent="0.25">
      <c r="A88" s="2" t="s">
        <v>115</v>
      </c>
      <c r="B88">
        <v>71</v>
      </c>
      <c r="C88" s="2" t="s">
        <v>33</v>
      </c>
      <c r="D88" s="2" t="s">
        <v>21</v>
      </c>
      <c r="E88" s="2" t="s">
        <v>28</v>
      </c>
      <c r="F88" s="1">
        <v>44538</v>
      </c>
    </row>
    <row r="89" spans="1:6" x14ac:dyDescent="0.25">
      <c r="A89" s="2" t="s">
        <v>116</v>
      </c>
      <c r="B89">
        <v>67</v>
      </c>
      <c r="C89" s="2" t="s">
        <v>20</v>
      </c>
      <c r="D89" s="2" t="s">
        <v>35</v>
      </c>
      <c r="E89" s="2" t="s">
        <v>28</v>
      </c>
      <c r="F89" s="1">
        <v>44956</v>
      </c>
    </row>
    <row r="90" spans="1:6" x14ac:dyDescent="0.25">
      <c r="A90" s="2" t="s">
        <v>117</v>
      </c>
      <c r="B90">
        <v>46</v>
      </c>
      <c r="C90" s="2" t="s">
        <v>26</v>
      </c>
      <c r="D90" s="2" t="s">
        <v>31</v>
      </c>
      <c r="E90" s="2" t="s">
        <v>22</v>
      </c>
      <c r="F90" s="1">
        <v>44206</v>
      </c>
    </row>
    <row r="91" spans="1:6" x14ac:dyDescent="0.25">
      <c r="A91" s="2" t="s">
        <v>118</v>
      </c>
      <c r="B91">
        <v>25</v>
      </c>
      <c r="C91" s="2" t="s">
        <v>20</v>
      </c>
      <c r="D91" s="2" t="s">
        <v>24</v>
      </c>
      <c r="E91" s="2" t="s">
        <v>22</v>
      </c>
      <c r="F91" s="1">
        <v>44233</v>
      </c>
    </row>
    <row r="92" spans="1:6" x14ac:dyDescent="0.25">
      <c r="A92" s="2" t="s">
        <v>119</v>
      </c>
      <c r="B92">
        <v>71</v>
      </c>
      <c r="C92" s="2" t="s">
        <v>33</v>
      </c>
      <c r="D92" s="2" t="s">
        <v>24</v>
      </c>
      <c r="E92" s="2" t="s">
        <v>42</v>
      </c>
      <c r="F92" s="1">
        <v>44327</v>
      </c>
    </row>
    <row r="93" spans="1:6" x14ac:dyDescent="0.25">
      <c r="A93" s="2" t="s">
        <v>120</v>
      </c>
      <c r="B93">
        <v>20</v>
      </c>
      <c r="C93" s="2" t="s">
        <v>33</v>
      </c>
      <c r="D93" s="2" t="s">
        <v>35</v>
      </c>
      <c r="E93" s="2" t="s">
        <v>28</v>
      </c>
      <c r="F93" s="1">
        <v>45117</v>
      </c>
    </row>
    <row r="94" spans="1:6" x14ac:dyDescent="0.25">
      <c r="A94" s="2" t="s">
        <v>121</v>
      </c>
      <c r="B94">
        <v>40</v>
      </c>
      <c r="C94" s="2" t="s">
        <v>20</v>
      </c>
      <c r="D94" s="2" t="s">
        <v>24</v>
      </c>
      <c r="E94" s="2" t="s">
        <v>22</v>
      </c>
      <c r="F94" s="1">
        <v>44302</v>
      </c>
    </row>
    <row r="95" spans="1:6" x14ac:dyDescent="0.25">
      <c r="A95" s="2" t="s">
        <v>122</v>
      </c>
      <c r="B95">
        <v>40</v>
      </c>
      <c r="C95" s="2" t="s">
        <v>26</v>
      </c>
      <c r="D95" s="2" t="s">
        <v>31</v>
      </c>
      <c r="E95" s="2" t="s">
        <v>22</v>
      </c>
      <c r="F95" s="1">
        <v>44964</v>
      </c>
    </row>
    <row r="96" spans="1:6" x14ac:dyDescent="0.25">
      <c r="A96" s="2" t="s">
        <v>123</v>
      </c>
      <c r="B96">
        <v>27</v>
      </c>
      <c r="C96" s="2" t="s">
        <v>20</v>
      </c>
      <c r="D96" s="2" t="s">
        <v>24</v>
      </c>
      <c r="E96" s="2" t="s">
        <v>28</v>
      </c>
      <c r="F96" s="1">
        <v>45099</v>
      </c>
    </row>
    <row r="97" spans="1:6" x14ac:dyDescent="0.25">
      <c r="A97" s="2" t="s">
        <v>124</v>
      </c>
      <c r="B97">
        <v>44</v>
      </c>
      <c r="C97" s="2" t="s">
        <v>20</v>
      </c>
      <c r="D97" s="2" t="s">
        <v>24</v>
      </c>
      <c r="E97" s="2" t="s">
        <v>22</v>
      </c>
      <c r="F97" s="1">
        <v>45143</v>
      </c>
    </row>
    <row r="98" spans="1:6" x14ac:dyDescent="0.25">
      <c r="A98" s="2" t="s">
        <v>125</v>
      </c>
      <c r="B98">
        <v>39</v>
      </c>
      <c r="C98" s="2" t="s">
        <v>33</v>
      </c>
      <c r="D98" s="2" t="s">
        <v>24</v>
      </c>
      <c r="E98" s="2" t="s">
        <v>42</v>
      </c>
      <c r="F98" s="1">
        <v>44360</v>
      </c>
    </row>
    <row r="99" spans="1:6" x14ac:dyDescent="0.25">
      <c r="A99" s="2" t="s">
        <v>126</v>
      </c>
      <c r="B99">
        <v>68</v>
      </c>
      <c r="C99" s="2" t="s">
        <v>26</v>
      </c>
      <c r="D99" s="2" t="s">
        <v>21</v>
      </c>
      <c r="E99" s="2" t="s">
        <v>42</v>
      </c>
      <c r="F99" s="1">
        <v>45090</v>
      </c>
    </row>
    <row r="100" spans="1:6" x14ac:dyDescent="0.25">
      <c r="A100" s="2" t="s">
        <v>127</v>
      </c>
      <c r="B100">
        <v>20</v>
      </c>
      <c r="C100" s="2" t="s">
        <v>33</v>
      </c>
      <c r="D100" s="2" t="s">
        <v>24</v>
      </c>
      <c r="E100" s="2" t="s">
        <v>28</v>
      </c>
      <c r="F100" s="1">
        <v>45033</v>
      </c>
    </row>
    <row r="101" spans="1:6" x14ac:dyDescent="0.25">
      <c r="A101" s="2" t="s">
        <v>128</v>
      </c>
      <c r="B101">
        <v>47</v>
      </c>
      <c r="C101" s="2" t="s">
        <v>33</v>
      </c>
      <c r="D101" s="2" t="s">
        <v>35</v>
      </c>
      <c r="E101" s="2" t="s">
        <v>28</v>
      </c>
      <c r="F101" s="1">
        <v>44425</v>
      </c>
    </row>
    <row r="102" spans="1:6" x14ac:dyDescent="0.25">
      <c r="A102" s="2" t="s">
        <v>129</v>
      </c>
      <c r="B102">
        <v>19</v>
      </c>
      <c r="C102" s="2" t="s">
        <v>26</v>
      </c>
      <c r="D102" s="2" t="s">
        <v>24</v>
      </c>
      <c r="E102" s="2" t="s">
        <v>42</v>
      </c>
      <c r="F102" s="1">
        <v>44533</v>
      </c>
    </row>
    <row r="103" spans="1:6" x14ac:dyDescent="0.25">
      <c r="A103" s="2" t="s">
        <v>130</v>
      </c>
      <c r="B103">
        <v>35</v>
      </c>
      <c r="C103" s="2" t="s">
        <v>20</v>
      </c>
      <c r="D103" s="2" t="s">
        <v>35</v>
      </c>
      <c r="E103" s="2" t="s">
        <v>42</v>
      </c>
      <c r="F103" s="1">
        <v>44853</v>
      </c>
    </row>
    <row r="104" spans="1:6" x14ac:dyDescent="0.25">
      <c r="A104" s="2" t="s">
        <v>131</v>
      </c>
      <c r="B104">
        <v>50</v>
      </c>
      <c r="C104" s="2" t="s">
        <v>33</v>
      </c>
      <c r="D104" s="2" t="s">
        <v>35</v>
      </c>
      <c r="E104" s="2" t="s">
        <v>28</v>
      </c>
      <c r="F104" s="1">
        <v>44315</v>
      </c>
    </row>
    <row r="105" spans="1:6" x14ac:dyDescent="0.25">
      <c r="A105" s="2" t="s">
        <v>132</v>
      </c>
      <c r="B105">
        <v>74</v>
      </c>
      <c r="C105" s="2" t="s">
        <v>33</v>
      </c>
      <c r="D105" s="2" t="s">
        <v>24</v>
      </c>
      <c r="E105" s="2" t="s">
        <v>22</v>
      </c>
      <c r="F105" s="1">
        <v>45182</v>
      </c>
    </row>
    <row r="106" spans="1:6" x14ac:dyDescent="0.25">
      <c r="A106" s="2" t="s">
        <v>133</v>
      </c>
      <c r="B106">
        <v>34</v>
      </c>
      <c r="C106" s="2" t="s">
        <v>20</v>
      </c>
      <c r="D106" s="2" t="s">
        <v>21</v>
      </c>
      <c r="E106" s="2" t="s">
        <v>22</v>
      </c>
      <c r="F106" s="1">
        <v>44641</v>
      </c>
    </row>
    <row r="107" spans="1:6" x14ac:dyDescent="0.25">
      <c r="A107" s="2" t="s">
        <v>134</v>
      </c>
      <c r="B107">
        <v>40</v>
      </c>
      <c r="C107" s="2" t="s">
        <v>26</v>
      </c>
      <c r="D107" s="2" t="s">
        <v>35</v>
      </c>
      <c r="E107" s="2" t="s">
        <v>42</v>
      </c>
      <c r="F107" s="1">
        <v>44817</v>
      </c>
    </row>
    <row r="108" spans="1:6" x14ac:dyDescent="0.25">
      <c r="A108" s="2" t="s">
        <v>135</v>
      </c>
      <c r="B108">
        <v>50</v>
      </c>
      <c r="C108" s="2" t="s">
        <v>20</v>
      </c>
      <c r="D108" s="2" t="s">
        <v>31</v>
      </c>
      <c r="E108" s="2" t="s">
        <v>22</v>
      </c>
      <c r="F108" s="1">
        <v>44391</v>
      </c>
    </row>
    <row r="109" spans="1:6" x14ac:dyDescent="0.25">
      <c r="A109" s="2" t="s">
        <v>136</v>
      </c>
      <c r="B109">
        <v>34</v>
      </c>
      <c r="C109" s="2" t="s">
        <v>20</v>
      </c>
      <c r="D109" s="2" t="s">
        <v>31</v>
      </c>
      <c r="E109" s="2" t="s">
        <v>28</v>
      </c>
      <c r="F109" s="1">
        <v>44729</v>
      </c>
    </row>
    <row r="110" spans="1:6" x14ac:dyDescent="0.25">
      <c r="A110" s="2" t="s">
        <v>137</v>
      </c>
      <c r="B110">
        <v>69</v>
      </c>
      <c r="C110" s="2" t="s">
        <v>26</v>
      </c>
      <c r="D110" s="2" t="s">
        <v>24</v>
      </c>
      <c r="E110" s="2" t="s">
        <v>42</v>
      </c>
      <c r="F110" s="1">
        <v>44638</v>
      </c>
    </row>
    <row r="111" spans="1:6" x14ac:dyDescent="0.25">
      <c r="A111" s="2" t="s">
        <v>138</v>
      </c>
      <c r="B111">
        <v>22</v>
      </c>
      <c r="C111" s="2" t="s">
        <v>26</v>
      </c>
      <c r="D111" s="2" t="s">
        <v>35</v>
      </c>
      <c r="E111" s="2" t="s">
        <v>22</v>
      </c>
      <c r="F111" s="1">
        <v>44518</v>
      </c>
    </row>
    <row r="112" spans="1:6" x14ac:dyDescent="0.25">
      <c r="A112" s="2" t="s">
        <v>139</v>
      </c>
      <c r="B112">
        <v>60</v>
      </c>
      <c r="C112" s="2" t="s">
        <v>20</v>
      </c>
      <c r="D112" s="2" t="s">
        <v>35</v>
      </c>
      <c r="E112" s="2" t="s">
        <v>22</v>
      </c>
      <c r="F112" s="1">
        <v>44513</v>
      </c>
    </row>
    <row r="113" spans="1:6" x14ac:dyDescent="0.25">
      <c r="A113" s="2" t="s">
        <v>140</v>
      </c>
      <c r="B113">
        <v>60</v>
      </c>
      <c r="C113" s="2" t="s">
        <v>33</v>
      </c>
      <c r="D113" s="2" t="s">
        <v>35</v>
      </c>
      <c r="E113" s="2" t="s">
        <v>42</v>
      </c>
      <c r="F113" s="1">
        <v>44910</v>
      </c>
    </row>
    <row r="114" spans="1:6" x14ac:dyDescent="0.25">
      <c r="A114" s="2" t="s">
        <v>141</v>
      </c>
      <c r="B114">
        <v>36</v>
      </c>
      <c r="C114" s="2" t="s">
        <v>26</v>
      </c>
      <c r="D114" s="2" t="s">
        <v>24</v>
      </c>
      <c r="E114" s="2" t="s">
        <v>28</v>
      </c>
      <c r="F114" s="1">
        <v>44627</v>
      </c>
    </row>
    <row r="115" spans="1:6" x14ac:dyDescent="0.25">
      <c r="A115" s="2" t="s">
        <v>142</v>
      </c>
      <c r="B115">
        <v>60</v>
      </c>
      <c r="C115" s="2" t="s">
        <v>33</v>
      </c>
      <c r="D115" s="2" t="s">
        <v>24</v>
      </c>
      <c r="E115" s="2" t="s">
        <v>22</v>
      </c>
      <c r="F115" s="1">
        <v>44779</v>
      </c>
    </row>
    <row r="116" spans="1:6" x14ac:dyDescent="0.25">
      <c r="A116" s="2" t="s">
        <v>143</v>
      </c>
      <c r="B116">
        <v>37</v>
      </c>
      <c r="C116" s="2" t="s">
        <v>33</v>
      </c>
      <c r="D116" s="2" t="s">
        <v>21</v>
      </c>
      <c r="E116" s="2" t="s">
        <v>42</v>
      </c>
      <c r="F116" s="1">
        <v>44490</v>
      </c>
    </row>
    <row r="117" spans="1:6" x14ac:dyDescent="0.25">
      <c r="A117" s="2" t="s">
        <v>144</v>
      </c>
      <c r="B117">
        <v>31</v>
      </c>
      <c r="C117" s="2" t="s">
        <v>33</v>
      </c>
      <c r="D117" s="2" t="s">
        <v>35</v>
      </c>
      <c r="E117" s="2" t="s">
        <v>42</v>
      </c>
      <c r="F117" s="1">
        <v>44649</v>
      </c>
    </row>
    <row r="118" spans="1:6" x14ac:dyDescent="0.25">
      <c r="A118" s="2" t="s">
        <v>145</v>
      </c>
      <c r="B118">
        <v>46</v>
      </c>
      <c r="C118" s="2" t="s">
        <v>26</v>
      </c>
      <c r="D118" s="2" t="s">
        <v>24</v>
      </c>
      <c r="E118" s="2" t="s">
        <v>22</v>
      </c>
      <c r="F118" s="1">
        <v>44681</v>
      </c>
    </row>
    <row r="119" spans="1:6" x14ac:dyDescent="0.25">
      <c r="A119" s="2" t="s">
        <v>146</v>
      </c>
      <c r="B119">
        <v>68</v>
      </c>
      <c r="C119" s="2" t="s">
        <v>26</v>
      </c>
      <c r="D119" s="2" t="s">
        <v>24</v>
      </c>
      <c r="E119" s="2" t="s">
        <v>22</v>
      </c>
      <c r="F119" s="1">
        <v>44283</v>
      </c>
    </row>
    <row r="120" spans="1:6" x14ac:dyDescent="0.25">
      <c r="A120" s="2" t="s">
        <v>147</v>
      </c>
      <c r="B120">
        <v>36</v>
      </c>
      <c r="C120" s="2" t="s">
        <v>26</v>
      </c>
      <c r="D120" s="2" t="s">
        <v>35</v>
      </c>
      <c r="E120" s="2" t="s">
        <v>28</v>
      </c>
      <c r="F120" s="1">
        <v>45035</v>
      </c>
    </row>
    <row r="121" spans="1:6" x14ac:dyDescent="0.25">
      <c r="A121" s="2" t="s">
        <v>148</v>
      </c>
      <c r="B121">
        <v>66</v>
      </c>
      <c r="C121" s="2" t="s">
        <v>20</v>
      </c>
      <c r="D121" s="2" t="s">
        <v>35</v>
      </c>
      <c r="E121" s="2" t="s">
        <v>28</v>
      </c>
      <c r="F121" s="1">
        <v>45022</v>
      </c>
    </row>
    <row r="122" spans="1:6" x14ac:dyDescent="0.25">
      <c r="A122" s="2" t="s">
        <v>149</v>
      </c>
      <c r="B122">
        <v>30</v>
      </c>
      <c r="C122" s="2" t="s">
        <v>20</v>
      </c>
      <c r="D122" s="2" t="s">
        <v>21</v>
      </c>
      <c r="E122" s="2" t="s">
        <v>28</v>
      </c>
      <c r="F122" s="1">
        <v>44447</v>
      </c>
    </row>
    <row r="123" spans="1:6" x14ac:dyDescent="0.25">
      <c r="A123" s="2" t="s">
        <v>150</v>
      </c>
      <c r="B123">
        <v>48</v>
      </c>
      <c r="C123" s="2" t="s">
        <v>26</v>
      </c>
      <c r="D123" s="2" t="s">
        <v>21</v>
      </c>
      <c r="E123" s="2" t="s">
        <v>42</v>
      </c>
      <c r="F123" s="1">
        <v>44621</v>
      </c>
    </row>
    <row r="124" spans="1:6" x14ac:dyDescent="0.25">
      <c r="A124" s="2" t="s">
        <v>151</v>
      </c>
      <c r="B124">
        <v>74</v>
      </c>
      <c r="C124" s="2" t="s">
        <v>26</v>
      </c>
      <c r="D124" s="2" t="s">
        <v>24</v>
      </c>
      <c r="E124" s="2" t="s">
        <v>22</v>
      </c>
      <c r="F124" s="1">
        <v>44910</v>
      </c>
    </row>
    <row r="125" spans="1:6" x14ac:dyDescent="0.25">
      <c r="A125" s="2" t="s">
        <v>152</v>
      </c>
      <c r="B125">
        <v>42</v>
      </c>
      <c r="C125" s="2" t="s">
        <v>33</v>
      </c>
      <c r="D125" s="2" t="s">
        <v>31</v>
      </c>
      <c r="E125" s="2" t="s">
        <v>28</v>
      </c>
      <c r="F125" s="1">
        <v>44348</v>
      </c>
    </row>
    <row r="126" spans="1:6" x14ac:dyDescent="0.25">
      <c r="A126" s="2" t="s">
        <v>153</v>
      </c>
      <c r="B126">
        <v>59</v>
      </c>
      <c r="C126" s="2" t="s">
        <v>26</v>
      </c>
      <c r="D126" s="2" t="s">
        <v>21</v>
      </c>
      <c r="E126" s="2" t="s">
        <v>28</v>
      </c>
      <c r="F126" s="1">
        <v>44994</v>
      </c>
    </row>
    <row r="127" spans="1:6" x14ac:dyDescent="0.25">
      <c r="A127" s="2" t="s">
        <v>154</v>
      </c>
      <c r="B127">
        <v>45</v>
      </c>
      <c r="C127" s="2" t="s">
        <v>20</v>
      </c>
      <c r="D127" s="2" t="s">
        <v>24</v>
      </c>
      <c r="E127" s="2" t="s">
        <v>22</v>
      </c>
      <c r="F127" s="1">
        <v>44727</v>
      </c>
    </row>
    <row r="128" spans="1:6" x14ac:dyDescent="0.25">
      <c r="A128" s="2" t="s">
        <v>155</v>
      </c>
      <c r="B128">
        <v>47</v>
      </c>
      <c r="C128" s="2" t="s">
        <v>20</v>
      </c>
      <c r="D128" s="2" t="s">
        <v>24</v>
      </c>
      <c r="E128" s="2" t="s">
        <v>28</v>
      </c>
      <c r="F128" s="1">
        <v>44664</v>
      </c>
    </row>
    <row r="129" spans="1:6" x14ac:dyDescent="0.25">
      <c r="A129" s="2" t="s">
        <v>156</v>
      </c>
      <c r="B129">
        <v>26</v>
      </c>
      <c r="C129" s="2" t="s">
        <v>33</v>
      </c>
      <c r="D129" s="2" t="s">
        <v>35</v>
      </c>
      <c r="E129" s="2" t="s">
        <v>42</v>
      </c>
      <c r="F129" s="1">
        <v>44824</v>
      </c>
    </row>
    <row r="130" spans="1:6" x14ac:dyDescent="0.25">
      <c r="A130" s="2" t="s">
        <v>157</v>
      </c>
      <c r="B130">
        <v>70</v>
      </c>
      <c r="C130" s="2" t="s">
        <v>26</v>
      </c>
      <c r="D130" s="2" t="s">
        <v>31</v>
      </c>
      <c r="E130" s="2" t="s">
        <v>22</v>
      </c>
      <c r="F130" s="1">
        <v>44653</v>
      </c>
    </row>
    <row r="131" spans="1:6" x14ac:dyDescent="0.25">
      <c r="A131" s="2" t="s">
        <v>158</v>
      </c>
      <c r="B131">
        <v>75</v>
      </c>
      <c r="C131" s="2" t="s">
        <v>20</v>
      </c>
      <c r="D131" s="2" t="s">
        <v>31</v>
      </c>
      <c r="E131" s="2" t="s">
        <v>42</v>
      </c>
      <c r="F131" s="1">
        <v>44462</v>
      </c>
    </row>
    <row r="132" spans="1:6" x14ac:dyDescent="0.25">
      <c r="A132" s="2" t="s">
        <v>159</v>
      </c>
      <c r="B132">
        <v>66</v>
      </c>
      <c r="C132" s="2" t="s">
        <v>20</v>
      </c>
      <c r="D132" s="2" t="s">
        <v>35</v>
      </c>
      <c r="E132" s="2" t="s">
        <v>22</v>
      </c>
      <c r="F132" s="1">
        <v>44693</v>
      </c>
    </row>
    <row r="133" spans="1:6" x14ac:dyDescent="0.25">
      <c r="A133" s="2" t="s">
        <v>160</v>
      </c>
      <c r="B133">
        <v>58</v>
      </c>
      <c r="C133" s="2" t="s">
        <v>20</v>
      </c>
      <c r="D133" s="2" t="s">
        <v>35</v>
      </c>
      <c r="E133" s="2" t="s">
        <v>42</v>
      </c>
      <c r="F133" s="1">
        <v>44276</v>
      </c>
    </row>
    <row r="134" spans="1:6" x14ac:dyDescent="0.25">
      <c r="A134" s="2" t="s">
        <v>161</v>
      </c>
      <c r="B134">
        <v>63</v>
      </c>
      <c r="C134" s="2" t="s">
        <v>33</v>
      </c>
      <c r="D134" s="2" t="s">
        <v>24</v>
      </c>
      <c r="E134" s="2" t="s">
        <v>42</v>
      </c>
      <c r="F134" s="1">
        <v>44540</v>
      </c>
    </row>
    <row r="135" spans="1:6" x14ac:dyDescent="0.25">
      <c r="A135" s="2" t="s">
        <v>162</v>
      </c>
      <c r="B135">
        <v>38</v>
      </c>
      <c r="C135" s="2" t="s">
        <v>26</v>
      </c>
      <c r="D135" s="2" t="s">
        <v>21</v>
      </c>
      <c r="E135" s="2" t="s">
        <v>28</v>
      </c>
      <c r="F135" s="1">
        <v>44351</v>
      </c>
    </row>
    <row r="136" spans="1:6" x14ac:dyDescent="0.25">
      <c r="A136" s="2" t="s">
        <v>163</v>
      </c>
      <c r="B136">
        <v>32</v>
      </c>
      <c r="C136" s="2" t="s">
        <v>33</v>
      </c>
      <c r="D136" s="2" t="s">
        <v>24</v>
      </c>
      <c r="E136" s="2" t="s">
        <v>22</v>
      </c>
      <c r="F136" s="1">
        <v>44416</v>
      </c>
    </row>
    <row r="137" spans="1:6" x14ac:dyDescent="0.25">
      <c r="A137" s="2" t="s">
        <v>164</v>
      </c>
      <c r="B137">
        <v>22</v>
      </c>
      <c r="C137" s="2" t="s">
        <v>33</v>
      </c>
      <c r="D137" s="2" t="s">
        <v>31</v>
      </c>
      <c r="E137" s="2" t="s">
        <v>42</v>
      </c>
      <c r="F137" s="1">
        <v>44752</v>
      </c>
    </row>
    <row r="138" spans="1:6" x14ac:dyDescent="0.25">
      <c r="A138" s="2" t="s">
        <v>165</v>
      </c>
      <c r="B138">
        <v>47</v>
      </c>
      <c r="C138" s="2" t="s">
        <v>33</v>
      </c>
      <c r="D138" s="2" t="s">
        <v>21</v>
      </c>
      <c r="E138" s="2" t="s">
        <v>28</v>
      </c>
      <c r="F138" s="1">
        <v>45049</v>
      </c>
    </row>
    <row r="139" spans="1:6" x14ac:dyDescent="0.25">
      <c r="A139" s="2" t="s">
        <v>166</v>
      </c>
      <c r="B139">
        <v>44</v>
      </c>
      <c r="C139" s="2" t="s">
        <v>33</v>
      </c>
      <c r="D139" s="2" t="s">
        <v>21</v>
      </c>
      <c r="E139" s="2" t="s">
        <v>22</v>
      </c>
      <c r="F139" s="1">
        <v>44586</v>
      </c>
    </row>
    <row r="140" spans="1:6" x14ac:dyDescent="0.25">
      <c r="A140" s="2" t="s">
        <v>167</v>
      </c>
      <c r="B140">
        <v>48</v>
      </c>
      <c r="C140" s="2" t="s">
        <v>20</v>
      </c>
      <c r="D140" s="2" t="s">
        <v>35</v>
      </c>
      <c r="E140" s="2" t="s">
        <v>42</v>
      </c>
      <c r="F140" s="1">
        <v>44968</v>
      </c>
    </row>
    <row r="141" spans="1:6" x14ac:dyDescent="0.25">
      <c r="A141" s="2" t="s">
        <v>168</v>
      </c>
      <c r="B141">
        <v>42</v>
      </c>
      <c r="C141" s="2" t="s">
        <v>33</v>
      </c>
      <c r="D141" s="2" t="s">
        <v>24</v>
      </c>
      <c r="E141" s="2" t="s">
        <v>42</v>
      </c>
      <c r="F141" s="1">
        <v>44421</v>
      </c>
    </row>
    <row r="142" spans="1:6" x14ac:dyDescent="0.25">
      <c r="A142" s="2" t="s">
        <v>169</v>
      </c>
      <c r="B142">
        <v>35</v>
      </c>
      <c r="C142" s="2" t="s">
        <v>33</v>
      </c>
      <c r="D142" s="2" t="s">
        <v>31</v>
      </c>
      <c r="E142" s="2" t="s">
        <v>28</v>
      </c>
      <c r="F142" s="1">
        <v>44595</v>
      </c>
    </row>
    <row r="143" spans="1:6" x14ac:dyDescent="0.25">
      <c r="A143" s="2" t="s">
        <v>170</v>
      </c>
      <c r="B143">
        <v>39</v>
      </c>
      <c r="C143" s="2" t="s">
        <v>26</v>
      </c>
      <c r="D143" s="2" t="s">
        <v>31</v>
      </c>
      <c r="E143" s="2" t="s">
        <v>22</v>
      </c>
      <c r="F143" s="1">
        <v>44366</v>
      </c>
    </row>
    <row r="144" spans="1:6" x14ac:dyDescent="0.25">
      <c r="A144" s="2" t="s">
        <v>171</v>
      </c>
      <c r="B144">
        <v>71</v>
      </c>
      <c r="C144" s="2" t="s">
        <v>33</v>
      </c>
      <c r="D144" s="2" t="s">
        <v>24</v>
      </c>
      <c r="E144" s="2" t="s">
        <v>22</v>
      </c>
      <c r="F144" s="1">
        <v>44743</v>
      </c>
    </row>
    <row r="145" spans="1:6" x14ac:dyDescent="0.25">
      <c r="A145" s="2" t="s">
        <v>172</v>
      </c>
      <c r="B145">
        <v>19</v>
      </c>
      <c r="C145" s="2" t="s">
        <v>33</v>
      </c>
      <c r="D145" s="2" t="s">
        <v>21</v>
      </c>
      <c r="E145" s="2" t="s">
        <v>28</v>
      </c>
      <c r="F145" s="1">
        <v>44855</v>
      </c>
    </row>
    <row r="146" spans="1:6" x14ac:dyDescent="0.25">
      <c r="A146" s="2" t="s">
        <v>173</v>
      </c>
      <c r="B146">
        <v>45</v>
      </c>
      <c r="C146" s="2" t="s">
        <v>20</v>
      </c>
      <c r="D146" s="2" t="s">
        <v>31</v>
      </c>
      <c r="E146" s="2" t="s">
        <v>28</v>
      </c>
      <c r="F146" s="1">
        <v>44248</v>
      </c>
    </row>
    <row r="147" spans="1:6" x14ac:dyDescent="0.25">
      <c r="A147" s="2" t="s">
        <v>174</v>
      </c>
      <c r="B147">
        <v>34</v>
      </c>
      <c r="C147" s="2" t="s">
        <v>33</v>
      </c>
      <c r="D147" s="2" t="s">
        <v>35</v>
      </c>
      <c r="E147" s="2" t="s">
        <v>28</v>
      </c>
      <c r="F147" s="1">
        <v>44662</v>
      </c>
    </row>
    <row r="148" spans="1:6" x14ac:dyDescent="0.25">
      <c r="A148" s="2" t="s">
        <v>175</v>
      </c>
      <c r="B148">
        <v>38</v>
      </c>
      <c r="C148" s="2" t="s">
        <v>33</v>
      </c>
      <c r="D148" s="2" t="s">
        <v>31</v>
      </c>
      <c r="E148" s="2" t="s">
        <v>42</v>
      </c>
      <c r="F148" s="1">
        <v>44967</v>
      </c>
    </row>
    <row r="149" spans="1:6" x14ac:dyDescent="0.25">
      <c r="A149" s="2" t="s">
        <v>176</v>
      </c>
      <c r="B149">
        <v>71</v>
      </c>
      <c r="C149" s="2" t="s">
        <v>33</v>
      </c>
      <c r="D149" s="2" t="s">
        <v>35</v>
      </c>
      <c r="E149" s="2" t="s">
        <v>28</v>
      </c>
      <c r="F149" s="1">
        <v>44678</v>
      </c>
    </row>
    <row r="150" spans="1:6" x14ac:dyDescent="0.25">
      <c r="A150" s="2" t="s">
        <v>177</v>
      </c>
      <c r="B150">
        <v>19</v>
      </c>
      <c r="C150" s="2" t="s">
        <v>26</v>
      </c>
      <c r="D150" s="2" t="s">
        <v>21</v>
      </c>
      <c r="E150" s="2" t="s">
        <v>42</v>
      </c>
      <c r="F150" s="1">
        <v>44426</v>
      </c>
    </row>
    <row r="151" spans="1:6" x14ac:dyDescent="0.25">
      <c r="A151" s="2" t="s">
        <v>178</v>
      </c>
      <c r="B151">
        <v>59</v>
      </c>
      <c r="C151" s="2" t="s">
        <v>20</v>
      </c>
      <c r="D151" s="2" t="s">
        <v>21</v>
      </c>
      <c r="E151" s="2" t="s">
        <v>28</v>
      </c>
      <c r="F151" s="1">
        <v>45169</v>
      </c>
    </row>
    <row r="152" spans="1:6" x14ac:dyDescent="0.25">
      <c r="A152" s="2" t="s">
        <v>179</v>
      </c>
      <c r="B152">
        <v>33</v>
      </c>
      <c r="C152" s="2" t="s">
        <v>20</v>
      </c>
      <c r="D152" s="2" t="s">
        <v>21</v>
      </c>
      <c r="E152" s="2" t="s">
        <v>22</v>
      </c>
      <c r="F152" s="1">
        <v>44353</v>
      </c>
    </row>
    <row r="153" spans="1:6" x14ac:dyDescent="0.25">
      <c r="A153" s="2" t="s">
        <v>180</v>
      </c>
      <c r="B153">
        <v>33</v>
      </c>
      <c r="C153" s="2" t="s">
        <v>20</v>
      </c>
      <c r="D153" s="2" t="s">
        <v>31</v>
      </c>
      <c r="E153" s="2" t="s">
        <v>22</v>
      </c>
      <c r="F153" s="1">
        <v>44314</v>
      </c>
    </row>
    <row r="154" spans="1:6" x14ac:dyDescent="0.25">
      <c r="A154" s="2" t="s">
        <v>181</v>
      </c>
      <c r="B154">
        <v>54</v>
      </c>
      <c r="C154" s="2" t="s">
        <v>20</v>
      </c>
      <c r="D154" s="2" t="s">
        <v>31</v>
      </c>
      <c r="E154" s="2" t="s">
        <v>22</v>
      </c>
      <c r="F154" s="1">
        <v>44459</v>
      </c>
    </row>
    <row r="155" spans="1:6" x14ac:dyDescent="0.25">
      <c r="A155" s="2" t="s">
        <v>182</v>
      </c>
      <c r="B155">
        <v>67</v>
      </c>
      <c r="C155" s="2" t="s">
        <v>33</v>
      </c>
      <c r="D155" s="2" t="s">
        <v>24</v>
      </c>
      <c r="E155" s="2" t="s">
        <v>22</v>
      </c>
      <c r="F155" s="1">
        <v>44818</v>
      </c>
    </row>
    <row r="156" spans="1:6" x14ac:dyDescent="0.25">
      <c r="A156" s="2" t="s">
        <v>183</v>
      </c>
      <c r="B156">
        <v>65</v>
      </c>
      <c r="C156" s="2" t="s">
        <v>26</v>
      </c>
      <c r="D156" s="2" t="s">
        <v>21</v>
      </c>
      <c r="E156" s="2" t="s">
        <v>28</v>
      </c>
      <c r="F156" s="1">
        <v>45184</v>
      </c>
    </row>
    <row r="157" spans="1:6" x14ac:dyDescent="0.25">
      <c r="A157" s="2" t="s">
        <v>184</v>
      </c>
      <c r="B157">
        <v>37</v>
      </c>
      <c r="C157" s="2" t="s">
        <v>20</v>
      </c>
      <c r="D157" s="2" t="s">
        <v>21</v>
      </c>
      <c r="E157" s="2" t="s">
        <v>42</v>
      </c>
      <c r="F157" s="1">
        <v>44786</v>
      </c>
    </row>
    <row r="158" spans="1:6" x14ac:dyDescent="0.25">
      <c r="A158" s="2" t="s">
        <v>185</v>
      </c>
      <c r="B158">
        <v>61</v>
      </c>
      <c r="C158" s="2" t="s">
        <v>33</v>
      </c>
      <c r="D158" s="2" t="s">
        <v>31</v>
      </c>
      <c r="E158" s="2" t="s">
        <v>22</v>
      </c>
      <c r="F158" s="1">
        <v>44400</v>
      </c>
    </row>
    <row r="159" spans="1:6" x14ac:dyDescent="0.25">
      <c r="A159" s="2" t="s">
        <v>186</v>
      </c>
      <c r="B159">
        <v>22</v>
      </c>
      <c r="C159" s="2" t="s">
        <v>26</v>
      </c>
      <c r="D159" s="2" t="s">
        <v>24</v>
      </c>
      <c r="E159" s="2" t="s">
        <v>28</v>
      </c>
      <c r="F159" s="1">
        <v>44910</v>
      </c>
    </row>
    <row r="160" spans="1:6" x14ac:dyDescent="0.25">
      <c r="A160" s="2" t="s">
        <v>187</v>
      </c>
      <c r="B160">
        <v>67</v>
      </c>
      <c r="C160" s="2" t="s">
        <v>33</v>
      </c>
      <c r="D160" s="2" t="s">
        <v>21</v>
      </c>
      <c r="E160" s="2" t="s">
        <v>22</v>
      </c>
      <c r="F160" s="1">
        <v>44998</v>
      </c>
    </row>
    <row r="161" spans="1:6" x14ac:dyDescent="0.25">
      <c r="A161" s="2" t="s">
        <v>188</v>
      </c>
      <c r="B161">
        <v>20</v>
      </c>
      <c r="C161" s="2" t="s">
        <v>33</v>
      </c>
      <c r="D161" s="2" t="s">
        <v>31</v>
      </c>
      <c r="E161" s="2" t="s">
        <v>22</v>
      </c>
      <c r="F161" s="1">
        <v>44576</v>
      </c>
    </row>
    <row r="162" spans="1:6" x14ac:dyDescent="0.25">
      <c r="A162" s="2" t="s">
        <v>189</v>
      </c>
      <c r="B162">
        <v>22</v>
      </c>
      <c r="C162" s="2" t="s">
        <v>26</v>
      </c>
      <c r="D162" s="2" t="s">
        <v>35</v>
      </c>
      <c r="E162" s="2" t="s">
        <v>28</v>
      </c>
      <c r="F162" s="1">
        <v>45066</v>
      </c>
    </row>
    <row r="163" spans="1:6" x14ac:dyDescent="0.25">
      <c r="A163" s="2" t="s">
        <v>190</v>
      </c>
      <c r="B163">
        <v>44</v>
      </c>
      <c r="C163" s="2" t="s">
        <v>33</v>
      </c>
      <c r="D163" s="2" t="s">
        <v>21</v>
      </c>
      <c r="E163" s="2" t="s">
        <v>42</v>
      </c>
      <c r="F163" s="1">
        <v>45180</v>
      </c>
    </row>
    <row r="164" spans="1:6" x14ac:dyDescent="0.25">
      <c r="A164" s="2" t="s">
        <v>191</v>
      </c>
      <c r="B164">
        <v>41</v>
      </c>
      <c r="C164" s="2" t="s">
        <v>26</v>
      </c>
      <c r="D164" s="2" t="s">
        <v>31</v>
      </c>
      <c r="E164" s="2" t="s">
        <v>22</v>
      </c>
      <c r="F164" s="1">
        <v>44353</v>
      </c>
    </row>
    <row r="165" spans="1:6" x14ac:dyDescent="0.25">
      <c r="A165" s="2" t="s">
        <v>192</v>
      </c>
      <c r="B165">
        <v>45</v>
      </c>
      <c r="C165" s="2" t="s">
        <v>20</v>
      </c>
      <c r="D165" s="2" t="s">
        <v>35</v>
      </c>
      <c r="E165" s="2" t="s">
        <v>22</v>
      </c>
      <c r="F165" s="1">
        <v>45024</v>
      </c>
    </row>
    <row r="166" spans="1:6" x14ac:dyDescent="0.25">
      <c r="A166" s="2" t="s">
        <v>193</v>
      </c>
      <c r="B166">
        <v>52</v>
      </c>
      <c r="C166" s="2" t="s">
        <v>33</v>
      </c>
      <c r="D166" s="2" t="s">
        <v>31</v>
      </c>
      <c r="E166" s="2" t="s">
        <v>42</v>
      </c>
      <c r="F166" s="1">
        <v>45042</v>
      </c>
    </row>
    <row r="167" spans="1:6" x14ac:dyDescent="0.25">
      <c r="A167" s="2" t="s">
        <v>194</v>
      </c>
      <c r="B167">
        <v>64</v>
      </c>
      <c r="C167" s="2" t="s">
        <v>26</v>
      </c>
      <c r="D167" s="2" t="s">
        <v>35</v>
      </c>
      <c r="E167" s="2" t="s">
        <v>42</v>
      </c>
      <c r="F167" s="1">
        <v>45069</v>
      </c>
    </row>
    <row r="168" spans="1:6" x14ac:dyDescent="0.25">
      <c r="A168" s="2" t="s">
        <v>195</v>
      </c>
      <c r="B168">
        <v>33</v>
      </c>
      <c r="C168" s="2" t="s">
        <v>20</v>
      </c>
      <c r="D168" s="2" t="s">
        <v>35</v>
      </c>
      <c r="E168" s="2" t="s">
        <v>42</v>
      </c>
      <c r="F168" s="1">
        <v>44446</v>
      </c>
    </row>
    <row r="169" spans="1:6" x14ac:dyDescent="0.25">
      <c r="A169" s="2" t="s">
        <v>196</v>
      </c>
      <c r="B169">
        <v>66</v>
      </c>
      <c r="C169" s="2" t="s">
        <v>33</v>
      </c>
      <c r="D169" s="2" t="s">
        <v>31</v>
      </c>
      <c r="E169" s="2" t="s">
        <v>42</v>
      </c>
      <c r="F169" s="1">
        <v>44226</v>
      </c>
    </row>
    <row r="170" spans="1:6" x14ac:dyDescent="0.25">
      <c r="A170" s="2" t="s">
        <v>197</v>
      </c>
      <c r="B170">
        <v>49</v>
      </c>
      <c r="C170" s="2" t="s">
        <v>33</v>
      </c>
      <c r="D170" s="2" t="s">
        <v>24</v>
      </c>
      <c r="E170" s="2" t="s">
        <v>42</v>
      </c>
      <c r="F170" s="1">
        <v>44414</v>
      </c>
    </row>
    <row r="171" spans="1:6" x14ac:dyDescent="0.25">
      <c r="A171" s="2" t="s">
        <v>198</v>
      </c>
      <c r="B171">
        <v>40</v>
      </c>
      <c r="C171" s="2" t="s">
        <v>33</v>
      </c>
      <c r="D171" s="2" t="s">
        <v>35</v>
      </c>
      <c r="E171" s="2" t="s">
        <v>42</v>
      </c>
      <c r="F171" s="1">
        <v>45098</v>
      </c>
    </row>
    <row r="172" spans="1:6" x14ac:dyDescent="0.25">
      <c r="A172" s="2" t="s">
        <v>199</v>
      </c>
      <c r="B172">
        <v>56</v>
      </c>
      <c r="C172" s="2" t="s">
        <v>26</v>
      </c>
      <c r="D172" s="2" t="s">
        <v>35</v>
      </c>
      <c r="E172" s="2" t="s">
        <v>22</v>
      </c>
      <c r="F172" s="1">
        <v>44207</v>
      </c>
    </row>
    <row r="173" spans="1:6" x14ac:dyDescent="0.25">
      <c r="A173" s="2" t="s">
        <v>200</v>
      </c>
      <c r="B173">
        <v>51</v>
      </c>
      <c r="C173" s="2" t="s">
        <v>20</v>
      </c>
      <c r="D173" s="2" t="s">
        <v>21</v>
      </c>
      <c r="E173" s="2" t="s">
        <v>28</v>
      </c>
      <c r="F173" s="1">
        <v>44934</v>
      </c>
    </row>
    <row r="174" spans="1:6" x14ac:dyDescent="0.25">
      <c r="A174" s="2" t="s">
        <v>201</v>
      </c>
      <c r="B174">
        <v>44</v>
      </c>
      <c r="C174" s="2" t="s">
        <v>33</v>
      </c>
      <c r="D174" s="2" t="s">
        <v>24</v>
      </c>
      <c r="E174" s="2" t="s">
        <v>22</v>
      </c>
      <c r="F174" s="1">
        <v>44684</v>
      </c>
    </row>
    <row r="175" spans="1:6" x14ac:dyDescent="0.25">
      <c r="A175" s="2" t="s">
        <v>202</v>
      </c>
      <c r="B175">
        <v>59</v>
      </c>
      <c r="C175" s="2" t="s">
        <v>26</v>
      </c>
      <c r="D175" s="2" t="s">
        <v>31</v>
      </c>
      <c r="E175" s="2" t="s">
        <v>42</v>
      </c>
      <c r="F175" s="1">
        <v>45008</v>
      </c>
    </row>
    <row r="176" spans="1:6" x14ac:dyDescent="0.25">
      <c r="A176" s="2" t="s">
        <v>203</v>
      </c>
      <c r="B176">
        <v>19</v>
      </c>
      <c r="C176" s="2" t="s">
        <v>20</v>
      </c>
      <c r="D176" s="2" t="s">
        <v>35</v>
      </c>
      <c r="E176" s="2" t="s">
        <v>28</v>
      </c>
      <c r="F176" s="1">
        <v>44611</v>
      </c>
    </row>
    <row r="177" spans="1:6" x14ac:dyDescent="0.25">
      <c r="A177" s="2" t="s">
        <v>204</v>
      </c>
      <c r="B177">
        <v>62</v>
      </c>
      <c r="C177" s="2" t="s">
        <v>20</v>
      </c>
      <c r="D177" s="2" t="s">
        <v>35</v>
      </c>
      <c r="E177" s="2" t="s">
        <v>22</v>
      </c>
      <c r="F177" s="1">
        <v>44792</v>
      </c>
    </row>
    <row r="178" spans="1:6" x14ac:dyDescent="0.25">
      <c r="A178" s="2" t="s">
        <v>205</v>
      </c>
      <c r="B178">
        <v>41</v>
      </c>
      <c r="C178" s="2" t="s">
        <v>33</v>
      </c>
      <c r="D178" s="2" t="s">
        <v>35</v>
      </c>
      <c r="E178" s="2" t="s">
        <v>42</v>
      </c>
      <c r="F178" s="1">
        <v>44960</v>
      </c>
    </row>
    <row r="179" spans="1:6" x14ac:dyDescent="0.25">
      <c r="A179" s="2" t="s">
        <v>206</v>
      </c>
      <c r="B179">
        <v>53</v>
      </c>
      <c r="C179" s="2" t="s">
        <v>33</v>
      </c>
      <c r="D179" s="2" t="s">
        <v>35</v>
      </c>
      <c r="E179" s="2" t="s">
        <v>22</v>
      </c>
      <c r="F179" s="1">
        <v>44661</v>
      </c>
    </row>
    <row r="180" spans="1:6" x14ac:dyDescent="0.25">
      <c r="A180" s="2" t="s">
        <v>207</v>
      </c>
      <c r="B180">
        <v>35</v>
      </c>
      <c r="C180" s="2" t="s">
        <v>33</v>
      </c>
      <c r="D180" s="2" t="s">
        <v>35</v>
      </c>
      <c r="E180" s="2" t="s">
        <v>28</v>
      </c>
      <c r="F180" s="1">
        <v>44320</v>
      </c>
    </row>
    <row r="181" spans="1:6" x14ac:dyDescent="0.25">
      <c r="A181" s="2" t="s">
        <v>208</v>
      </c>
      <c r="B181">
        <v>64</v>
      </c>
      <c r="C181" s="2" t="s">
        <v>20</v>
      </c>
      <c r="D181" s="2" t="s">
        <v>35</v>
      </c>
      <c r="E181" s="2" t="s">
        <v>28</v>
      </c>
      <c r="F181" s="1">
        <v>44957</v>
      </c>
    </row>
    <row r="182" spans="1:6" x14ac:dyDescent="0.25">
      <c r="A182" s="2" t="s">
        <v>209</v>
      </c>
      <c r="B182">
        <v>52</v>
      </c>
      <c r="C182" s="2" t="s">
        <v>26</v>
      </c>
      <c r="D182" s="2" t="s">
        <v>24</v>
      </c>
      <c r="E182" s="2" t="s">
        <v>28</v>
      </c>
      <c r="F182" s="1">
        <v>44418</v>
      </c>
    </row>
    <row r="183" spans="1:6" x14ac:dyDescent="0.25">
      <c r="A183" s="2" t="s">
        <v>210</v>
      </c>
      <c r="B183">
        <v>65</v>
      </c>
      <c r="C183" s="2" t="s">
        <v>33</v>
      </c>
      <c r="D183" s="2" t="s">
        <v>35</v>
      </c>
      <c r="E183" s="2" t="s">
        <v>22</v>
      </c>
      <c r="F183" s="1">
        <v>44800</v>
      </c>
    </row>
    <row r="184" spans="1:6" x14ac:dyDescent="0.25">
      <c r="A184" s="2" t="s">
        <v>211</v>
      </c>
      <c r="B184">
        <v>66</v>
      </c>
      <c r="C184" s="2" t="s">
        <v>26</v>
      </c>
      <c r="D184" s="2" t="s">
        <v>35</v>
      </c>
      <c r="E184" s="2" t="s">
        <v>28</v>
      </c>
      <c r="F184" s="1">
        <v>45049</v>
      </c>
    </row>
    <row r="185" spans="1:6" x14ac:dyDescent="0.25">
      <c r="A185" s="2" t="s">
        <v>212</v>
      </c>
      <c r="B185">
        <v>30</v>
      </c>
      <c r="C185" s="2" t="s">
        <v>33</v>
      </c>
      <c r="D185" s="2" t="s">
        <v>24</v>
      </c>
      <c r="E185" s="2" t="s">
        <v>42</v>
      </c>
      <c r="F185" s="1">
        <v>44380</v>
      </c>
    </row>
    <row r="186" spans="1:6" x14ac:dyDescent="0.25">
      <c r="A186" s="2" t="s">
        <v>213</v>
      </c>
      <c r="B186">
        <v>37</v>
      </c>
      <c r="C186" s="2" t="s">
        <v>20</v>
      </c>
      <c r="D186" s="2" t="s">
        <v>24</v>
      </c>
      <c r="E186" s="2" t="s">
        <v>42</v>
      </c>
      <c r="F186" s="1">
        <v>44243</v>
      </c>
    </row>
    <row r="187" spans="1:6" x14ac:dyDescent="0.25">
      <c r="A187" s="2" t="s">
        <v>214</v>
      </c>
      <c r="B187">
        <v>21</v>
      </c>
      <c r="C187" s="2" t="s">
        <v>26</v>
      </c>
      <c r="D187" s="2" t="s">
        <v>35</v>
      </c>
      <c r="E187" s="2" t="s">
        <v>22</v>
      </c>
      <c r="F187" s="1">
        <v>45163</v>
      </c>
    </row>
    <row r="188" spans="1:6" x14ac:dyDescent="0.25">
      <c r="A188" s="2" t="s">
        <v>215</v>
      </c>
      <c r="B188">
        <v>26</v>
      </c>
      <c r="C188" s="2" t="s">
        <v>26</v>
      </c>
      <c r="D188" s="2" t="s">
        <v>31</v>
      </c>
      <c r="E188" s="2" t="s">
        <v>28</v>
      </c>
      <c r="F188" s="1">
        <v>45090</v>
      </c>
    </row>
    <row r="189" spans="1:6" x14ac:dyDescent="0.25">
      <c r="A189" s="2" t="s">
        <v>216</v>
      </c>
      <c r="B189">
        <v>18</v>
      </c>
      <c r="C189" s="2" t="s">
        <v>26</v>
      </c>
      <c r="D189" s="2" t="s">
        <v>35</v>
      </c>
      <c r="E189" s="2" t="s">
        <v>42</v>
      </c>
      <c r="F189" s="1">
        <v>44687</v>
      </c>
    </row>
    <row r="190" spans="1:6" x14ac:dyDescent="0.25">
      <c r="A190" s="2" t="s">
        <v>217</v>
      </c>
      <c r="B190">
        <v>46</v>
      </c>
      <c r="C190" s="2" t="s">
        <v>33</v>
      </c>
      <c r="D190" s="2" t="s">
        <v>24</v>
      </c>
      <c r="E190" s="2" t="s">
        <v>28</v>
      </c>
      <c r="F190" s="1">
        <v>44455</v>
      </c>
    </row>
    <row r="191" spans="1:6" x14ac:dyDescent="0.25">
      <c r="A191" s="2" t="s">
        <v>218</v>
      </c>
      <c r="B191">
        <v>73</v>
      </c>
      <c r="C191" s="2" t="s">
        <v>33</v>
      </c>
      <c r="D191" s="2" t="s">
        <v>21</v>
      </c>
      <c r="E191" s="2" t="s">
        <v>28</v>
      </c>
      <c r="F191" s="1">
        <v>44607</v>
      </c>
    </row>
    <row r="192" spans="1:6" x14ac:dyDescent="0.25">
      <c r="A192" s="2" t="s">
        <v>219</v>
      </c>
      <c r="B192">
        <v>49</v>
      </c>
      <c r="C192" s="2" t="s">
        <v>20</v>
      </c>
      <c r="D192" s="2" t="s">
        <v>21</v>
      </c>
      <c r="E192" s="2" t="s">
        <v>28</v>
      </c>
      <c r="F192" s="1">
        <v>44349</v>
      </c>
    </row>
    <row r="193" spans="1:6" x14ac:dyDescent="0.25">
      <c r="A193" s="2" t="s">
        <v>220</v>
      </c>
      <c r="B193">
        <v>69</v>
      </c>
      <c r="C193" s="2" t="s">
        <v>26</v>
      </c>
      <c r="D193" s="2" t="s">
        <v>35</v>
      </c>
      <c r="E193" s="2" t="s">
        <v>28</v>
      </c>
      <c r="F193" s="1">
        <v>44451</v>
      </c>
    </row>
    <row r="194" spans="1:6" x14ac:dyDescent="0.25">
      <c r="A194" s="2" t="s">
        <v>221</v>
      </c>
      <c r="B194">
        <v>25</v>
      </c>
      <c r="C194" s="2" t="s">
        <v>26</v>
      </c>
      <c r="D194" s="2" t="s">
        <v>31</v>
      </c>
      <c r="E194" s="2" t="s">
        <v>22</v>
      </c>
      <c r="F194" s="1">
        <v>44807</v>
      </c>
    </row>
    <row r="195" spans="1:6" x14ac:dyDescent="0.25">
      <c r="A195" s="2" t="s">
        <v>222</v>
      </c>
      <c r="B195">
        <v>68</v>
      </c>
      <c r="C195" s="2" t="s">
        <v>26</v>
      </c>
      <c r="D195" s="2" t="s">
        <v>24</v>
      </c>
      <c r="E195" s="2" t="s">
        <v>22</v>
      </c>
      <c r="F195" s="1">
        <v>44586</v>
      </c>
    </row>
    <row r="196" spans="1:6" x14ac:dyDescent="0.25">
      <c r="A196" s="2" t="s">
        <v>223</v>
      </c>
      <c r="B196">
        <v>46</v>
      </c>
      <c r="C196" s="2" t="s">
        <v>33</v>
      </c>
      <c r="D196" s="2" t="s">
        <v>35</v>
      </c>
      <c r="E196" s="2" t="s">
        <v>22</v>
      </c>
      <c r="F196" s="1">
        <v>44636</v>
      </c>
    </row>
    <row r="197" spans="1:6" x14ac:dyDescent="0.25">
      <c r="A197" s="2" t="s">
        <v>224</v>
      </c>
      <c r="B197">
        <v>37</v>
      </c>
      <c r="C197" s="2" t="s">
        <v>26</v>
      </c>
      <c r="D197" s="2" t="s">
        <v>21</v>
      </c>
      <c r="E197" s="2" t="s">
        <v>22</v>
      </c>
      <c r="F197" s="1">
        <v>45180</v>
      </c>
    </row>
    <row r="198" spans="1:6" x14ac:dyDescent="0.25">
      <c r="A198" s="2" t="s">
        <v>225</v>
      </c>
      <c r="B198">
        <v>65</v>
      </c>
      <c r="C198" s="2" t="s">
        <v>20</v>
      </c>
      <c r="D198" s="2" t="s">
        <v>24</v>
      </c>
      <c r="E198" s="2" t="s">
        <v>22</v>
      </c>
      <c r="F198" s="1">
        <v>44413</v>
      </c>
    </row>
    <row r="199" spans="1:6" x14ac:dyDescent="0.25">
      <c r="A199" s="2" t="s">
        <v>226</v>
      </c>
      <c r="B199">
        <v>34</v>
      </c>
      <c r="C199" s="2" t="s">
        <v>26</v>
      </c>
      <c r="D199" s="2" t="s">
        <v>21</v>
      </c>
      <c r="E199" s="2" t="s">
        <v>28</v>
      </c>
      <c r="F199" s="1">
        <v>44442</v>
      </c>
    </row>
    <row r="200" spans="1:6" x14ac:dyDescent="0.25">
      <c r="A200" s="2" t="s">
        <v>227</v>
      </c>
      <c r="B200">
        <v>29</v>
      </c>
      <c r="C200" s="2" t="s">
        <v>26</v>
      </c>
      <c r="D200" s="2" t="s">
        <v>21</v>
      </c>
      <c r="E200" s="2" t="s">
        <v>28</v>
      </c>
      <c r="F200" s="1">
        <v>44199</v>
      </c>
    </row>
    <row r="201" spans="1:6" x14ac:dyDescent="0.25">
      <c r="A201" s="2" t="s">
        <v>228</v>
      </c>
      <c r="B201">
        <v>44</v>
      </c>
      <c r="C201" s="2" t="s">
        <v>33</v>
      </c>
      <c r="D201" s="2" t="s">
        <v>31</v>
      </c>
      <c r="E201" s="2" t="s">
        <v>42</v>
      </c>
      <c r="F201" s="1">
        <v>44230</v>
      </c>
    </row>
    <row r="202" spans="1:6" x14ac:dyDescent="0.25">
      <c r="A202" s="2" t="s">
        <v>229</v>
      </c>
      <c r="B202">
        <v>32</v>
      </c>
      <c r="C202" s="2" t="s">
        <v>33</v>
      </c>
      <c r="D202" s="2" t="s">
        <v>35</v>
      </c>
      <c r="E202" s="2" t="s">
        <v>22</v>
      </c>
      <c r="F202" s="1">
        <v>45077</v>
      </c>
    </row>
    <row r="203" spans="1:6" x14ac:dyDescent="0.25">
      <c r="A203" s="2" t="s">
        <v>230</v>
      </c>
      <c r="B203">
        <v>47</v>
      </c>
      <c r="C203" s="2" t="s">
        <v>20</v>
      </c>
      <c r="D203" s="2" t="s">
        <v>24</v>
      </c>
      <c r="E203" s="2" t="s">
        <v>42</v>
      </c>
      <c r="F203" s="1">
        <v>45003</v>
      </c>
    </row>
    <row r="204" spans="1:6" x14ac:dyDescent="0.25">
      <c r="A204" s="2" t="s">
        <v>231</v>
      </c>
      <c r="B204">
        <v>68</v>
      </c>
      <c r="C204" s="2" t="s">
        <v>26</v>
      </c>
      <c r="D204" s="2" t="s">
        <v>24</v>
      </c>
      <c r="E204" s="2" t="s">
        <v>42</v>
      </c>
      <c r="F204" s="1">
        <v>44314</v>
      </c>
    </row>
    <row r="205" spans="1:6" x14ac:dyDescent="0.25">
      <c r="A205" s="2" t="s">
        <v>232</v>
      </c>
      <c r="B205">
        <v>52</v>
      </c>
      <c r="C205" s="2" t="s">
        <v>20</v>
      </c>
      <c r="D205" s="2" t="s">
        <v>24</v>
      </c>
      <c r="E205" s="2" t="s">
        <v>42</v>
      </c>
      <c r="F205" s="1">
        <v>45043</v>
      </c>
    </row>
    <row r="206" spans="1:6" x14ac:dyDescent="0.25">
      <c r="A206" s="2" t="s">
        <v>233</v>
      </c>
      <c r="B206">
        <v>27</v>
      </c>
      <c r="C206" s="2" t="s">
        <v>20</v>
      </c>
      <c r="D206" s="2" t="s">
        <v>21</v>
      </c>
      <c r="E206" s="2" t="s">
        <v>28</v>
      </c>
      <c r="F206" s="1">
        <v>45008</v>
      </c>
    </row>
    <row r="207" spans="1:6" x14ac:dyDescent="0.25">
      <c r="A207" s="2" t="s">
        <v>234</v>
      </c>
      <c r="B207">
        <v>37</v>
      </c>
      <c r="C207" s="2" t="s">
        <v>26</v>
      </c>
      <c r="D207" s="2" t="s">
        <v>35</v>
      </c>
      <c r="E207" s="2" t="s">
        <v>42</v>
      </c>
      <c r="F207" s="1">
        <v>44324</v>
      </c>
    </row>
    <row r="208" spans="1:6" x14ac:dyDescent="0.25">
      <c r="A208" s="2" t="s">
        <v>235</v>
      </c>
      <c r="B208">
        <v>47</v>
      </c>
      <c r="C208" s="2" t="s">
        <v>26</v>
      </c>
      <c r="D208" s="2" t="s">
        <v>35</v>
      </c>
      <c r="E208" s="2" t="s">
        <v>22</v>
      </c>
      <c r="F208" s="1">
        <v>44609</v>
      </c>
    </row>
    <row r="209" spans="1:6" x14ac:dyDescent="0.25">
      <c r="A209" s="2" t="s">
        <v>236</v>
      </c>
      <c r="B209">
        <v>35</v>
      </c>
      <c r="C209" s="2" t="s">
        <v>26</v>
      </c>
      <c r="D209" s="2" t="s">
        <v>31</v>
      </c>
      <c r="E209" s="2" t="s">
        <v>42</v>
      </c>
      <c r="F209" s="1">
        <v>44279</v>
      </c>
    </row>
    <row r="210" spans="1:6" x14ac:dyDescent="0.25">
      <c r="A210" s="2" t="s">
        <v>237</v>
      </c>
      <c r="B210">
        <v>56</v>
      </c>
      <c r="C210" s="2" t="s">
        <v>20</v>
      </c>
      <c r="D210" s="2" t="s">
        <v>31</v>
      </c>
      <c r="E210" s="2" t="s">
        <v>22</v>
      </c>
      <c r="F210" s="1">
        <v>44527</v>
      </c>
    </row>
    <row r="211" spans="1:6" x14ac:dyDescent="0.25">
      <c r="A211" s="2" t="s">
        <v>238</v>
      </c>
      <c r="B211">
        <v>56</v>
      </c>
      <c r="C211" s="2" t="s">
        <v>33</v>
      </c>
      <c r="D211" s="2" t="s">
        <v>21</v>
      </c>
      <c r="E211" s="2" t="s">
        <v>28</v>
      </c>
      <c r="F211" s="1">
        <v>44431</v>
      </c>
    </row>
    <row r="212" spans="1:6" x14ac:dyDescent="0.25">
      <c r="A212" s="2" t="s">
        <v>239</v>
      </c>
      <c r="B212">
        <v>61</v>
      </c>
      <c r="C212" s="2" t="s">
        <v>26</v>
      </c>
      <c r="D212" s="2" t="s">
        <v>21</v>
      </c>
      <c r="E212" s="2" t="s">
        <v>22</v>
      </c>
      <c r="F212" s="1">
        <v>45038</v>
      </c>
    </row>
    <row r="213" spans="1:6" x14ac:dyDescent="0.25">
      <c r="A213" s="2" t="s">
        <v>240</v>
      </c>
      <c r="B213">
        <v>35</v>
      </c>
      <c r="C213" s="2" t="s">
        <v>26</v>
      </c>
      <c r="D213" s="2" t="s">
        <v>21</v>
      </c>
      <c r="E213" s="2" t="s">
        <v>28</v>
      </c>
      <c r="F213" s="1">
        <v>44678</v>
      </c>
    </row>
    <row r="214" spans="1:6" x14ac:dyDescent="0.25">
      <c r="A214" s="2" t="s">
        <v>241</v>
      </c>
      <c r="B214">
        <v>51</v>
      </c>
      <c r="C214" s="2" t="s">
        <v>26</v>
      </c>
      <c r="D214" s="2" t="s">
        <v>31</v>
      </c>
      <c r="E214" s="2" t="s">
        <v>42</v>
      </c>
      <c r="F214" s="1">
        <v>44382</v>
      </c>
    </row>
    <row r="215" spans="1:6" x14ac:dyDescent="0.25">
      <c r="A215" s="2" t="s">
        <v>242</v>
      </c>
      <c r="B215">
        <v>55</v>
      </c>
      <c r="C215" s="2" t="s">
        <v>33</v>
      </c>
      <c r="D215" s="2" t="s">
        <v>31</v>
      </c>
      <c r="E215" s="2" t="s">
        <v>28</v>
      </c>
      <c r="F215" s="1">
        <v>44678</v>
      </c>
    </row>
    <row r="216" spans="1:6" x14ac:dyDescent="0.25">
      <c r="A216" s="2" t="s">
        <v>243</v>
      </c>
      <c r="B216">
        <v>40</v>
      </c>
      <c r="C216" s="2" t="s">
        <v>33</v>
      </c>
      <c r="D216" s="2" t="s">
        <v>35</v>
      </c>
      <c r="E216" s="2" t="s">
        <v>42</v>
      </c>
      <c r="F216" s="1">
        <v>44883</v>
      </c>
    </row>
    <row r="217" spans="1:6" x14ac:dyDescent="0.25">
      <c r="A217" s="2" t="s">
        <v>244</v>
      </c>
      <c r="B217">
        <v>24</v>
      </c>
      <c r="C217" s="2" t="s">
        <v>20</v>
      </c>
      <c r="D217" s="2" t="s">
        <v>35</v>
      </c>
      <c r="E217" s="2" t="s">
        <v>42</v>
      </c>
      <c r="F217" s="1">
        <v>44907</v>
      </c>
    </row>
    <row r="218" spans="1:6" x14ac:dyDescent="0.25">
      <c r="A218" s="2" t="s">
        <v>245</v>
      </c>
      <c r="B218">
        <v>49</v>
      </c>
      <c r="C218" s="2" t="s">
        <v>33</v>
      </c>
      <c r="D218" s="2" t="s">
        <v>31</v>
      </c>
      <c r="E218" s="2" t="s">
        <v>22</v>
      </c>
      <c r="F218" s="1">
        <v>44234</v>
      </c>
    </row>
    <row r="219" spans="1:6" x14ac:dyDescent="0.25">
      <c r="A219" s="2" t="s">
        <v>246</v>
      </c>
      <c r="B219">
        <v>47</v>
      </c>
      <c r="C219" s="2" t="s">
        <v>20</v>
      </c>
      <c r="D219" s="2" t="s">
        <v>35</v>
      </c>
      <c r="E219" s="2" t="s">
        <v>42</v>
      </c>
      <c r="F219" s="1">
        <v>44528</v>
      </c>
    </row>
    <row r="220" spans="1:6" x14ac:dyDescent="0.25">
      <c r="A220" s="2" t="s">
        <v>247</v>
      </c>
      <c r="B220">
        <v>25</v>
      </c>
      <c r="C220" s="2" t="s">
        <v>33</v>
      </c>
      <c r="D220" s="2" t="s">
        <v>21</v>
      </c>
      <c r="E220" s="2" t="s">
        <v>22</v>
      </c>
      <c r="F220" s="1">
        <v>45087</v>
      </c>
    </row>
    <row r="221" spans="1:6" x14ac:dyDescent="0.25">
      <c r="A221" s="2" t="s">
        <v>248</v>
      </c>
      <c r="B221">
        <v>52</v>
      </c>
      <c r="C221" s="2" t="s">
        <v>33</v>
      </c>
      <c r="D221" s="2" t="s">
        <v>31</v>
      </c>
      <c r="E221" s="2" t="s">
        <v>28</v>
      </c>
      <c r="F221" s="1">
        <v>44389</v>
      </c>
    </row>
    <row r="222" spans="1:6" x14ac:dyDescent="0.25">
      <c r="A222" s="2" t="s">
        <v>249</v>
      </c>
      <c r="B222">
        <v>51</v>
      </c>
      <c r="C222" s="2" t="s">
        <v>33</v>
      </c>
      <c r="D222" s="2" t="s">
        <v>31</v>
      </c>
      <c r="E222" s="2" t="s">
        <v>22</v>
      </c>
      <c r="F222" s="1">
        <v>44649</v>
      </c>
    </row>
    <row r="223" spans="1:6" x14ac:dyDescent="0.25">
      <c r="A223" s="2" t="s">
        <v>250</v>
      </c>
      <c r="B223">
        <v>66</v>
      </c>
      <c r="C223" s="2" t="s">
        <v>20</v>
      </c>
      <c r="D223" s="2" t="s">
        <v>24</v>
      </c>
      <c r="E223" s="2" t="s">
        <v>42</v>
      </c>
      <c r="F223" s="1">
        <v>44759</v>
      </c>
    </row>
    <row r="224" spans="1:6" x14ac:dyDescent="0.25">
      <c r="A224" s="2" t="s">
        <v>251</v>
      </c>
      <c r="B224">
        <v>26</v>
      </c>
      <c r="C224" s="2" t="s">
        <v>33</v>
      </c>
      <c r="D224" s="2" t="s">
        <v>31</v>
      </c>
      <c r="E224" s="2" t="s">
        <v>22</v>
      </c>
      <c r="F224" s="1">
        <v>44693</v>
      </c>
    </row>
    <row r="225" spans="1:6" x14ac:dyDescent="0.25">
      <c r="A225" s="2" t="s">
        <v>252</v>
      </c>
      <c r="B225">
        <v>25</v>
      </c>
      <c r="C225" s="2" t="s">
        <v>20</v>
      </c>
      <c r="D225" s="2" t="s">
        <v>24</v>
      </c>
      <c r="E225" s="2" t="s">
        <v>22</v>
      </c>
      <c r="F225" s="1">
        <v>44359</v>
      </c>
    </row>
    <row r="226" spans="1:6" x14ac:dyDescent="0.25">
      <c r="A226" s="2" t="s">
        <v>253</v>
      </c>
      <c r="B226">
        <v>37</v>
      </c>
      <c r="C226" s="2" t="s">
        <v>26</v>
      </c>
      <c r="D226" s="2" t="s">
        <v>21</v>
      </c>
      <c r="E226" s="2" t="s">
        <v>22</v>
      </c>
      <c r="F226" s="1">
        <v>44614</v>
      </c>
    </row>
    <row r="227" spans="1:6" x14ac:dyDescent="0.25">
      <c r="A227" s="2" t="s">
        <v>254</v>
      </c>
      <c r="B227">
        <v>23</v>
      </c>
      <c r="C227" s="2" t="s">
        <v>20</v>
      </c>
      <c r="D227" s="2" t="s">
        <v>21</v>
      </c>
      <c r="E227" s="2" t="s">
        <v>42</v>
      </c>
      <c r="F227" s="1">
        <v>45166</v>
      </c>
    </row>
    <row r="228" spans="1:6" x14ac:dyDescent="0.25">
      <c r="A228" s="2" t="s">
        <v>255</v>
      </c>
      <c r="B228">
        <v>25</v>
      </c>
      <c r="C228" s="2" t="s">
        <v>26</v>
      </c>
      <c r="D228" s="2" t="s">
        <v>24</v>
      </c>
      <c r="E228" s="2" t="s">
        <v>42</v>
      </c>
      <c r="F228" s="1">
        <v>45152</v>
      </c>
    </row>
    <row r="229" spans="1:6" x14ac:dyDescent="0.25">
      <c r="A229" s="2" t="s">
        <v>256</v>
      </c>
      <c r="B229">
        <v>63</v>
      </c>
      <c r="C229" s="2" t="s">
        <v>33</v>
      </c>
      <c r="D229" s="2" t="s">
        <v>35</v>
      </c>
      <c r="E229" s="2" t="s">
        <v>42</v>
      </c>
      <c r="F229" s="1">
        <v>45051</v>
      </c>
    </row>
    <row r="230" spans="1:6" x14ac:dyDescent="0.25">
      <c r="A230" s="2" t="s">
        <v>257</v>
      </c>
      <c r="B230">
        <v>48</v>
      </c>
      <c r="C230" s="2" t="s">
        <v>33</v>
      </c>
      <c r="D230" s="2" t="s">
        <v>24</v>
      </c>
      <c r="E230" s="2" t="s">
        <v>42</v>
      </c>
      <c r="F230" s="1">
        <v>44761</v>
      </c>
    </row>
    <row r="231" spans="1:6" x14ac:dyDescent="0.25">
      <c r="A231" s="2" t="s">
        <v>258</v>
      </c>
      <c r="B231">
        <v>27</v>
      </c>
      <c r="C231" s="2" t="s">
        <v>33</v>
      </c>
      <c r="D231" s="2" t="s">
        <v>24</v>
      </c>
      <c r="E231" s="2" t="s">
        <v>22</v>
      </c>
      <c r="F231" s="1">
        <v>44717</v>
      </c>
    </row>
    <row r="232" spans="1:6" x14ac:dyDescent="0.25">
      <c r="A232" s="2" t="s">
        <v>259</v>
      </c>
      <c r="B232">
        <v>65</v>
      </c>
      <c r="C232" s="2" t="s">
        <v>20</v>
      </c>
      <c r="D232" s="2" t="s">
        <v>21</v>
      </c>
      <c r="E232" s="2" t="s">
        <v>42</v>
      </c>
      <c r="F232" s="1">
        <v>44988</v>
      </c>
    </row>
    <row r="233" spans="1:6" x14ac:dyDescent="0.25">
      <c r="A233" s="2" t="s">
        <v>260</v>
      </c>
      <c r="B233">
        <v>68</v>
      </c>
      <c r="C233" s="2" t="s">
        <v>33</v>
      </c>
      <c r="D233" s="2" t="s">
        <v>35</v>
      </c>
      <c r="E233" s="2" t="s">
        <v>22</v>
      </c>
      <c r="F233" s="1">
        <v>44470</v>
      </c>
    </row>
    <row r="234" spans="1:6" x14ac:dyDescent="0.25">
      <c r="A234" s="2" t="s">
        <v>261</v>
      </c>
      <c r="B234">
        <v>70</v>
      </c>
      <c r="C234" s="2" t="s">
        <v>20</v>
      </c>
      <c r="D234" s="2" t="s">
        <v>35</v>
      </c>
      <c r="E234" s="2" t="s">
        <v>22</v>
      </c>
      <c r="F234" s="1">
        <v>44502</v>
      </c>
    </row>
    <row r="235" spans="1:6" x14ac:dyDescent="0.25">
      <c r="A235" s="2" t="s">
        <v>262</v>
      </c>
      <c r="B235">
        <v>71</v>
      </c>
      <c r="C235" s="2" t="s">
        <v>26</v>
      </c>
      <c r="D235" s="2" t="s">
        <v>31</v>
      </c>
      <c r="E235" s="2" t="s">
        <v>28</v>
      </c>
      <c r="F235" s="1">
        <v>44654</v>
      </c>
    </row>
    <row r="236" spans="1:6" x14ac:dyDescent="0.25">
      <c r="A236" s="2" t="s">
        <v>263</v>
      </c>
      <c r="B236">
        <v>52</v>
      </c>
      <c r="C236" s="2" t="s">
        <v>33</v>
      </c>
      <c r="D236" s="2" t="s">
        <v>35</v>
      </c>
      <c r="E236" s="2" t="s">
        <v>42</v>
      </c>
      <c r="F236" s="1">
        <v>44762</v>
      </c>
    </row>
    <row r="237" spans="1:6" x14ac:dyDescent="0.25">
      <c r="A237" s="2" t="s">
        <v>264</v>
      </c>
      <c r="B237">
        <v>66</v>
      </c>
      <c r="C237" s="2" t="s">
        <v>26</v>
      </c>
      <c r="D237" s="2" t="s">
        <v>31</v>
      </c>
      <c r="E237" s="2" t="s">
        <v>42</v>
      </c>
      <c r="F237" s="1">
        <v>45152</v>
      </c>
    </row>
    <row r="238" spans="1:6" x14ac:dyDescent="0.25">
      <c r="A238" s="2" t="s">
        <v>265</v>
      </c>
      <c r="B238">
        <v>38</v>
      </c>
      <c r="C238" s="2" t="s">
        <v>20</v>
      </c>
      <c r="D238" s="2" t="s">
        <v>24</v>
      </c>
      <c r="E238" s="2" t="s">
        <v>22</v>
      </c>
      <c r="F238" s="1">
        <v>44589</v>
      </c>
    </row>
    <row r="239" spans="1:6" x14ac:dyDescent="0.25">
      <c r="A239" s="2" t="s">
        <v>266</v>
      </c>
      <c r="B239">
        <v>32</v>
      </c>
      <c r="C239" s="2" t="s">
        <v>33</v>
      </c>
      <c r="D239" s="2" t="s">
        <v>21</v>
      </c>
      <c r="E239" s="2" t="s">
        <v>42</v>
      </c>
      <c r="F239" s="1">
        <v>44959</v>
      </c>
    </row>
    <row r="240" spans="1:6" x14ac:dyDescent="0.25">
      <c r="A240" s="2" t="s">
        <v>267</v>
      </c>
      <c r="B240">
        <v>48</v>
      </c>
      <c r="C240" s="2" t="s">
        <v>26</v>
      </c>
      <c r="D240" s="2" t="s">
        <v>31</v>
      </c>
      <c r="E240" s="2" t="s">
        <v>42</v>
      </c>
      <c r="F240" s="1">
        <v>44876</v>
      </c>
    </row>
    <row r="241" spans="1:6" x14ac:dyDescent="0.25">
      <c r="A241" s="2" t="s">
        <v>268</v>
      </c>
      <c r="B241">
        <v>68</v>
      </c>
      <c r="C241" s="2" t="s">
        <v>26</v>
      </c>
      <c r="D241" s="2" t="s">
        <v>24</v>
      </c>
      <c r="E241" s="2" t="s">
        <v>42</v>
      </c>
      <c r="F241" s="1">
        <v>45184</v>
      </c>
    </row>
    <row r="242" spans="1:6" x14ac:dyDescent="0.25">
      <c r="A242" s="2" t="s">
        <v>269</v>
      </c>
      <c r="B242">
        <v>20</v>
      </c>
      <c r="C242" s="2" t="s">
        <v>20</v>
      </c>
      <c r="D242" s="2" t="s">
        <v>35</v>
      </c>
      <c r="E242" s="2" t="s">
        <v>28</v>
      </c>
      <c r="F242" s="1">
        <v>45092</v>
      </c>
    </row>
    <row r="243" spans="1:6" x14ac:dyDescent="0.25">
      <c r="A243" s="2" t="s">
        <v>270</v>
      </c>
      <c r="B243">
        <v>72</v>
      </c>
      <c r="C243" s="2" t="s">
        <v>33</v>
      </c>
      <c r="D243" s="2" t="s">
        <v>21</v>
      </c>
      <c r="E243" s="2" t="s">
        <v>22</v>
      </c>
      <c r="F243" s="1">
        <v>45129</v>
      </c>
    </row>
    <row r="244" spans="1:6" x14ac:dyDescent="0.25">
      <c r="A244" s="2" t="s">
        <v>271</v>
      </c>
      <c r="B244">
        <v>47</v>
      </c>
      <c r="C244" s="2" t="s">
        <v>20</v>
      </c>
      <c r="D244" s="2" t="s">
        <v>24</v>
      </c>
      <c r="E244" s="2" t="s">
        <v>42</v>
      </c>
      <c r="F244" s="1">
        <v>45088</v>
      </c>
    </row>
    <row r="245" spans="1:6" x14ac:dyDescent="0.25">
      <c r="A245" s="2" t="s">
        <v>272</v>
      </c>
      <c r="B245">
        <v>59</v>
      </c>
      <c r="C245" s="2" t="s">
        <v>20</v>
      </c>
      <c r="D245" s="2" t="s">
        <v>21</v>
      </c>
      <c r="E245" s="2" t="s">
        <v>42</v>
      </c>
      <c r="F245" s="1">
        <v>44997</v>
      </c>
    </row>
    <row r="246" spans="1:6" x14ac:dyDescent="0.25">
      <c r="A246" s="2" t="s">
        <v>273</v>
      </c>
      <c r="B246">
        <v>34</v>
      </c>
      <c r="C246" s="2" t="s">
        <v>33</v>
      </c>
      <c r="D246" s="2" t="s">
        <v>31</v>
      </c>
      <c r="E246" s="2" t="s">
        <v>22</v>
      </c>
      <c r="F246" s="1">
        <v>44279</v>
      </c>
    </row>
    <row r="247" spans="1:6" x14ac:dyDescent="0.25">
      <c r="A247" s="2" t="s">
        <v>274</v>
      </c>
      <c r="B247">
        <v>72</v>
      </c>
      <c r="C247" s="2" t="s">
        <v>33</v>
      </c>
      <c r="D247" s="2" t="s">
        <v>31</v>
      </c>
      <c r="E247" s="2" t="s">
        <v>42</v>
      </c>
      <c r="F247" s="1">
        <v>44838</v>
      </c>
    </row>
    <row r="248" spans="1:6" x14ac:dyDescent="0.25">
      <c r="A248" s="2" t="s">
        <v>275</v>
      </c>
      <c r="B248">
        <v>63</v>
      </c>
      <c r="C248" s="2" t="s">
        <v>33</v>
      </c>
      <c r="D248" s="2" t="s">
        <v>21</v>
      </c>
      <c r="E248" s="2" t="s">
        <v>22</v>
      </c>
      <c r="F248" s="1">
        <v>44267</v>
      </c>
    </row>
    <row r="249" spans="1:6" x14ac:dyDescent="0.25">
      <c r="A249" s="2" t="s">
        <v>276</v>
      </c>
      <c r="B249">
        <v>33</v>
      </c>
      <c r="C249" s="2" t="s">
        <v>26</v>
      </c>
      <c r="D249" s="2" t="s">
        <v>35</v>
      </c>
      <c r="E249" s="2" t="s">
        <v>28</v>
      </c>
      <c r="F249" s="1">
        <v>44961</v>
      </c>
    </row>
    <row r="250" spans="1:6" x14ac:dyDescent="0.25">
      <c r="A250" s="2" t="s">
        <v>277</v>
      </c>
      <c r="B250">
        <v>23</v>
      </c>
      <c r="C250" s="2" t="s">
        <v>33</v>
      </c>
      <c r="D250" s="2" t="s">
        <v>21</v>
      </c>
      <c r="E250" s="2" t="s">
        <v>22</v>
      </c>
      <c r="F250" s="1">
        <v>44917</v>
      </c>
    </row>
    <row r="251" spans="1:6" x14ac:dyDescent="0.25">
      <c r="A251" s="2" t="s">
        <v>278</v>
      </c>
      <c r="B251">
        <v>73</v>
      </c>
      <c r="C251" s="2" t="s">
        <v>20</v>
      </c>
      <c r="D251" s="2" t="s">
        <v>31</v>
      </c>
      <c r="E251" s="2" t="s">
        <v>28</v>
      </c>
      <c r="F251" s="1">
        <v>44907</v>
      </c>
    </row>
    <row r="252" spans="1:6" x14ac:dyDescent="0.25">
      <c r="A252" s="2" t="s">
        <v>279</v>
      </c>
      <c r="B252">
        <v>37</v>
      </c>
      <c r="C252" s="2" t="s">
        <v>20</v>
      </c>
      <c r="D252" s="2" t="s">
        <v>21</v>
      </c>
      <c r="E252" s="2" t="s">
        <v>42</v>
      </c>
      <c r="F252" s="1">
        <v>45012</v>
      </c>
    </row>
    <row r="253" spans="1:6" x14ac:dyDescent="0.25">
      <c r="A253" s="2" t="s">
        <v>280</v>
      </c>
      <c r="B253">
        <v>21</v>
      </c>
      <c r="C253" s="2" t="s">
        <v>33</v>
      </c>
      <c r="D253" s="2" t="s">
        <v>35</v>
      </c>
      <c r="E253" s="2" t="s">
        <v>42</v>
      </c>
      <c r="F253" s="1">
        <v>44638</v>
      </c>
    </row>
    <row r="254" spans="1:6" x14ac:dyDescent="0.25">
      <c r="A254" s="2" t="s">
        <v>281</v>
      </c>
      <c r="B254">
        <v>27</v>
      </c>
      <c r="C254" s="2" t="s">
        <v>20</v>
      </c>
      <c r="D254" s="2" t="s">
        <v>31</v>
      </c>
      <c r="E254" s="2" t="s">
        <v>22</v>
      </c>
      <c r="F254" s="1">
        <v>44895</v>
      </c>
    </row>
    <row r="255" spans="1:6" x14ac:dyDescent="0.25">
      <c r="A255" s="2" t="s">
        <v>282</v>
      </c>
      <c r="B255">
        <v>68</v>
      </c>
      <c r="C255" s="2" t="s">
        <v>20</v>
      </c>
      <c r="D255" s="2" t="s">
        <v>24</v>
      </c>
      <c r="E255" s="2" t="s">
        <v>28</v>
      </c>
      <c r="F255" s="1">
        <v>44277</v>
      </c>
    </row>
    <row r="256" spans="1:6" x14ac:dyDescent="0.25">
      <c r="A256" s="2" t="s">
        <v>283</v>
      </c>
      <c r="B256">
        <v>57</v>
      </c>
      <c r="C256" s="2" t="s">
        <v>33</v>
      </c>
      <c r="D256" s="2" t="s">
        <v>24</v>
      </c>
      <c r="E256" s="2" t="s">
        <v>42</v>
      </c>
      <c r="F256" s="1">
        <v>45131</v>
      </c>
    </row>
    <row r="257" spans="1:6" x14ac:dyDescent="0.25">
      <c r="A257" s="2" t="s">
        <v>284</v>
      </c>
      <c r="B257">
        <v>55</v>
      </c>
      <c r="C257" s="2" t="s">
        <v>20</v>
      </c>
      <c r="D257" s="2" t="s">
        <v>24</v>
      </c>
      <c r="E257" s="2" t="s">
        <v>42</v>
      </c>
      <c r="F257" s="1">
        <v>44850</v>
      </c>
    </row>
    <row r="258" spans="1:6" x14ac:dyDescent="0.25">
      <c r="A258" s="2" t="s">
        <v>285</v>
      </c>
      <c r="B258">
        <v>34</v>
      </c>
      <c r="C258" s="2" t="s">
        <v>33</v>
      </c>
      <c r="D258" s="2" t="s">
        <v>35</v>
      </c>
      <c r="E258" s="2" t="s">
        <v>22</v>
      </c>
      <c r="F258" s="1">
        <v>44206</v>
      </c>
    </row>
    <row r="259" spans="1:6" x14ac:dyDescent="0.25">
      <c r="A259" s="2" t="s">
        <v>286</v>
      </c>
      <c r="B259">
        <v>75</v>
      </c>
      <c r="C259" s="2" t="s">
        <v>33</v>
      </c>
      <c r="D259" s="2" t="s">
        <v>35</v>
      </c>
      <c r="E259" s="2" t="s">
        <v>22</v>
      </c>
      <c r="F259" s="1">
        <v>44756</v>
      </c>
    </row>
    <row r="260" spans="1:6" x14ac:dyDescent="0.25">
      <c r="A260" s="2" t="s">
        <v>287</v>
      </c>
      <c r="B260">
        <v>28</v>
      </c>
      <c r="C260" s="2" t="s">
        <v>20</v>
      </c>
      <c r="D260" s="2" t="s">
        <v>31</v>
      </c>
      <c r="E260" s="2" t="s">
        <v>42</v>
      </c>
      <c r="F260" s="1">
        <v>44798</v>
      </c>
    </row>
    <row r="261" spans="1:6" x14ac:dyDescent="0.25">
      <c r="A261" s="2" t="s">
        <v>288</v>
      </c>
      <c r="B261">
        <v>37</v>
      </c>
      <c r="C261" s="2" t="s">
        <v>26</v>
      </c>
      <c r="D261" s="2" t="s">
        <v>31</v>
      </c>
      <c r="E261" s="2" t="s">
        <v>22</v>
      </c>
      <c r="F261" s="1">
        <v>44453</v>
      </c>
    </row>
    <row r="262" spans="1:6" x14ac:dyDescent="0.25">
      <c r="A262" s="2" t="s">
        <v>289</v>
      </c>
      <c r="B262">
        <v>47</v>
      </c>
      <c r="C262" s="2" t="s">
        <v>33</v>
      </c>
      <c r="D262" s="2" t="s">
        <v>24</v>
      </c>
      <c r="E262" s="2" t="s">
        <v>42</v>
      </c>
      <c r="F262" s="1">
        <v>45070</v>
      </c>
    </row>
    <row r="263" spans="1:6" x14ac:dyDescent="0.25">
      <c r="A263" s="2" t="s">
        <v>290</v>
      </c>
      <c r="B263">
        <v>48</v>
      </c>
      <c r="C263" s="2" t="s">
        <v>20</v>
      </c>
      <c r="D263" s="2" t="s">
        <v>24</v>
      </c>
      <c r="E263" s="2" t="s">
        <v>42</v>
      </c>
      <c r="F263" s="1">
        <v>44782</v>
      </c>
    </row>
    <row r="264" spans="1:6" x14ac:dyDescent="0.25">
      <c r="A264" s="2" t="s">
        <v>291</v>
      </c>
      <c r="B264">
        <v>40</v>
      </c>
      <c r="C264" s="2" t="s">
        <v>26</v>
      </c>
      <c r="D264" s="2" t="s">
        <v>35</v>
      </c>
      <c r="E264" s="2" t="s">
        <v>22</v>
      </c>
      <c r="F264" s="1">
        <v>44499</v>
      </c>
    </row>
    <row r="265" spans="1:6" x14ac:dyDescent="0.25">
      <c r="A265" s="2" t="s">
        <v>292</v>
      </c>
      <c r="B265">
        <v>19</v>
      </c>
      <c r="C265" s="2" t="s">
        <v>26</v>
      </c>
      <c r="D265" s="2" t="s">
        <v>31</v>
      </c>
      <c r="E265" s="2" t="s">
        <v>42</v>
      </c>
      <c r="F265" s="1">
        <v>44205</v>
      </c>
    </row>
    <row r="266" spans="1:6" x14ac:dyDescent="0.25">
      <c r="A266" s="2" t="s">
        <v>293</v>
      </c>
      <c r="B266">
        <v>54</v>
      </c>
      <c r="C266" s="2" t="s">
        <v>26</v>
      </c>
      <c r="D266" s="2" t="s">
        <v>21</v>
      </c>
      <c r="E266" s="2" t="s">
        <v>22</v>
      </c>
      <c r="F266" s="1">
        <v>44960</v>
      </c>
    </row>
    <row r="267" spans="1:6" x14ac:dyDescent="0.25">
      <c r="A267" s="2" t="s">
        <v>294</v>
      </c>
      <c r="B267">
        <v>49</v>
      </c>
      <c r="C267" s="2" t="s">
        <v>33</v>
      </c>
      <c r="D267" s="2" t="s">
        <v>24</v>
      </c>
      <c r="E267" s="2" t="s">
        <v>22</v>
      </c>
      <c r="F267" s="1">
        <v>45018</v>
      </c>
    </row>
    <row r="268" spans="1:6" x14ac:dyDescent="0.25">
      <c r="A268" s="2" t="s">
        <v>295</v>
      </c>
      <c r="B268">
        <v>40</v>
      </c>
      <c r="C268" s="2" t="s">
        <v>20</v>
      </c>
      <c r="D268" s="2" t="s">
        <v>24</v>
      </c>
      <c r="E268" s="2" t="s">
        <v>22</v>
      </c>
      <c r="F268" s="1">
        <v>44453</v>
      </c>
    </row>
    <row r="269" spans="1:6" x14ac:dyDescent="0.25">
      <c r="A269" s="2" t="s">
        <v>296</v>
      </c>
      <c r="B269">
        <v>61</v>
      </c>
      <c r="C269" s="2" t="s">
        <v>26</v>
      </c>
      <c r="D269" s="2" t="s">
        <v>24</v>
      </c>
      <c r="E269" s="2" t="s">
        <v>22</v>
      </c>
      <c r="F269" s="1">
        <v>44296</v>
      </c>
    </row>
    <row r="270" spans="1:6" x14ac:dyDescent="0.25">
      <c r="A270" s="2" t="s">
        <v>297</v>
      </c>
      <c r="B270">
        <v>75</v>
      </c>
      <c r="C270" s="2" t="s">
        <v>26</v>
      </c>
      <c r="D270" s="2" t="s">
        <v>21</v>
      </c>
      <c r="E270" s="2" t="s">
        <v>42</v>
      </c>
      <c r="F270" s="1">
        <v>45004</v>
      </c>
    </row>
    <row r="271" spans="1:6" x14ac:dyDescent="0.25">
      <c r="A271" s="2" t="s">
        <v>298</v>
      </c>
      <c r="B271">
        <v>46</v>
      </c>
      <c r="C271" s="2" t="s">
        <v>20</v>
      </c>
      <c r="D271" s="2" t="s">
        <v>35</v>
      </c>
      <c r="E271" s="2" t="s">
        <v>22</v>
      </c>
      <c r="F271" s="1">
        <v>44331</v>
      </c>
    </row>
    <row r="272" spans="1:6" x14ac:dyDescent="0.25">
      <c r="A272" s="2" t="s">
        <v>299</v>
      </c>
      <c r="B272">
        <v>23</v>
      </c>
      <c r="C272" s="2" t="s">
        <v>33</v>
      </c>
      <c r="D272" s="2" t="s">
        <v>35</v>
      </c>
      <c r="E272" s="2" t="s">
        <v>22</v>
      </c>
      <c r="F272" s="1">
        <v>44622</v>
      </c>
    </row>
    <row r="273" spans="1:6" x14ac:dyDescent="0.25">
      <c r="A273" s="2" t="s">
        <v>300</v>
      </c>
      <c r="B273">
        <v>29</v>
      </c>
      <c r="C273" s="2" t="s">
        <v>20</v>
      </c>
      <c r="D273" s="2" t="s">
        <v>24</v>
      </c>
      <c r="E273" s="2" t="s">
        <v>22</v>
      </c>
      <c r="F273" s="1">
        <v>45094</v>
      </c>
    </row>
    <row r="274" spans="1:6" x14ac:dyDescent="0.25">
      <c r="A274" s="2" t="s">
        <v>301</v>
      </c>
      <c r="B274">
        <v>41</v>
      </c>
      <c r="C274" s="2" t="s">
        <v>26</v>
      </c>
      <c r="D274" s="2" t="s">
        <v>35</v>
      </c>
      <c r="E274" s="2" t="s">
        <v>28</v>
      </c>
      <c r="F274" s="1">
        <v>44460</v>
      </c>
    </row>
    <row r="275" spans="1:6" x14ac:dyDescent="0.25">
      <c r="A275" s="2" t="s">
        <v>302</v>
      </c>
      <c r="B275">
        <v>70</v>
      </c>
      <c r="C275" s="2" t="s">
        <v>33</v>
      </c>
      <c r="D275" s="2" t="s">
        <v>35</v>
      </c>
      <c r="E275" s="2" t="s">
        <v>22</v>
      </c>
      <c r="F275" s="1">
        <v>45088</v>
      </c>
    </row>
    <row r="276" spans="1:6" x14ac:dyDescent="0.25">
      <c r="A276" s="2" t="s">
        <v>303</v>
      </c>
      <c r="B276">
        <v>39</v>
      </c>
      <c r="C276" s="2" t="s">
        <v>20</v>
      </c>
      <c r="D276" s="2" t="s">
        <v>31</v>
      </c>
      <c r="E276" s="2" t="s">
        <v>28</v>
      </c>
      <c r="F276" s="1">
        <v>44341</v>
      </c>
    </row>
    <row r="277" spans="1:6" x14ac:dyDescent="0.25">
      <c r="A277" s="2" t="s">
        <v>304</v>
      </c>
      <c r="B277">
        <v>66</v>
      </c>
      <c r="C277" s="2" t="s">
        <v>20</v>
      </c>
      <c r="D277" s="2" t="s">
        <v>31</v>
      </c>
      <c r="E277" s="2" t="s">
        <v>22</v>
      </c>
      <c r="F277" s="1">
        <v>44571</v>
      </c>
    </row>
    <row r="278" spans="1:6" x14ac:dyDescent="0.25">
      <c r="A278" s="2" t="s">
        <v>305</v>
      </c>
      <c r="B278">
        <v>23</v>
      </c>
      <c r="C278" s="2" t="s">
        <v>33</v>
      </c>
      <c r="D278" s="2" t="s">
        <v>21</v>
      </c>
      <c r="E278" s="2" t="s">
        <v>42</v>
      </c>
      <c r="F278" s="1">
        <v>44746</v>
      </c>
    </row>
    <row r="279" spans="1:6" x14ac:dyDescent="0.25">
      <c r="A279" s="2" t="s">
        <v>306</v>
      </c>
      <c r="B279">
        <v>25</v>
      </c>
      <c r="C279" s="2" t="s">
        <v>33</v>
      </c>
      <c r="D279" s="2" t="s">
        <v>35</v>
      </c>
      <c r="E279" s="2" t="s">
        <v>22</v>
      </c>
      <c r="F279" s="1">
        <v>44963</v>
      </c>
    </row>
    <row r="280" spans="1:6" x14ac:dyDescent="0.25">
      <c r="A280" s="2" t="s">
        <v>307</v>
      </c>
      <c r="B280">
        <v>61</v>
      </c>
      <c r="C280" s="2" t="s">
        <v>33</v>
      </c>
      <c r="D280" s="2" t="s">
        <v>31</v>
      </c>
      <c r="E280" s="2" t="s">
        <v>22</v>
      </c>
      <c r="F280" s="1">
        <v>45159</v>
      </c>
    </row>
    <row r="281" spans="1:6" x14ac:dyDescent="0.25">
      <c r="A281" s="2" t="s">
        <v>308</v>
      </c>
      <c r="B281">
        <v>41</v>
      </c>
      <c r="C281" s="2" t="s">
        <v>20</v>
      </c>
      <c r="D281" s="2" t="s">
        <v>24</v>
      </c>
      <c r="E281" s="2" t="s">
        <v>42</v>
      </c>
      <c r="F281" s="1">
        <v>44222</v>
      </c>
    </row>
    <row r="282" spans="1:6" x14ac:dyDescent="0.25">
      <c r="A282" s="2" t="s">
        <v>309</v>
      </c>
      <c r="B282">
        <v>57</v>
      </c>
      <c r="C282" s="2" t="s">
        <v>26</v>
      </c>
      <c r="D282" s="2" t="s">
        <v>35</v>
      </c>
      <c r="E282" s="2" t="s">
        <v>22</v>
      </c>
      <c r="F282" s="1">
        <v>44423</v>
      </c>
    </row>
    <row r="283" spans="1:6" x14ac:dyDescent="0.25">
      <c r="A283" s="2" t="s">
        <v>310</v>
      </c>
      <c r="B283">
        <v>59</v>
      </c>
      <c r="C283" s="2" t="s">
        <v>20</v>
      </c>
      <c r="D283" s="2" t="s">
        <v>31</v>
      </c>
      <c r="E283" s="2" t="s">
        <v>22</v>
      </c>
      <c r="F283" s="1">
        <v>44506</v>
      </c>
    </row>
    <row r="284" spans="1:6" x14ac:dyDescent="0.25">
      <c r="A284" s="2" t="s">
        <v>311</v>
      </c>
      <c r="B284">
        <v>59</v>
      </c>
      <c r="C284" s="2" t="s">
        <v>33</v>
      </c>
      <c r="D284" s="2" t="s">
        <v>21</v>
      </c>
      <c r="E284" s="2" t="s">
        <v>28</v>
      </c>
      <c r="F284" s="1">
        <v>44243</v>
      </c>
    </row>
    <row r="285" spans="1:6" x14ac:dyDescent="0.25">
      <c r="A285" s="2" t="s">
        <v>312</v>
      </c>
      <c r="B285">
        <v>20</v>
      </c>
      <c r="C285" s="2" t="s">
        <v>33</v>
      </c>
      <c r="D285" s="2" t="s">
        <v>31</v>
      </c>
      <c r="E285" s="2" t="s">
        <v>28</v>
      </c>
      <c r="F285" s="1">
        <v>44296</v>
      </c>
    </row>
    <row r="286" spans="1:6" x14ac:dyDescent="0.25">
      <c r="A286" s="2" t="s">
        <v>313</v>
      </c>
      <c r="B286">
        <v>33</v>
      </c>
      <c r="C286" s="2" t="s">
        <v>26</v>
      </c>
      <c r="D286" s="2" t="s">
        <v>24</v>
      </c>
      <c r="E286" s="2" t="s">
        <v>42</v>
      </c>
      <c r="F286" s="1">
        <v>44661</v>
      </c>
    </row>
    <row r="287" spans="1:6" x14ac:dyDescent="0.25">
      <c r="A287" s="2" t="s">
        <v>314</v>
      </c>
      <c r="B287">
        <v>41</v>
      </c>
      <c r="C287" s="2" t="s">
        <v>26</v>
      </c>
      <c r="D287" s="2" t="s">
        <v>31</v>
      </c>
      <c r="E287" s="2" t="s">
        <v>22</v>
      </c>
      <c r="F287" s="1">
        <v>44957</v>
      </c>
    </row>
    <row r="288" spans="1:6" x14ac:dyDescent="0.25">
      <c r="A288" s="2" t="s">
        <v>315</v>
      </c>
      <c r="B288">
        <v>64</v>
      </c>
      <c r="C288" s="2" t="s">
        <v>20</v>
      </c>
      <c r="D288" s="2" t="s">
        <v>31</v>
      </c>
      <c r="E288" s="2" t="s">
        <v>22</v>
      </c>
      <c r="F288" s="1">
        <v>44298</v>
      </c>
    </row>
    <row r="289" spans="1:6" x14ac:dyDescent="0.25">
      <c r="A289" s="2" t="s">
        <v>316</v>
      </c>
      <c r="B289">
        <v>71</v>
      </c>
      <c r="C289" s="2" t="s">
        <v>33</v>
      </c>
      <c r="D289" s="2" t="s">
        <v>31</v>
      </c>
      <c r="E289" s="2" t="s">
        <v>42</v>
      </c>
      <c r="F289" s="1">
        <v>44230</v>
      </c>
    </row>
    <row r="290" spans="1:6" x14ac:dyDescent="0.25">
      <c r="A290" s="2" t="s">
        <v>317</v>
      </c>
      <c r="B290">
        <v>62</v>
      </c>
      <c r="C290" s="2" t="s">
        <v>33</v>
      </c>
      <c r="D290" s="2" t="s">
        <v>24</v>
      </c>
      <c r="E290" s="2" t="s">
        <v>42</v>
      </c>
      <c r="F290" s="1">
        <v>44652</v>
      </c>
    </row>
    <row r="291" spans="1:6" x14ac:dyDescent="0.25">
      <c r="A291" s="2" t="s">
        <v>318</v>
      </c>
      <c r="B291">
        <v>33</v>
      </c>
      <c r="C291" s="2" t="s">
        <v>33</v>
      </c>
      <c r="D291" s="2" t="s">
        <v>21</v>
      </c>
      <c r="E291" s="2" t="s">
        <v>22</v>
      </c>
      <c r="F291" s="1">
        <v>44573</v>
      </c>
    </row>
    <row r="292" spans="1:6" x14ac:dyDescent="0.25">
      <c r="A292" s="2" t="s">
        <v>319</v>
      </c>
      <c r="B292">
        <v>52</v>
      </c>
      <c r="C292" s="2" t="s">
        <v>26</v>
      </c>
      <c r="D292" s="2" t="s">
        <v>35</v>
      </c>
      <c r="E292" s="2" t="s">
        <v>28</v>
      </c>
      <c r="F292" s="1">
        <v>44604</v>
      </c>
    </row>
    <row r="293" spans="1:6" x14ac:dyDescent="0.25">
      <c r="A293" s="2" t="s">
        <v>320</v>
      </c>
      <c r="B293">
        <v>35</v>
      </c>
      <c r="C293" s="2" t="s">
        <v>20</v>
      </c>
      <c r="D293" s="2" t="s">
        <v>21</v>
      </c>
      <c r="E293" s="2" t="s">
        <v>42</v>
      </c>
      <c r="F293" s="1">
        <v>44290</v>
      </c>
    </row>
    <row r="294" spans="1:6" x14ac:dyDescent="0.25">
      <c r="A294" s="2" t="s">
        <v>321</v>
      </c>
      <c r="B294">
        <v>60</v>
      </c>
      <c r="C294" s="2" t="s">
        <v>20</v>
      </c>
      <c r="D294" s="2" t="s">
        <v>21</v>
      </c>
      <c r="E294" s="2" t="s">
        <v>28</v>
      </c>
      <c r="F294" s="1">
        <v>45002</v>
      </c>
    </row>
    <row r="295" spans="1:6" x14ac:dyDescent="0.25">
      <c r="A295" s="2" t="s">
        <v>322</v>
      </c>
      <c r="B295">
        <v>39</v>
      </c>
      <c r="C295" s="2" t="s">
        <v>20</v>
      </c>
      <c r="D295" s="2" t="s">
        <v>24</v>
      </c>
      <c r="E295" s="2" t="s">
        <v>22</v>
      </c>
      <c r="F295" s="1">
        <v>44407</v>
      </c>
    </row>
    <row r="296" spans="1:6" x14ac:dyDescent="0.25">
      <c r="A296" s="2" t="s">
        <v>323</v>
      </c>
      <c r="B296">
        <v>22</v>
      </c>
      <c r="C296" s="2" t="s">
        <v>26</v>
      </c>
      <c r="D296" s="2" t="s">
        <v>24</v>
      </c>
      <c r="E296" s="2" t="s">
        <v>22</v>
      </c>
      <c r="F296" s="1">
        <v>44418</v>
      </c>
    </row>
    <row r="297" spans="1:6" x14ac:dyDescent="0.25">
      <c r="A297" s="2" t="s">
        <v>324</v>
      </c>
      <c r="B297">
        <v>70</v>
      </c>
      <c r="C297" s="2" t="s">
        <v>20</v>
      </c>
      <c r="D297" s="2" t="s">
        <v>35</v>
      </c>
      <c r="E297" s="2" t="s">
        <v>28</v>
      </c>
      <c r="F297" s="1">
        <v>45004</v>
      </c>
    </row>
    <row r="298" spans="1:6" x14ac:dyDescent="0.25">
      <c r="A298" s="2" t="s">
        <v>325</v>
      </c>
      <c r="B298">
        <v>75</v>
      </c>
      <c r="C298" s="2" t="s">
        <v>26</v>
      </c>
      <c r="D298" s="2" t="s">
        <v>21</v>
      </c>
      <c r="E298" s="2" t="s">
        <v>42</v>
      </c>
      <c r="F298" s="1">
        <v>45076</v>
      </c>
    </row>
    <row r="299" spans="1:6" x14ac:dyDescent="0.25">
      <c r="A299" s="2" t="s">
        <v>326</v>
      </c>
      <c r="B299">
        <v>27</v>
      </c>
      <c r="C299" s="2" t="s">
        <v>20</v>
      </c>
      <c r="D299" s="2" t="s">
        <v>35</v>
      </c>
      <c r="E299" s="2" t="s">
        <v>28</v>
      </c>
      <c r="F299" s="1">
        <v>44309</v>
      </c>
    </row>
    <row r="300" spans="1:6" x14ac:dyDescent="0.25">
      <c r="A300" s="2" t="s">
        <v>327</v>
      </c>
      <c r="B300">
        <v>60</v>
      </c>
      <c r="C300" s="2" t="s">
        <v>20</v>
      </c>
      <c r="D300" s="2" t="s">
        <v>24</v>
      </c>
      <c r="E300" s="2" t="s">
        <v>28</v>
      </c>
      <c r="F300" s="1">
        <v>44563</v>
      </c>
    </row>
    <row r="301" spans="1:6" x14ac:dyDescent="0.25">
      <c r="A301" s="2" t="s">
        <v>328</v>
      </c>
      <c r="B301">
        <v>68</v>
      </c>
      <c r="C301" s="2" t="s">
        <v>20</v>
      </c>
      <c r="D301" s="2" t="s">
        <v>35</v>
      </c>
      <c r="E301" s="2" t="s">
        <v>28</v>
      </c>
      <c r="F301" s="1">
        <v>44375</v>
      </c>
    </row>
    <row r="302" spans="1:6" x14ac:dyDescent="0.25">
      <c r="A302" s="2" t="s">
        <v>329</v>
      </c>
      <c r="B302">
        <v>34</v>
      </c>
      <c r="C302" s="2" t="s">
        <v>20</v>
      </c>
      <c r="D302" s="2" t="s">
        <v>24</v>
      </c>
      <c r="E302" s="2" t="s">
        <v>22</v>
      </c>
      <c r="F302" s="1">
        <v>44628</v>
      </c>
    </row>
    <row r="303" spans="1:6" x14ac:dyDescent="0.25">
      <c r="A303" s="2" t="s">
        <v>330</v>
      </c>
      <c r="B303">
        <v>51</v>
      </c>
      <c r="C303" s="2" t="s">
        <v>20</v>
      </c>
      <c r="D303" s="2" t="s">
        <v>21</v>
      </c>
      <c r="E303" s="2" t="s">
        <v>42</v>
      </c>
      <c r="F303" s="1">
        <v>44656</v>
      </c>
    </row>
    <row r="304" spans="1:6" x14ac:dyDescent="0.25">
      <c r="A304" s="2" t="s">
        <v>331</v>
      </c>
      <c r="B304">
        <v>67</v>
      </c>
      <c r="C304" s="2" t="s">
        <v>33</v>
      </c>
      <c r="D304" s="2" t="s">
        <v>21</v>
      </c>
      <c r="E304" s="2" t="s">
        <v>42</v>
      </c>
      <c r="F304" s="1">
        <v>44712</v>
      </c>
    </row>
    <row r="305" spans="1:6" x14ac:dyDescent="0.25">
      <c r="A305" s="2" t="s">
        <v>332</v>
      </c>
      <c r="B305">
        <v>32</v>
      </c>
      <c r="C305" s="2" t="s">
        <v>26</v>
      </c>
      <c r="D305" s="2" t="s">
        <v>21</v>
      </c>
      <c r="E305" s="2" t="s">
        <v>22</v>
      </c>
      <c r="F305" s="1">
        <v>44999</v>
      </c>
    </row>
    <row r="306" spans="1:6" x14ac:dyDescent="0.25">
      <c r="A306" s="2" t="s">
        <v>333</v>
      </c>
      <c r="B306">
        <v>73</v>
      </c>
      <c r="C306" s="2" t="s">
        <v>26</v>
      </c>
      <c r="D306" s="2" t="s">
        <v>35</v>
      </c>
      <c r="E306" s="2" t="s">
        <v>42</v>
      </c>
      <c r="F306" s="1">
        <v>44855</v>
      </c>
    </row>
    <row r="307" spans="1:6" x14ac:dyDescent="0.25">
      <c r="A307" s="2" t="s">
        <v>334</v>
      </c>
      <c r="B307">
        <v>19</v>
      </c>
      <c r="C307" s="2" t="s">
        <v>20</v>
      </c>
      <c r="D307" s="2" t="s">
        <v>31</v>
      </c>
      <c r="E307" s="2" t="s">
        <v>42</v>
      </c>
      <c r="F307" s="1">
        <v>44633</v>
      </c>
    </row>
    <row r="308" spans="1:6" x14ac:dyDescent="0.25">
      <c r="A308" s="2" t="s">
        <v>335</v>
      </c>
      <c r="B308">
        <v>61</v>
      </c>
      <c r="C308" s="2" t="s">
        <v>20</v>
      </c>
      <c r="D308" s="2" t="s">
        <v>31</v>
      </c>
      <c r="E308" s="2" t="s">
        <v>22</v>
      </c>
      <c r="F308" s="1">
        <v>45128</v>
      </c>
    </row>
    <row r="309" spans="1:6" x14ac:dyDescent="0.25">
      <c r="A309" s="2" t="s">
        <v>336</v>
      </c>
      <c r="B309">
        <v>46</v>
      </c>
      <c r="C309" s="2" t="s">
        <v>20</v>
      </c>
      <c r="D309" s="2" t="s">
        <v>21</v>
      </c>
      <c r="E309" s="2" t="s">
        <v>42</v>
      </c>
      <c r="F309" s="1">
        <v>44819</v>
      </c>
    </row>
    <row r="310" spans="1:6" x14ac:dyDescent="0.25">
      <c r="A310" s="2" t="s">
        <v>337</v>
      </c>
      <c r="B310">
        <v>27</v>
      </c>
      <c r="C310" s="2" t="s">
        <v>20</v>
      </c>
      <c r="D310" s="2" t="s">
        <v>24</v>
      </c>
      <c r="E310" s="2" t="s">
        <v>42</v>
      </c>
      <c r="F310" s="1">
        <v>44836</v>
      </c>
    </row>
    <row r="311" spans="1:6" x14ac:dyDescent="0.25">
      <c r="A311" s="2" t="s">
        <v>338</v>
      </c>
      <c r="B311">
        <v>58</v>
      </c>
      <c r="C311" s="2" t="s">
        <v>26</v>
      </c>
      <c r="D311" s="2" t="s">
        <v>35</v>
      </c>
      <c r="E311" s="2" t="s">
        <v>42</v>
      </c>
      <c r="F311" s="1">
        <v>44808</v>
      </c>
    </row>
    <row r="312" spans="1:6" x14ac:dyDescent="0.25">
      <c r="A312" s="2" t="s">
        <v>339</v>
      </c>
      <c r="B312">
        <v>51</v>
      </c>
      <c r="C312" s="2" t="s">
        <v>33</v>
      </c>
      <c r="D312" s="2" t="s">
        <v>31</v>
      </c>
      <c r="E312" s="2" t="s">
        <v>22</v>
      </c>
      <c r="F312" s="1">
        <v>44816</v>
      </c>
    </row>
    <row r="313" spans="1:6" x14ac:dyDescent="0.25">
      <c r="A313" s="2" t="s">
        <v>340</v>
      </c>
      <c r="B313">
        <v>45</v>
      </c>
      <c r="C313" s="2" t="s">
        <v>20</v>
      </c>
      <c r="D313" s="2" t="s">
        <v>21</v>
      </c>
      <c r="E313" s="2" t="s">
        <v>22</v>
      </c>
      <c r="F313" s="1">
        <v>44863</v>
      </c>
    </row>
    <row r="314" spans="1:6" x14ac:dyDescent="0.25">
      <c r="A314" s="2" t="s">
        <v>341</v>
      </c>
      <c r="B314">
        <v>74</v>
      </c>
      <c r="C314" s="2" t="s">
        <v>26</v>
      </c>
      <c r="D314" s="2" t="s">
        <v>24</v>
      </c>
      <c r="E314" s="2" t="s">
        <v>42</v>
      </c>
      <c r="F314" s="1">
        <v>44659</v>
      </c>
    </row>
    <row r="315" spans="1:6" x14ac:dyDescent="0.25">
      <c r="A315" s="2" t="s">
        <v>342</v>
      </c>
      <c r="B315">
        <v>74</v>
      </c>
      <c r="C315" s="2" t="s">
        <v>20</v>
      </c>
      <c r="D315" s="2" t="s">
        <v>31</v>
      </c>
      <c r="E315" s="2" t="s">
        <v>42</v>
      </c>
      <c r="F315" s="1">
        <v>45044</v>
      </c>
    </row>
    <row r="316" spans="1:6" x14ac:dyDescent="0.25">
      <c r="A316" s="2" t="s">
        <v>343</v>
      </c>
      <c r="B316">
        <v>47</v>
      </c>
      <c r="C316" s="2" t="s">
        <v>33</v>
      </c>
      <c r="D316" s="2" t="s">
        <v>31</v>
      </c>
      <c r="E316" s="2" t="s">
        <v>22</v>
      </c>
      <c r="F316" s="1">
        <v>44294</v>
      </c>
    </row>
    <row r="317" spans="1:6" x14ac:dyDescent="0.25">
      <c r="A317" s="2" t="s">
        <v>344</v>
      </c>
      <c r="B317">
        <v>38</v>
      </c>
      <c r="C317" s="2" t="s">
        <v>33</v>
      </c>
      <c r="D317" s="2" t="s">
        <v>35</v>
      </c>
      <c r="E317" s="2" t="s">
        <v>22</v>
      </c>
      <c r="F317" s="1">
        <v>44458</v>
      </c>
    </row>
    <row r="318" spans="1:6" x14ac:dyDescent="0.25">
      <c r="A318" s="2" t="s">
        <v>345</v>
      </c>
      <c r="B318">
        <v>41</v>
      </c>
      <c r="C318" s="2" t="s">
        <v>20</v>
      </c>
      <c r="D318" s="2" t="s">
        <v>31</v>
      </c>
      <c r="E318" s="2" t="s">
        <v>28</v>
      </c>
      <c r="F318" s="1">
        <v>44290</v>
      </c>
    </row>
    <row r="319" spans="1:6" x14ac:dyDescent="0.25">
      <c r="A319" s="2" t="s">
        <v>346</v>
      </c>
      <c r="B319">
        <v>71</v>
      </c>
      <c r="C319" s="2" t="s">
        <v>20</v>
      </c>
      <c r="D319" s="2" t="s">
        <v>21</v>
      </c>
      <c r="E319" s="2" t="s">
        <v>42</v>
      </c>
      <c r="F319" s="1">
        <v>44295</v>
      </c>
    </row>
    <row r="320" spans="1:6" x14ac:dyDescent="0.25">
      <c r="A320" s="2" t="s">
        <v>347</v>
      </c>
      <c r="B320">
        <v>65</v>
      </c>
      <c r="C320" s="2" t="s">
        <v>26</v>
      </c>
      <c r="D320" s="2" t="s">
        <v>35</v>
      </c>
      <c r="E320" s="2" t="s">
        <v>28</v>
      </c>
      <c r="F320" s="1">
        <v>44766</v>
      </c>
    </row>
    <row r="321" spans="1:6" x14ac:dyDescent="0.25">
      <c r="A321" s="2" t="s">
        <v>348</v>
      </c>
      <c r="B321">
        <v>21</v>
      </c>
      <c r="C321" s="2" t="s">
        <v>26</v>
      </c>
      <c r="D321" s="2" t="s">
        <v>35</v>
      </c>
      <c r="E321" s="2" t="s">
        <v>22</v>
      </c>
      <c r="F321" s="1">
        <v>44322</v>
      </c>
    </row>
    <row r="322" spans="1:6" x14ac:dyDescent="0.25">
      <c r="A322" s="2" t="s">
        <v>349</v>
      </c>
      <c r="B322">
        <v>44</v>
      </c>
      <c r="C322" s="2" t="s">
        <v>33</v>
      </c>
      <c r="D322" s="2" t="s">
        <v>31</v>
      </c>
      <c r="E322" s="2" t="s">
        <v>22</v>
      </c>
      <c r="F322" s="1">
        <v>44249</v>
      </c>
    </row>
    <row r="323" spans="1:6" x14ac:dyDescent="0.25">
      <c r="A323" s="2" t="s">
        <v>350</v>
      </c>
      <c r="B323">
        <v>36</v>
      </c>
      <c r="C323" s="2" t="s">
        <v>26</v>
      </c>
      <c r="D323" s="2" t="s">
        <v>35</v>
      </c>
      <c r="E323" s="2" t="s">
        <v>42</v>
      </c>
      <c r="F323" s="1">
        <v>44303</v>
      </c>
    </row>
    <row r="324" spans="1:6" x14ac:dyDescent="0.25">
      <c r="A324" s="2" t="s">
        <v>351</v>
      </c>
      <c r="B324">
        <v>54</v>
      </c>
      <c r="C324" s="2" t="s">
        <v>26</v>
      </c>
      <c r="D324" s="2" t="s">
        <v>24</v>
      </c>
      <c r="E324" s="2" t="s">
        <v>28</v>
      </c>
      <c r="F324" s="1">
        <v>44869</v>
      </c>
    </row>
    <row r="325" spans="1:6" x14ac:dyDescent="0.25">
      <c r="A325" s="2" t="s">
        <v>352</v>
      </c>
      <c r="B325">
        <v>48</v>
      </c>
      <c r="C325" s="2" t="s">
        <v>20</v>
      </c>
      <c r="D325" s="2" t="s">
        <v>21</v>
      </c>
      <c r="E325" s="2" t="s">
        <v>42</v>
      </c>
      <c r="F325" s="1">
        <v>45062</v>
      </c>
    </row>
    <row r="326" spans="1:6" x14ac:dyDescent="0.25">
      <c r="A326" s="2" t="s">
        <v>353</v>
      </c>
      <c r="B326">
        <v>53</v>
      </c>
      <c r="C326" s="2" t="s">
        <v>33</v>
      </c>
      <c r="D326" s="2" t="s">
        <v>21</v>
      </c>
      <c r="E326" s="2" t="s">
        <v>42</v>
      </c>
      <c r="F326" s="1">
        <v>44784</v>
      </c>
    </row>
    <row r="327" spans="1:6" x14ac:dyDescent="0.25">
      <c r="A327" s="2" t="s">
        <v>354</v>
      </c>
      <c r="B327">
        <v>32</v>
      </c>
      <c r="C327" s="2" t="s">
        <v>33</v>
      </c>
      <c r="D327" s="2" t="s">
        <v>21</v>
      </c>
      <c r="E327" s="2" t="s">
        <v>22</v>
      </c>
      <c r="F327" s="1">
        <v>45148</v>
      </c>
    </row>
    <row r="328" spans="1:6" x14ac:dyDescent="0.25">
      <c r="A328" s="2" t="s">
        <v>355</v>
      </c>
      <c r="B328">
        <v>60</v>
      </c>
      <c r="C328" s="2" t="s">
        <v>26</v>
      </c>
      <c r="D328" s="2" t="s">
        <v>35</v>
      </c>
      <c r="E328" s="2" t="s">
        <v>28</v>
      </c>
      <c r="F328" s="1">
        <v>44381</v>
      </c>
    </row>
    <row r="329" spans="1:6" x14ac:dyDescent="0.25">
      <c r="A329" s="2" t="s">
        <v>356</v>
      </c>
      <c r="B329">
        <v>35</v>
      </c>
      <c r="C329" s="2" t="s">
        <v>26</v>
      </c>
      <c r="D329" s="2" t="s">
        <v>35</v>
      </c>
      <c r="E329" s="2" t="s">
        <v>42</v>
      </c>
      <c r="F329" s="1">
        <v>44556</v>
      </c>
    </row>
    <row r="330" spans="1:6" x14ac:dyDescent="0.25">
      <c r="A330" s="2" t="s">
        <v>357</v>
      </c>
      <c r="B330">
        <v>18</v>
      </c>
      <c r="C330" s="2" t="s">
        <v>20</v>
      </c>
      <c r="D330" s="2" t="s">
        <v>24</v>
      </c>
      <c r="E330" s="2" t="s">
        <v>22</v>
      </c>
      <c r="F330" s="1">
        <v>44870</v>
      </c>
    </row>
    <row r="331" spans="1:6" x14ac:dyDescent="0.25">
      <c r="A331" s="2" t="s">
        <v>358</v>
      </c>
      <c r="B331">
        <v>43</v>
      </c>
      <c r="C331" s="2" t="s">
        <v>20</v>
      </c>
      <c r="D331" s="2" t="s">
        <v>24</v>
      </c>
      <c r="E331" s="2" t="s">
        <v>22</v>
      </c>
      <c r="F331" s="1">
        <v>44845</v>
      </c>
    </row>
    <row r="332" spans="1:6" x14ac:dyDescent="0.25">
      <c r="A332" s="2" t="s">
        <v>359</v>
      </c>
      <c r="B332">
        <v>19</v>
      </c>
      <c r="C332" s="2" t="s">
        <v>20</v>
      </c>
      <c r="D332" s="2" t="s">
        <v>24</v>
      </c>
      <c r="E332" s="2" t="s">
        <v>42</v>
      </c>
      <c r="F332" s="1">
        <v>44626</v>
      </c>
    </row>
    <row r="333" spans="1:6" x14ac:dyDescent="0.25">
      <c r="A333" s="2" t="s">
        <v>360</v>
      </c>
      <c r="B333">
        <v>47</v>
      </c>
      <c r="C333" s="2" t="s">
        <v>33</v>
      </c>
      <c r="D333" s="2" t="s">
        <v>24</v>
      </c>
      <c r="E333" s="2" t="s">
        <v>42</v>
      </c>
      <c r="F333" s="1">
        <v>44516</v>
      </c>
    </row>
    <row r="334" spans="1:6" x14ac:dyDescent="0.25">
      <c r="A334" s="2" t="s">
        <v>361</v>
      </c>
      <c r="B334">
        <v>64</v>
      </c>
      <c r="C334" s="2" t="s">
        <v>33</v>
      </c>
      <c r="D334" s="2" t="s">
        <v>21</v>
      </c>
      <c r="E334" s="2" t="s">
        <v>28</v>
      </c>
      <c r="F334" s="1">
        <v>44356</v>
      </c>
    </row>
    <row r="335" spans="1:6" x14ac:dyDescent="0.25">
      <c r="A335" s="2" t="s">
        <v>362</v>
      </c>
      <c r="B335">
        <v>28</v>
      </c>
      <c r="C335" s="2" t="s">
        <v>26</v>
      </c>
      <c r="D335" s="2" t="s">
        <v>21</v>
      </c>
      <c r="E335" s="2" t="s">
        <v>22</v>
      </c>
      <c r="F335" s="1">
        <v>44280</v>
      </c>
    </row>
    <row r="336" spans="1:6" x14ac:dyDescent="0.25">
      <c r="A336" s="2" t="s">
        <v>363</v>
      </c>
      <c r="B336">
        <v>35</v>
      </c>
      <c r="C336" s="2" t="s">
        <v>33</v>
      </c>
      <c r="D336" s="2" t="s">
        <v>31</v>
      </c>
      <c r="E336" s="2" t="s">
        <v>42</v>
      </c>
      <c r="F336" s="1">
        <v>44818</v>
      </c>
    </row>
    <row r="337" spans="1:6" x14ac:dyDescent="0.25">
      <c r="A337" s="2" t="s">
        <v>364</v>
      </c>
      <c r="B337">
        <v>46</v>
      </c>
      <c r="C337" s="2" t="s">
        <v>33</v>
      </c>
      <c r="D337" s="2" t="s">
        <v>35</v>
      </c>
      <c r="E337" s="2" t="s">
        <v>28</v>
      </c>
      <c r="F337" s="1">
        <v>44970</v>
      </c>
    </row>
    <row r="338" spans="1:6" x14ac:dyDescent="0.25">
      <c r="A338" s="2" t="s">
        <v>365</v>
      </c>
      <c r="B338">
        <v>50</v>
      </c>
      <c r="C338" s="2" t="s">
        <v>20</v>
      </c>
      <c r="D338" s="2" t="s">
        <v>35</v>
      </c>
      <c r="E338" s="2" t="s">
        <v>42</v>
      </c>
      <c r="F338" s="1">
        <v>44310</v>
      </c>
    </row>
    <row r="339" spans="1:6" x14ac:dyDescent="0.25">
      <c r="A339" s="2" t="s">
        <v>366</v>
      </c>
      <c r="B339">
        <v>36</v>
      </c>
      <c r="C339" s="2" t="s">
        <v>26</v>
      </c>
      <c r="D339" s="2" t="s">
        <v>31</v>
      </c>
      <c r="E339" s="2" t="s">
        <v>22</v>
      </c>
      <c r="F339" s="1">
        <v>44880</v>
      </c>
    </row>
    <row r="340" spans="1:6" x14ac:dyDescent="0.25">
      <c r="A340" s="2" t="s">
        <v>367</v>
      </c>
      <c r="B340">
        <v>37</v>
      </c>
      <c r="C340" s="2" t="s">
        <v>20</v>
      </c>
      <c r="D340" s="2" t="s">
        <v>24</v>
      </c>
      <c r="E340" s="2" t="s">
        <v>42</v>
      </c>
      <c r="F340" s="1">
        <v>44810</v>
      </c>
    </row>
    <row r="341" spans="1:6" x14ac:dyDescent="0.25">
      <c r="A341" s="2" t="s">
        <v>368</v>
      </c>
      <c r="B341">
        <v>21</v>
      </c>
      <c r="C341" s="2" t="s">
        <v>20</v>
      </c>
      <c r="D341" s="2" t="s">
        <v>24</v>
      </c>
      <c r="E341" s="2" t="s">
        <v>42</v>
      </c>
      <c r="F341" s="1">
        <v>45165</v>
      </c>
    </row>
    <row r="342" spans="1:6" x14ac:dyDescent="0.25">
      <c r="A342" s="2" t="s">
        <v>369</v>
      </c>
      <c r="B342">
        <v>31</v>
      </c>
      <c r="C342" s="2" t="s">
        <v>20</v>
      </c>
      <c r="D342" s="2" t="s">
        <v>35</v>
      </c>
      <c r="E342" s="2" t="s">
        <v>42</v>
      </c>
      <c r="F342" s="1">
        <v>44532</v>
      </c>
    </row>
    <row r="343" spans="1:6" x14ac:dyDescent="0.25">
      <c r="A343" s="2" t="s">
        <v>370</v>
      </c>
      <c r="B343">
        <v>25</v>
      </c>
      <c r="C343" s="2" t="s">
        <v>20</v>
      </c>
      <c r="D343" s="2" t="s">
        <v>31</v>
      </c>
      <c r="E343" s="2" t="s">
        <v>22</v>
      </c>
      <c r="F343" s="1">
        <v>44637</v>
      </c>
    </row>
    <row r="344" spans="1:6" x14ac:dyDescent="0.25">
      <c r="A344" s="2" t="s">
        <v>371</v>
      </c>
      <c r="B344">
        <v>29</v>
      </c>
      <c r="C344" s="2" t="s">
        <v>20</v>
      </c>
      <c r="D344" s="2" t="s">
        <v>31</v>
      </c>
      <c r="E344" s="2" t="s">
        <v>22</v>
      </c>
      <c r="F344" s="1">
        <v>44917</v>
      </c>
    </row>
    <row r="345" spans="1:6" x14ac:dyDescent="0.25">
      <c r="A345" s="2" t="s">
        <v>372</v>
      </c>
      <c r="B345">
        <v>32</v>
      </c>
      <c r="C345" s="2" t="s">
        <v>26</v>
      </c>
      <c r="D345" s="2" t="s">
        <v>35</v>
      </c>
      <c r="E345" s="2" t="s">
        <v>28</v>
      </c>
      <c r="F345" s="1">
        <v>44603</v>
      </c>
    </row>
    <row r="346" spans="1:6" x14ac:dyDescent="0.25">
      <c r="A346" s="2" t="s">
        <v>373</v>
      </c>
      <c r="B346">
        <v>73</v>
      </c>
      <c r="C346" s="2" t="s">
        <v>26</v>
      </c>
      <c r="D346" s="2" t="s">
        <v>21</v>
      </c>
      <c r="E346" s="2" t="s">
        <v>42</v>
      </c>
      <c r="F346" s="1">
        <v>44216</v>
      </c>
    </row>
    <row r="347" spans="1:6" x14ac:dyDescent="0.25">
      <c r="A347" s="2" t="s">
        <v>374</v>
      </c>
      <c r="B347">
        <v>47</v>
      </c>
      <c r="C347" s="2" t="s">
        <v>20</v>
      </c>
      <c r="D347" s="2" t="s">
        <v>35</v>
      </c>
      <c r="E347" s="2" t="s">
        <v>22</v>
      </c>
      <c r="F347" s="1">
        <v>44636</v>
      </c>
    </row>
    <row r="348" spans="1:6" x14ac:dyDescent="0.25">
      <c r="A348" s="2" t="s">
        <v>375</v>
      </c>
      <c r="B348">
        <v>54</v>
      </c>
      <c r="C348" s="2" t="s">
        <v>33</v>
      </c>
      <c r="D348" s="2" t="s">
        <v>31</v>
      </c>
      <c r="E348" s="2" t="s">
        <v>42</v>
      </c>
      <c r="F348" s="1">
        <v>44314</v>
      </c>
    </row>
    <row r="349" spans="1:6" x14ac:dyDescent="0.25">
      <c r="A349" s="2" t="s">
        <v>376</v>
      </c>
      <c r="B349">
        <v>43</v>
      </c>
      <c r="C349" s="2" t="s">
        <v>20</v>
      </c>
      <c r="D349" s="2" t="s">
        <v>35</v>
      </c>
      <c r="E349" s="2" t="s">
        <v>28</v>
      </c>
      <c r="F349" s="1">
        <v>45017</v>
      </c>
    </row>
    <row r="350" spans="1:6" x14ac:dyDescent="0.25">
      <c r="A350" s="2" t="s">
        <v>377</v>
      </c>
      <c r="B350">
        <v>57</v>
      </c>
      <c r="C350" s="2" t="s">
        <v>33</v>
      </c>
      <c r="D350" s="2" t="s">
        <v>35</v>
      </c>
      <c r="E350" s="2" t="s">
        <v>28</v>
      </c>
      <c r="F350" s="1">
        <v>44644</v>
      </c>
    </row>
    <row r="351" spans="1:6" x14ac:dyDescent="0.25">
      <c r="A351" s="2" t="s">
        <v>378</v>
      </c>
      <c r="B351">
        <v>72</v>
      </c>
      <c r="C351" s="2" t="s">
        <v>20</v>
      </c>
      <c r="D351" s="2" t="s">
        <v>24</v>
      </c>
      <c r="E351" s="2" t="s">
        <v>42</v>
      </c>
      <c r="F351" s="1">
        <v>44800</v>
      </c>
    </row>
    <row r="352" spans="1:6" x14ac:dyDescent="0.25">
      <c r="A352" s="2" t="s">
        <v>379</v>
      </c>
      <c r="B352">
        <v>43</v>
      </c>
      <c r="C352" s="2" t="s">
        <v>26</v>
      </c>
      <c r="D352" s="2" t="s">
        <v>21</v>
      </c>
      <c r="E352" s="2" t="s">
        <v>42</v>
      </c>
      <c r="F352" s="1">
        <v>45088</v>
      </c>
    </row>
    <row r="353" spans="1:6" x14ac:dyDescent="0.25">
      <c r="A353" s="2" t="s">
        <v>380</v>
      </c>
      <c r="B353">
        <v>37</v>
      </c>
      <c r="C353" s="2" t="s">
        <v>26</v>
      </c>
      <c r="D353" s="2" t="s">
        <v>35</v>
      </c>
      <c r="E353" s="2" t="s">
        <v>28</v>
      </c>
      <c r="F353" s="1">
        <v>44538</v>
      </c>
    </row>
    <row r="354" spans="1:6" x14ac:dyDescent="0.25">
      <c r="A354" s="2" t="s">
        <v>381</v>
      </c>
      <c r="B354">
        <v>67</v>
      </c>
      <c r="C354" s="2" t="s">
        <v>20</v>
      </c>
      <c r="D354" s="2" t="s">
        <v>21</v>
      </c>
      <c r="E354" s="2" t="s">
        <v>22</v>
      </c>
      <c r="F354" s="1">
        <v>44845</v>
      </c>
    </row>
    <row r="355" spans="1:6" x14ac:dyDescent="0.25">
      <c r="A355" s="2" t="s">
        <v>382</v>
      </c>
      <c r="B355">
        <v>25</v>
      </c>
      <c r="C355" s="2" t="s">
        <v>26</v>
      </c>
      <c r="D355" s="2" t="s">
        <v>24</v>
      </c>
      <c r="E355" s="2" t="s">
        <v>42</v>
      </c>
      <c r="F355" s="1">
        <v>44556</v>
      </c>
    </row>
    <row r="356" spans="1:6" x14ac:dyDescent="0.25">
      <c r="A356" s="2" t="s">
        <v>383</v>
      </c>
      <c r="B356">
        <v>64</v>
      </c>
      <c r="C356" s="2" t="s">
        <v>26</v>
      </c>
      <c r="D356" s="2" t="s">
        <v>24</v>
      </c>
      <c r="E356" s="2" t="s">
        <v>28</v>
      </c>
      <c r="F356" s="1">
        <v>44302</v>
      </c>
    </row>
    <row r="357" spans="1:6" x14ac:dyDescent="0.25">
      <c r="A357" s="2" t="s">
        <v>384</v>
      </c>
      <c r="B357">
        <v>27</v>
      </c>
      <c r="C357" s="2" t="s">
        <v>33</v>
      </c>
      <c r="D357" s="2" t="s">
        <v>24</v>
      </c>
      <c r="E357" s="2" t="s">
        <v>28</v>
      </c>
      <c r="F357" s="1">
        <v>44813</v>
      </c>
    </row>
    <row r="358" spans="1:6" x14ac:dyDescent="0.25">
      <c r="A358" s="2" t="s">
        <v>385</v>
      </c>
      <c r="B358">
        <v>27</v>
      </c>
      <c r="C358" s="2" t="s">
        <v>26</v>
      </c>
      <c r="D358" s="2" t="s">
        <v>21</v>
      </c>
      <c r="E358" s="2" t="s">
        <v>28</v>
      </c>
      <c r="F358" s="1">
        <v>45171</v>
      </c>
    </row>
    <row r="359" spans="1:6" x14ac:dyDescent="0.25">
      <c r="A359" s="2" t="s">
        <v>386</v>
      </c>
      <c r="B359">
        <v>67</v>
      </c>
      <c r="C359" s="2" t="s">
        <v>26</v>
      </c>
      <c r="D359" s="2" t="s">
        <v>31</v>
      </c>
      <c r="E359" s="2" t="s">
        <v>42</v>
      </c>
      <c r="F359" s="1">
        <v>44969</v>
      </c>
    </row>
    <row r="360" spans="1:6" x14ac:dyDescent="0.25">
      <c r="A360" s="2" t="s">
        <v>387</v>
      </c>
      <c r="B360">
        <v>54</v>
      </c>
      <c r="C360" s="2" t="s">
        <v>26</v>
      </c>
      <c r="D360" s="2" t="s">
        <v>31</v>
      </c>
      <c r="E360" s="2" t="s">
        <v>22</v>
      </c>
      <c r="F360" s="1">
        <v>45143</v>
      </c>
    </row>
    <row r="361" spans="1:6" x14ac:dyDescent="0.25">
      <c r="A361" s="2" t="s">
        <v>388</v>
      </c>
      <c r="B361">
        <v>74</v>
      </c>
      <c r="C361" s="2" t="s">
        <v>26</v>
      </c>
      <c r="D361" s="2" t="s">
        <v>35</v>
      </c>
      <c r="E361" s="2" t="s">
        <v>22</v>
      </c>
      <c r="F361" s="1">
        <v>44520</v>
      </c>
    </row>
    <row r="362" spans="1:6" x14ac:dyDescent="0.25">
      <c r="A362" s="2" t="s">
        <v>389</v>
      </c>
      <c r="B362">
        <v>27</v>
      </c>
      <c r="C362" s="2" t="s">
        <v>33</v>
      </c>
      <c r="D362" s="2" t="s">
        <v>21</v>
      </c>
      <c r="E362" s="2" t="s">
        <v>42</v>
      </c>
      <c r="F362" s="1">
        <v>44649</v>
      </c>
    </row>
    <row r="363" spans="1:6" x14ac:dyDescent="0.25">
      <c r="A363" s="2" t="s">
        <v>390</v>
      </c>
      <c r="B363">
        <v>58</v>
      </c>
      <c r="C363" s="2" t="s">
        <v>33</v>
      </c>
      <c r="D363" s="2" t="s">
        <v>35</v>
      </c>
      <c r="E363" s="2" t="s">
        <v>22</v>
      </c>
      <c r="F363" s="1">
        <v>44254</v>
      </c>
    </row>
    <row r="364" spans="1:6" x14ac:dyDescent="0.25">
      <c r="A364" s="2" t="s">
        <v>391</v>
      </c>
      <c r="B364">
        <v>40</v>
      </c>
      <c r="C364" s="2" t="s">
        <v>26</v>
      </c>
      <c r="D364" s="2" t="s">
        <v>21</v>
      </c>
      <c r="E364" s="2" t="s">
        <v>42</v>
      </c>
      <c r="F364" s="1">
        <v>44669</v>
      </c>
    </row>
    <row r="365" spans="1:6" x14ac:dyDescent="0.25">
      <c r="A365" s="2" t="s">
        <v>392</v>
      </c>
      <c r="B365">
        <v>46</v>
      </c>
      <c r="C365" s="2" t="s">
        <v>20</v>
      </c>
      <c r="D365" s="2" t="s">
        <v>21</v>
      </c>
      <c r="E365" s="2" t="s">
        <v>42</v>
      </c>
      <c r="F365" s="1">
        <v>45048</v>
      </c>
    </row>
    <row r="366" spans="1:6" x14ac:dyDescent="0.25">
      <c r="A366" s="2" t="s">
        <v>393</v>
      </c>
      <c r="B366">
        <v>36</v>
      </c>
      <c r="C366" s="2" t="s">
        <v>20</v>
      </c>
      <c r="D366" s="2" t="s">
        <v>21</v>
      </c>
      <c r="E366" s="2" t="s">
        <v>22</v>
      </c>
      <c r="F366" s="1">
        <v>44805</v>
      </c>
    </row>
    <row r="367" spans="1:6" x14ac:dyDescent="0.25">
      <c r="A367" s="2" t="s">
        <v>394</v>
      </c>
      <c r="B367">
        <v>50</v>
      </c>
      <c r="C367" s="2" t="s">
        <v>33</v>
      </c>
      <c r="D367" s="2" t="s">
        <v>31</v>
      </c>
      <c r="E367" s="2" t="s">
        <v>22</v>
      </c>
      <c r="F367" s="1">
        <v>44764</v>
      </c>
    </row>
    <row r="368" spans="1:6" x14ac:dyDescent="0.25">
      <c r="A368" s="2" t="s">
        <v>395</v>
      </c>
      <c r="B368">
        <v>68</v>
      </c>
      <c r="C368" s="2" t="s">
        <v>26</v>
      </c>
      <c r="D368" s="2" t="s">
        <v>21</v>
      </c>
      <c r="E368" s="2" t="s">
        <v>42</v>
      </c>
      <c r="F368" s="1">
        <v>45127</v>
      </c>
    </row>
    <row r="369" spans="1:6" x14ac:dyDescent="0.25">
      <c r="A369" s="2" t="s">
        <v>396</v>
      </c>
      <c r="B369">
        <v>69</v>
      </c>
      <c r="C369" s="2" t="s">
        <v>26</v>
      </c>
      <c r="D369" s="2" t="s">
        <v>24</v>
      </c>
      <c r="E369" s="2" t="s">
        <v>42</v>
      </c>
      <c r="F369" s="1">
        <v>44816</v>
      </c>
    </row>
    <row r="370" spans="1:6" x14ac:dyDescent="0.25">
      <c r="A370" s="2" t="s">
        <v>397</v>
      </c>
      <c r="B370">
        <v>48</v>
      </c>
      <c r="C370" s="2" t="s">
        <v>26</v>
      </c>
      <c r="D370" s="2" t="s">
        <v>24</v>
      </c>
      <c r="E370" s="2" t="s">
        <v>28</v>
      </c>
      <c r="F370" s="1">
        <v>44658</v>
      </c>
    </row>
    <row r="371" spans="1:6" x14ac:dyDescent="0.25">
      <c r="A371" s="2" t="s">
        <v>398</v>
      </c>
      <c r="B371">
        <v>24</v>
      </c>
      <c r="C371" s="2" t="s">
        <v>33</v>
      </c>
      <c r="D371" s="2" t="s">
        <v>21</v>
      </c>
      <c r="E371" s="2" t="s">
        <v>22</v>
      </c>
      <c r="F371" s="1">
        <v>44858</v>
      </c>
    </row>
    <row r="372" spans="1:6" x14ac:dyDescent="0.25">
      <c r="A372" s="2" t="s">
        <v>399</v>
      </c>
      <c r="B372">
        <v>29</v>
      </c>
      <c r="C372" s="2" t="s">
        <v>20</v>
      </c>
      <c r="D372" s="2" t="s">
        <v>24</v>
      </c>
      <c r="E372" s="2" t="s">
        <v>22</v>
      </c>
      <c r="F372" s="1">
        <v>44645</v>
      </c>
    </row>
    <row r="373" spans="1:6" x14ac:dyDescent="0.25">
      <c r="A373" s="2" t="s">
        <v>400</v>
      </c>
      <c r="B373">
        <v>46</v>
      </c>
      <c r="C373" s="2" t="s">
        <v>26</v>
      </c>
      <c r="D373" s="2" t="s">
        <v>24</v>
      </c>
      <c r="E373" s="2" t="s">
        <v>42</v>
      </c>
      <c r="F373" s="1">
        <v>44578</v>
      </c>
    </row>
    <row r="374" spans="1:6" x14ac:dyDescent="0.25">
      <c r="A374" s="2" t="s">
        <v>401</v>
      </c>
      <c r="B374">
        <v>36</v>
      </c>
      <c r="C374" s="2" t="s">
        <v>33</v>
      </c>
      <c r="D374" s="2" t="s">
        <v>31</v>
      </c>
      <c r="E374" s="2" t="s">
        <v>42</v>
      </c>
      <c r="F374" s="1">
        <v>44892</v>
      </c>
    </row>
    <row r="375" spans="1:6" x14ac:dyDescent="0.25">
      <c r="A375" s="2" t="s">
        <v>402</v>
      </c>
      <c r="B375">
        <v>56</v>
      </c>
      <c r="C375" s="2" t="s">
        <v>20</v>
      </c>
      <c r="D375" s="2" t="s">
        <v>35</v>
      </c>
      <c r="E375" s="2" t="s">
        <v>28</v>
      </c>
      <c r="F375" s="1">
        <v>44534</v>
      </c>
    </row>
    <row r="376" spans="1:6" x14ac:dyDescent="0.25">
      <c r="A376" s="2" t="s">
        <v>403</v>
      </c>
      <c r="B376">
        <v>24</v>
      </c>
      <c r="C376" s="2" t="s">
        <v>26</v>
      </c>
      <c r="D376" s="2" t="s">
        <v>31</v>
      </c>
      <c r="E376" s="2" t="s">
        <v>42</v>
      </c>
      <c r="F376" s="1">
        <v>44455</v>
      </c>
    </row>
    <row r="377" spans="1:6" x14ac:dyDescent="0.25">
      <c r="A377" s="2" t="s">
        <v>404</v>
      </c>
      <c r="B377">
        <v>64</v>
      </c>
      <c r="C377" s="2" t="s">
        <v>26</v>
      </c>
      <c r="D377" s="2" t="s">
        <v>24</v>
      </c>
      <c r="E377" s="2" t="s">
        <v>42</v>
      </c>
      <c r="F377" s="1">
        <v>44280</v>
      </c>
    </row>
    <row r="378" spans="1:6" x14ac:dyDescent="0.25">
      <c r="A378" s="2" t="s">
        <v>405</v>
      </c>
      <c r="B378">
        <v>55</v>
      </c>
      <c r="C378" s="2" t="s">
        <v>26</v>
      </c>
      <c r="D378" s="2" t="s">
        <v>24</v>
      </c>
      <c r="E378" s="2" t="s">
        <v>42</v>
      </c>
      <c r="F378" s="1">
        <v>44514</v>
      </c>
    </row>
    <row r="379" spans="1:6" x14ac:dyDescent="0.25">
      <c r="A379" s="2" t="s">
        <v>406</v>
      </c>
      <c r="B379">
        <v>59</v>
      </c>
      <c r="C379" s="2" t="s">
        <v>26</v>
      </c>
      <c r="D379" s="2" t="s">
        <v>31</v>
      </c>
      <c r="E379" s="2" t="s">
        <v>28</v>
      </c>
      <c r="F379" s="1">
        <v>44806</v>
      </c>
    </row>
    <row r="380" spans="1:6" x14ac:dyDescent="0.25">
      <c r="A380" s="2" t="s">
        <v>407</v>
      </c>
      <c r="B380">
        <v>63</v>
      </c>
      <c r="C380" s="2" t="s">
        <v>20</v>
      </c>
      <c r="D380" s="2" t="s">
        <v>35</v>
      </c>
      <c r="E380" s="2" t="s">
        <v>22</v>
      </c>
      <c r="F380" s="1">
        <v>44582</v>
      </c>
    </row>
    <row r="381" spans="1:6" x14ac:dyDescent="0.25">
      <c r="A381" s="2" t="s">
        <v>408</v>
      </c>
      <c r="B381">
        <v>59</v>
      </c>
      <c r="C381" s="2" t="s">
        <v>33</v>
      </c>
      <c r="D381" s="2" t="s">
        <v>24</v>
      </c>
      <c r="E381" s="2" t="s">
        <v>22</v>
      </c>
      <c r="F381" s="1">
        <v>44916</v>
      </c>
    </row>
    <row r="382" spans="1:6" x14ac:dyDescent="0.25">
      <c r="A382" s="2" t="s">
        <v>409</v>
      </c>
      <c r="B382">
        <v>71</v>
      </c>
      <c r="C382" s="2" t="s">
        <v>26</v>
      </c>
      <c r="D382" s="2" t="s">
        <v>21</v>
      </c>
      <c r="E382" s="2" t="s">
        <v>22</v>
      </c>
      <c r="F382" s="1">
        <v>44883</v>
      </c>
    </row>
    <row r="383" spans="1:6" x14ac:dyDescent="0.25">
      <c r="A383" s="2" t="s">
        <v>410</v>
      </c>
      <c r="B383">
        <v>45</v>
      </c>
      <c r="C383" s="2" t="s">
        <v>26</v>
      </c>
      <c r="D383" s="2" t="s">
        <v>35</v>
      </c>
      <c r="E383" s="2" t="s">
        <v>28</v>
      </c>
      <c r="F383" s="1">
        <v>44568</v>
      </c>
    </row>
    <row r="384" spans="1:6" x14ac:dyDescent="0.25">
      <c r="A384" s="2" t="s">
        <v>411</v>
      </c>
      <c r="B384">
        <v>37</v>
      </c>
      <c r="C384" s="2" t="s">
        <v>20</v>
      </c>
      <c r="D384" s="2" t="s">
        <v>24</v>
      </c>
      <c r="E384" s="2" t="s">
        <v>42</v>
      </c>
      <c r="F384" s="1">
        <v>45167</v>
      </c>
    </row>
    <row r="385" spans="1:6" x14ac:dyDescent="0.25">
      <c r="A385" s="2" t="s">
        <v>412</v>
      </c>
      <c r="B385">
        <v>67</v>
      </c>
      <c r="C385" s="2" t="s">
        <v>33</v>
      </c>
      <c r="D385" s="2" t="s">
        <v>24</v>
      </c>
      <c r="E385" s="2" t="s">
        <v>28</v>
      </c>
      <c r="F385" s="1">
        <v>44337</v>
      </c>
    </row>
    <row r="386" spans="1:6" x14ac:dyDescent="0.25">
      <c r="A386" s="2" t="s">
        <v>413</v>
      </c>
      <c r="B386">
        <v>27</v>
      </c>
      <c r="C386" s="2" t="s">
        <v>20</v>
      </c>
      <c r="D386" s="2" t="s">
        <v>35</v>
      </c>
      <c r="E386" s="2" t="s">
        <v>28</v>
      </c>
      <c r="F386" s="1">
        <v>44716</v>
      </c>
    </row>
    <row r="387" spans="1:6" x14ac:dyDescent="0.25">
      <c r="A387" s="2" t="s">
        <v>414</v>
      </c>
      <c r="B387">
        <v>67</v>
      </c>
      <c r="C387" s="2" t="s">
        <v>26</v>
      </c>
      <c r="D387" s="2" t="s">
        <v>21</v>
      </c>
      <c r="E387" s="2" t="s">
        <v>22</v>
      </c>
      <c r="F387" s="1">
        <v>44541</v>
      </c>
    </row>
    <row r="388" spans="1:6" x14ac:dyDescent="0.25">
      <c r="A388" s="2" t="s">
        <v>415</v>
      </c>
      <c r="B388">
        <v>74</v>
      </c>
      <c r="C388" s="2" t="s">
        <v>26</v>
      </c>
      <c r="D388" s="2" t="s">
        <v>24</v>
      </c>
      <c r="E388" s="2" t="s">
        <v>22</v>
      </c>
      <c r="F388" s="1">
        <v>44582</v>
      </c>
    </row>
    <row r="389" spans="1:6" x14ac:dyDescent="0.25">
      <c r="A389" s="2" t="s">
        <v>416</v>
      </c>
      <c r="B389">
        <v>27</v>
      </c>
      <c r="C389" s="2" t="s">
        <v>20</v>
      </c>
      <c r="D389" s="2" t="s">
        <v>24</v>
      </c>
      <c r="E389" s="2" t="s">
        <v>22</v>
      </c>
      <c r="F389" s="1">
        <v>44986</v>
      </c>
    </row>
    <row r="390" spans="1:6" x14ac:dyDescent="0.25">
      <c r="A390" s="2" t="s">
        <v>417</v>
      </c>
      <c r="B390">
        <v>57</v>
      </c>
      <c r="C390" s="2" t="s">
        <v>20</v>
      </c>
      <c r="D390" s="2" t="s">
        <v>31</v>
      </c>
      <c r="E390" s="2" t="s">
        <v>28</v>
      </c>
      <c r="F390" s="1">
        <v>44617</v>
      </c>
    </row>
    <row r="391" spans="1:6" x14ac:dyDescent="0.25">
      <c r="A391" s="2" t="s">
        <v>418</v>
      </c>
      <c r="B391">
        <v>41</v>
      </c>
      <c r="C391" s="2" t="s">
        <v>26</v>
      </c>
      <c r="D391" s="2" t="s">
        <v>24</v>
      </c>
      <c r="E391" s="2" t="s">
        <v>42</v>
      </c>
      <c r="F391" s="1">
        <v>44822</v>
      </c>
    </row>
    <row r="392" spans="1:6" x14ac:dyDescent="0.25">
      <c r="A392" s="2" t="s">
        <v>419</v>
      </c>
      <c r="B392">
        <v>36</v>
      </c>
      <c r="C392" s="2" t="s">
        <v>26</v>
      </c>
      <c r="D392" s="2" t="s">
        <v>31</v>
      </c>
      <c r="E392" s="2" t="s">
        <v>28</v>
      </c>
      <c r="F392" s="1">
        <v>44743</v>
      </c>
    </row>
    <row r="393" spans="1:6" x14ac:dyDescent="0.25">
      <c r="A393" s="2" t="s">
        <v>420</v>
      </c>
      <c r="B393">
        <v>33</v>
      </c>
      <c r="C393" s="2" t="s">
        <v>33</v>
      </c>
      <c r="D393" s="2" t="s">
        <v>31</v>
      </c>
      <c r="E393" s="2" t="s">
        <v>28</v>
      </c>
      <c r="F393" s="1">
        <v>44573</v>
      </c>
    </row>
    <row r="394" spans="1:6" x14ac:dyDescent="0.25">
      <c r="A394" s="2" t="s">
        <v>421</v>
      </c>
      <c r="B394">
        <v>61</v>
      </c>
      <c r="C394" s="2" t="s">
        <v>26</v>
      </c>
      <c r="D394" s="2" t="s">
        <v>31</v>
      </c>
      <c r="E394" s="2" t="s">
        <v>42</v>
      </c>
      <c r="F394" s="1">
        <v>44984</v>
      </c>
    </row>
    <row r="395" spans="1:6" x14ac:dyDescent="0.25">
      <c r="A395" s="2" t="s">
        <v>422</v>
      </c>
      <c r="B395">
        <v>36</v>
      </c>
      <c r="C395" s="2" t="s">
        <v>33</v>
      </c>
      <c r="D395" s="2" t="s">
        <v>31</v>
      </c>
      <c r="E395" s="2" t="s">
        <v>28</v>
      </c>
      <c r="F395" s="1">
        <v>45033</v>
      </c>
    </row>
    <row r="396" spans="1:6" x14ac:dyDescent="0.25">
      <c r="A396" s="2" t="s">
        <v>423</v>
      </c>
      <c r="B396">
        <v>30</v>
      </c>
      <c r="C396" s="2" t="s">
        <v>26</v>
      </c>
      <c r="D396" s="2" t="s">
        <v>24</v>
      </c>
      <c r="E396" s="2" t="s">
        <v>42</v>
      </c>
      <c r="F396" s="1">
        <v>44250</v>
      </c>
    </row>
    <row r="397" spans="1:6" x14ac:dyDescent="0.25">
      <c r="A397" s="2" t="s">
        <v>424</v>
      </c>
      <c r="B397">
        <v>59</v>
      </c>
      <c r="C397" s="2" t="s">
        <v>33</v>
      </c>
      <c r="D397" s="2" t="s">
        <v>35</v>
      </c>
      <c r="E397" s="2" t="s">
        <v>22</v>
      </c>
      <c r="F397" s="1">
        <v>45153</v>
      </c>
    </row>
    <row r="398" spans="1:6" x14ac:dyDescent="0.25">
      <c r="A398" s="2" t="s">
        <v>425</v>
      </c>
      <c r="B398">
        <v>24</v>
      </c>
      <c r="C398" s="2" t="s">
        <v>26</v>
      </c>
      <c r="D398" s="2" t="s">
        <v>21</v>
      </c>
      <c r="E398" s="2" t="s">
        <v>42</v>
      </c>
      <c r="F398" s="1">
        <v>44282</v>
      </c>
    </row>
    <row r="399" spans="1:6" x14ac:dyDescent="0.25">
      <c r="A399" s="2" t="s">
        <v>426</v>
      </c>
      <c r="B399">
        <v>66</v>
      </c>
      <c r="C399" s="2" t="s">
        <v>20</v>
      </c>
      <c r="D399" s="2" t="s">
        <v>35</v>
      </c>
      <c r="E399" s="2" t="s">
        <v>42</v>
      </c>
      <c r="F399" s="1">
        <v>45124</v>
      </c>
    </row>
    <row r="400" spans="1:6" x14ac:dyDescent="0.25">
      <c r="A400" s="2" t="s">
        <v>427</v>
      </c>
      <c r="B400">
        <v>50</v>
      </c>
      <c r="C400" s="2" t="s">
        <v>20</v>
      </c>
      <c r="D400" s="2" t="s">
        <v>31</v>
      </c>
      <c r="E400" s="2" t="s">
        <v>28</v>
      </c>
      <c r="F400" s="1">
        <v>45166</v>
      </c>
    </row>
    <row r="401" spans="1:6" x14ac:dyDescent="0.25">
      <c r="A401" s="2" t="s">
        <v>428</v>
      </c>
      <c r="B401">
        <v>32</v>
      </c>
      <c r="C401" s="2" t="s">
        <v>33</v>
      </c>
      <c r="D401" s="2" t="s">
        <v>35</v>
      </c>
      <c r="E401" s="2" t="s">
        <v>28</v>
      </c>
      <c r="F401" s="1">
        <v>44621</v>
      </c>
    </row>
    <row r="402" spans="1:6" x14ac:dyDescent="0.25">
      <c r="A402" s="2" t="s">
        <v>429</v>
      </c>
      <c r="B402">
        <v>21</v>
      </c>
      <c r="C402" s="2" t="s">
        <v>33</v>
      </c>
      <c r="D402" s="2" t="s">
        <v>35</v>
      </c>
      <c r="E402" s="2" t="s">
        <v>28</v>
      </c>
      <c r="F402" s="1">
        <v>44592</v>
      </c>
    </row>
    <row r="403" spans="1:6" x14ac:dyDescent="0.25">
      <c r="A403" s="2" t="s">
        <v>430</v>
      </c>
      <c r="B403">
        <v>23</v>
      </c>
      <c r="C403" s="2" t="s">
        <v>33</v>
      </c>
      <c r="D403" s="2" t="s">
        <v>24</v>
      </c>
      <c r="E403" s="2" t="s">
        <v>28</v>
      </c>
      <c r="F403" s="1">
        <v>44523</v>
      </c>
    </row>
    <row r="404" spans="1:6" x14ac:dyDescent="0.25">
      <c r="A404" s="2" t="s">
        <v>431</v>
      </c>
      <c r="B404">
        <v>24</v>
      </c>
      <c r="C404" s="2" t="s">
        <v>26</v>
      </c>
      <c r="D404" s="2" t="s">
        <v>35</v>
      </c>
      <c r="E404" s="2" t="s">
        <v>28</v>
      </c>
      <c r="F404" s="1">
        <v>44337</v>
      </c>
    </row>
    <row r="405" spans="1:6" x14ac:dyDescent="0.25">
      <c r="A405" s="2" t="s">
        <v>432</v>
      </c>
      <c r="B405">
        <v>20</v>
      </c>
      <c r="C405" s="2" t="s">
        <v>33</v>
      </c>
      <c r="D405" s="2" t="s">
        <v>31</v>
      </c>
      <c r="E405" s="2" t="s">
        <v>22</v>
      </c>
      <c r="F405" s="1">
        <v>45048</v>
      </c>
    </row>
    <row r="406" spans="1:6" x14ac:dyDescent="0.25">
      <c r="A406" s="2" t="s">
        <v>433</v>
      </c>
      <c r="B406">
        <v>26</v>
      </c>
      <c r="C406" s="2" t="s">
        <v>26</v>
      </c>
      <c r="D406" s="2" t="s">
        <v>31</v>
      </c>
      <c r="E406" s="2" t="s">
        <v>42</v>
      </c>
      <c r="F406" s="1">
        <v>44827</v>
      </c>
    </row>
    <row r="407" spans="1:6" x14ac:dyDescent="0.25">
      <c r="A407" s="2" t="s">
        <v>434</v>
      </c>
      <c r="B407">
        <v>18</v>
      </c>
      <c r="C407" s="2" t="s">
        <v>20</v>
      </c>
      <c r="D407" s="2" t="s">
        <v>21</v>
      </c>
      <c r="E407" s="2" t="s">
        <v>42</v>
      </c>
      <c r="F407" s="1">
        <v>44417</v>
      </c>
    </row>
    <row r="408" spans="1:6" x14ac:dyDescent="0.25">
      <c r="A408" s="2" t="s">
        <v>435</v>
      </c>
      <c r="B408">
        <v>71</v>
      </c>
      <c r="C408" s="2" t="s">
        <v>20</v>
      </c>
      <c r="D408" s="2" t="s">
        <v>31</v>
      </c>
      <c r="E408" s="2" t="s">
        <v>28</v>
      </c>
      <c r="F408" s="1">
        <v>44991</v>
      </c>
    </row>
    <row r="409" spans="1:6" x14ac:dyDescent="0.25">
      <c r="A409" s="2" t="s">
        <v>436</v>
      </c>
      <c r="B409">
        <v>36</v>
      </c>
      <c r="C409" s="2" t="s">
        <v>20</v>
      </c>
      <c r="D409" s="2" t="s">
        <v>35</v>
      </c>
      <c r="E409" s="2" t="s">
        <v>28</v>
      </c>
      <c r="F409" s="1">
        <v>44245</v>
      </c>
    </row>
    <row r="410" spans="1:6" x14ac:dyDescent="0.25">
      <c r="A410" s="2" t="s">
        <v>437</v>
      </c>
      <c r="B410">
        <v>33</v>
      </c>
      <c r="C410" s="2" t="s">
        <v>33</v>
      </c>
      <c r="D410" s="2" t="s">
        <v>31</v>
      </c>
      <c r="E410" s="2" t="s">
        <v>28</v>
      </c>
      <c r="F410" s="1">
        <v>44310</v>
      </c>
    </row>
    <row r="411" spans="1:6" x14ac:dyDescent="0.25">
      <c r="A411" s="2" t="s">
        <v>438</v>
      </c>
      <c r="B411">
        <v>71</v>
      </c>
      <c r="C411" s="2" t="s">
        <v>33</v>
      </c>
      <c r="D411" s="2" t="s">
        <v>21</v>
      </c>
      <c r="E411" s="2" t="s">
        <v>22</v>
      </c>
      <c r="F411" s="1">
        <v>44724</v>
      </c>
    </row>
    <row r="412" spans="1:6" x14ac:dyDescent="0.25">
      <c r="A412" s="2" t="s">
        <v>439</v>
      </c>
      <c r="B412">
        <v>54</v>
      </c>
      <c r="C412" s="2" t="s">
        <v>20</v>
      </c>
      <c r="D412" s="2" t="s">
        <v>24</v>
      </c>
      <c r="E412" s="2" t="s">
        <v>42</v>
      </c>
      <c r="F412" s="1">
        <v>44636</v>
      </c>
    </row>
    <row r="413" spans="1:6" x14ac:dyDescent="0.25">
      <c r="A413" s="2" t="s">
        <v>440</v>
      </c>
      <c r="B413">
        <v>18</v>
      </c>
      <c r="C413" s="2" t="s">
        <v>26</v>
      </c>
      <c r="D413" s="2" t="s">
        <v>35</v>
      </c>
      <c r="E413" s="2" t="s">
        <v>28</v>
      </c>
      <c r="F413" s="1">
        <v>44781</v>
      </c>
    </row>
    <row r="414" spans="1:6" x14ac:dyDescent="0.25">
      <c r="A414" s="2" t="s">
        <v>441</v>
      </c>
      <c r="B414">
        <v>44</v>
      </c>
      <c r="C414" s="2" t="s">
        <v>20</v>
      </c>
      <c r="D414" s="2" t="s">
        <v>21</v>
      </c>
      <c r="E414" s="2" t="s">
        <v>22</v>
      </c>
      <c r="F414" s="1">
        <v>45195</v>
      </c>
    </row>
    <row r="415" spans="1:6" x14ac:dyDescent="0.25">
      <c r="A415" s="2" t="s">
        <v>442</v>
      </c>
      <c r="B415">
        <v>41</v>
      </c>
      <c r="C415" s="2" t="s">
        <v>20</v>
      </c>
      <c r="D415" s="2" t="s">
        <v>21</v>
      </c>
      <c r="E415" s="2" t="s">
        <v>42</v>
      </c>
      <c r="F415" s="1">
        <v>45091</v>
      </c>
    </row>
    <row r="416" spans="1:6" x14ac:dyDescent="0.25">
      <c r="A416" s="2" t="s">
        <v>443</v>
      </c>
      <c r="B416">
        <v>48</v>
      </c>
      <c r="C416" s="2" t="s">
        <v>20</v>
      </c>
      <c r="D416" s="2" t="s">
        <v>31</v>
      </c>
      <c r="E416" s="2" t="s">
        <v>42</v>
      </c>
      <c r="F416" s="1">
        <v>44456</v>
      </c>
    </row>
    <row r="417" spans="1:6" x14ac:dyDescent="0.25">
      <c r="A417" s="2" t="s">
        <v>444</v>
      </c>
      <c r="B417">
        <v>65</v>
      </c>
      <c r="C417" s="2" t="s">
        <v>20</v>
      </c>
      <c r="D417" s="2" t="s">
        <v>35</v>
      </c>
      <c r="E417" s="2" t="s">
        <v>28</v>
      </c>
      <c r="F417" s="1">
        <v>44550</v>
      </c>
    </row>
    <row r="418" spans="1:6" x14ac:dyDescent="0.25">
      <c r="A418" s="2" t="s">
        <v>445</v>
      </c>
      <c r="B418">
        <v>33</v>
      </c>
      <c r="C418" s="2" t="s">
        <v>26</v>
      </c>
      <c r="D418" s="2" t="s">
        <v>21</v>
      </c>
      <c r="E418" s="2" t="s">
        <v>22</v>
      </c>
      <c r="F418" s="1">
        <v>44949</v>
      </c>
    </row>
    <row r="419" spans="1:6" x14ac:dyDescent="0.25">
      <c r="A419" s="2" t="s">
        <v>446</v>
      </c>
      <c r="B419">
        <v>66</v>
      </c>
      <c r="C419" s="2" t="s">
        <v>33</v>
      </c>
      <c r="D419" s="2" t="s">
        <v>24</v>
      </c>
      <c r="E419" s="2" t="s">
        <v>28</v>
      </c>
      <c r="F419" s="1">
        <v>44557</v>
      </c>
    </row>
    <row r="420" spans="1:6" x14ac:dyDescent="0.25">
      <c r="A420" s="2" t="s">
        <v>447</v>
      </c>
      <c r="B420">
        <v>52</v>
      </c>
      <c r="C420" s="2" t="s">
        <v>33</v>
      </c>
      <c r="D420" s="2" t="s">
        <v>24</v>
      </c>
      <c r="E420" s="2" t="s">
        <v>22</v>
      </c>
      <c r="F420" s="1">
        <v>44672</v>
      </c>
    </row>
    <row r="421" spans="1:6" x14ac:dyDescent="0.25">
      <c r="A421" s="2" t="s">
        <v>448</v>
      </c>
      <c r="B421">
        <v>62</v>
      </c>
      <c r="C421" s="2" t="s">
        <v>33</v>
      </c>
      <c r="D421" s="2" t="s">
        <v>24</v>
      </c>
      <c r="E421" s="2" t="s">
        <v>28</v>
      </c>
      <c r="F421" s="1">
        <v>44261</v>
      </c>
    </row>
    <row r="422" spans="1:6" x14ac:dyDescent="0.25">
      <c r="A422" s="2" t="s">
        <v>449</v>
      </c>
      <c r="B422">
        <v>63</v>
      </c>
      <c r="C422" s="2" t="s">
        <v>33</v>
      </c>
      <c r="D422" s="2" t="s">
        <v>21</v>
      </c>
      <c r="E422" s="2" t="s">
        <v>42</v>
      </c>
      <c r="F422" s="1">
        <v>44403</v>
      </c>
    </row>
    <row r="423" spans="1:6" x14ac:dyDescent="0.25">
      <c r="A423" s="2" t="s">
        <v>450</v>
      </c>
      <c r="B423">
        <v>20</v>
      </c>
      <c r="C423" s="2" t="s">
        <v>20</v>
      </c>
      <c r="D423" s="2" t="s">
        <v>21</v>
      </c>
      <c r="E423" s="2" t="s">
        <v>42</v>
      </c>
      <c r="F423" s="1">
        <v>45152</v>
      </c>
    </row>
    <row r="424" spans="1:6" x14ac:dyDescent="0.25">
      <c r="A424" s="2" t="s">
        <v>451</v>
      </c>
      <c r="B424">
        <v>37</v>
      </c>
      <c r="C424" s="2" t="s">
        <v>26</v>
      </c>
      <c r="D424" s="2" t="s">
        <v>31</v>
      </c>
      <c r="E424" s="2" t="s">
        <v>22</v>
      </c>
      <c r="F424" s="1">
        <v>44681</v>
      </c>
    </row>
    <row r="425" spans="1:6" x14ac:dyDescent="0.25">
      <c r="A425" s="2" t="s">
        <v>452</v>
      </c>
      <c r="B425">
        <v>34</v>
      </c>
      <c r="C425" s="2" t="s">
        <v>20</v>
      </c>
      <c r="D425" s="2" t="s">
        <v>24</v>
      </c>
      <c r="E425" s="2" t="s">
        <v>42</v>
      </c>
      <c r="F425" s="1">
        <v>44562</v>
      </c>
    </row>
    <row r="426" spans="1:6" x14ac:dyDescent="0.25">
      <c r="A426" s="2" t="s">
        <v>453</v>
      </c>
      <c r="B426">
        <v>73</v>
      </c>
      <c r="C426" s="2" t="s">
        <v>20</v>
      </c>
      <c r="D426" s="2" t="s">
        <v>35</v>
      </c>
      <c r="E426" s="2" t="s">
        <v>42</v>
      </c>
      <c r="F426" s="1">
        <v>44324</v>
      </c>
    </row>
    <row r="427" spans="1:6" x14ac:dyDescent="0.25">
      <c r="A427" s="2" t="s">
        <v>454</v>
      </c>
      <c r="B427">
        <v>69</v>
      </c>
      <c r="C427" s="2" t="s">
        <v>33</v>
      </c>
      <c r="D427" s="2" t="s">
        <v>31</v>
      </c>
      <c r="E427" s="2" t="s">
        <v>42</v>
      </c>
      <c r="F427" s="1">
        <v>44958</v>
      </c>
    </row>
    <row r="428" spans="1:6" x14ac:dyDescent="0.25">
      <c r="A428" s="2" t="s">
        <v>455</v>
      </c>
      <c r="B428">
        <v>46</v>
      </c>
      <c r="C428" s="2" t="s">
        <v>33</v>
      </c>
      <c r="D428" s="2" t="s">
        <v>35</v>
      </c>
      <c r="E428" s="2" t="s">
        <v>28</v>
      </c>
      <c r="F428" s="1">
        <v>44705</v>
      </c>
    </row>
    <row r="429" spans="1:6" x14ac:dyDescent="0.25">
      <c r="A429" s="2" t="s">
        <v>456</v>
      </c>
      <c r="B429">
        <v>62</v>
      </c>
      <c r="C429" s="2" t="s">
        <v>33</v>
      </c>
      <c r="D429" s="2" t="s">
        <v>35</v>
      </c>
      <c r="E429" s="2" t="s">
        <v>22</v>
      </c>
      <c r="F429" s="1">
        <v>44470</v>
      </c>
    </row>
    <row r="430" spans="1:6" x14ac:dyDescent="0.25">
      <c r="A430" s="2" t="s">
        <v>457</v>
      </c>
      <c r="B430">
        <v>69</v>
      </c>
      <c r="C430" s="2" t="s">
        <v>20</v>
      </c>
      <c r="D430" s="2" t="s">
        <v>31</v>
      </c>
      <c r="E430" s="2" t="s">
        <v>28</v>
      </c>
      <c r="F430" s="1">
        <v>44637</v>
      </c>
    </row>
    <row r="431" spans="1:6" x14ac:dyDescent="0.25">
      <c r="A431" s="2" t="s">
        <v>458</v>
      </c>
      <c r="B431">
        <v>56</v>
      </c>
      <c r="C431" s="2" t="s">
        <v>20</v>
      </c>
      <c r="D431" s="2" t="s">
        <v>35</v>
      </c>
      <c r="E431" s="2" t="s">
        <v>42</v>
      </c>
      <c r="F431" s="1">
        <v>44302</v>
      </c>
    </row>
    <row r="432" spans="1:6" x14ac:dyDescent="0.25">
      <c r="A432" s="2" t="s">
        <v>459</v>
      </c>
      <c r="B432">
        <v>23</v>
      </c>
      <c r="C432" s="2" t="s">
        <v>33</v>
      </c>
      <c r="D432" s="2" t="s">
        <v>35</v>
      </c>
      <c r="E432" s="2" t="s">
        <v>42</v>
      </c>
      <c r="F432" s="1">
        <v>44653</v>
      </c>
    </row>
    <row r="433" spans="1:6" x14ac:dyDescent="0.25">
      <c r="A433" s="2" t="s">
        <v>460</v>
      </c>
      <c r="B433">
        <v>56</v>
      </c>
      <c r="C433" s="2" t="s">
        <v>26</v>
      </c>
      <c r="D433" s="2" t="s">
        <v>31</v>
      </c>
      <c r="E433" s="2" t="s">
        <v>28</v>
      </c>
      <c r="F433" s="1">
        <v>44903</v>
      </c>
    </row>
    <row r="434" spans="1:6" x14ac:dyDescent="0.25">
      <c r="A434" s="2" t="s">
        <v>461</v>
      </c>
      <c r="B434">
        <v>46</v>
      </c>
      <c r="C434" s="2" t="s">
        <v>33</v>
      </c>
      <c r="D434" s="2" t="s">
        <v>31</v>
      </c>
      <c r="E434" s="2" t="s">
        <v>28</v>
      </c>
      <c r="F434" s="1">
        <v>44941</v>
      </c>
    </row>
    <row r="435" spans="1:6" x14ac:dyDescent="0.25">
      <c r="A435" s="2" t="s">
        <v>462</v>
      </c>
      <c r="B435">
        <v>73</v>
      </c>
      <c r="C435" s="2" t="s">
        <v>33</v>
      </c>
      <c r="D435" s="2" t="s">
        <v>31</v>
      </c>
      <c r="E435" s="2" t="s">
        <v>42</v>
      </c>
      <c r="F435" s="1">
        <v>44851</v>
      </c>
    </row>
    <row r="436" spans="1:6" x14ac:dyDescent="0.25">
      <c r="A436" s="2" t="s">
        <v>463</v>
      </c>
      <c r="B436">
        <v>68</v>
      </c>
      <c r="C436" s="2" t="s">
        <v>20</v>
      </c>
      <c r="D436" s="2" t="s">
        <v>21</v>
      </c>
      <c r="E436" s="2" t="s">
        <v>22</v>
      </c>
      <c r="F436" s="1">
        <v>44849</v>
      </c>
    </row>
    <row r="437" spans="1:6" x14ac:dyDescent="0.25">
      <c r="A437" s="2" t="s">
        <v>464</v>
      </c>
      <c r="B437">
        <v>43</v>
      </c>
      <c r="C437" s="2" t="s">
        <v>33</v>
      </c>
      <c r="D437" s="2" t="s">
        <v>24</v>
      </c>
      <c r="E437" s="2" t="s">
        <v>28</v>
      </c>
      <c r="F437" s="1">
        <v>44343</v>
      </c>
    </row>
    <row r="438" spans="1:6" x14ac:dyDescent="0.25">
      <c r="A438" s="2" t="s">
        <v>465</v>
      </c>
      <c r="B438">
        <v>72</v>
      </c>
      <c r="C438" s="2" t="s">
        <v>26</v>
      </c>
      <c r="D438" s="2" t="s">
        <v>31</v>
      </c>
      <c r="E438" s="2" t="s">
        <v>28</v>
      </c>
      <c r="F438" s="1">
        <v>44326</v>
      </c>
    </row>
    <row r="439" spans="1:6" x14ac:dyDescent="0.25">
      <c r="A439" s="2" t="s">
        <v>466</v>
      </c>
      <c r="B439">
        <v>22</v>
      </c>
      <c r="C439" s="2" t="s">
        <v>20</v>
      </c>
      <c r="D439" s="2" t="s">
        <v>35</v>
      </c>
      <c r="E439" s="2" t="s">
        <v>42</v>
      </c>
      <c r="F439" s="1">
        <v>44589</v>
      </c>
    </row>
    <row r="440" spans="1:6" x14ac:dyDescent="0.25">
      <c r="A440" s="2" t="s">
        <v>467</v>
      </c>
      <c r="B440">
        <v>54</v>
      </c>
      <c r="C440" s="2" t="s">
        <v>20</v>
      </c>
      <c r="D440" s="2" t="s">
        <v>24</v>
      </c>
      <c r="E440" s="2" t="s">
        <v>22</v>
      </c>
      <c r="F440" s="1">
        <v>44657</v>
      </c>
    </row>
    <row r="441" spans="1:6" x14ac:dyDescent="0.25">
      <c r="A441" s="2" t="s">
        <v>468</v>
      </c>
      <c r="B441">
        <v>41</v>
      </c>
      <c r="C441" s="2" t="s">
        <v>33</v>
      </c>
      <c r="D441" s="2" t="s">
        <v>31</v>
      </c>
      <c r="E441" s="2" t="s">
        <v>28</v>
      </c>
      <c r="F441" s="1">
        <v>44784</v>
      </c>
    </row>
    <row r="442" spans="1:6" x14ac:dyDescent="0.25">
      <c r="A442" s="2" t="s">
        <v>469</v>
      </c>
      <c r="B442">
        <v>26</v>
      </c>
      <c r="C442" s="2" t="s">
        <v>26</v>
      </c>
      <c r="D442" s="2" t="s">
        <v>35</v>
      </c>
      <c r="E442" s="2" t="s">
        <v>42</v>
      </c>
      <c r="F442" s="1">
        <v>44518</v>
      </c>
    </row>
    <row r="443" spans="1:6" x14ac:dyDescent="0.25">
      <c r="A443" s="2" t="s">
        <v>470</v>
      </c>
      <c r="B443">
        <v>59</v>
      </c>
      <c r="C443" s="2" t="s">
        <v>33</v>
      </c>
      <c r="D443" s="2" t="s">
        <v>24</v>
      </c>
      <c r="E443" s="2" t="s">
        <v>28</v>
      </c>
      <c r="F443" s="1">
        <v>44223</v>
      </c>
    </row>
    <row r="444" spans="1:6" x14ac:dyDescent="0.25">
      <c r="A444" s="2" t="s">
        <v>471</v>
      </c>
      <c r="B444">
        <v>65</v>
      </c>
      <c r="C444" s="2" t="s">
        <v>20</v>
      </c>
      <c r="D444" s="2" t="s">
        <v>31</v>
      </c>
      <c r="E444" s="2" t="s">
        <v>22</v>
      </c>
      <c r="F444" s="1">
        <v>44593</v>
      </c>
    </row>
    <row r="445" spans="1:6" x14ac:dyDescent="0.25">
      <c r="A445" s="2" t="s">
        <v>472</v>
      </c>
      <c r="B445">
        <v>53</v>
      </c>
      <c r="C445" s="2" t="s">
        <v>20</v>
      </c>
      <c r="D445" s="2" t="s">
        <v>35</v>
      </c>
      <c r="E445" s="2" t="s">
        <v>42</v>
      </c>
      <c r="F445" s="1">
        <v>44917</v>
      </c>
    </row>
    <row r="446" spans="1:6" x14ac:dyDescent="0.25">
      <c r="A446" s="2" t="s">
        <v>473</v>
      </c>
      <c r="B446">
        <v>46</v>
      </c>
      <c r="C446" s="2" t="s">
        <v>20</v>
      </c>
      <c r="D446" s="2" t="s">
        <v>35</v>
      </c>
      <c r="E446" s="2" t="s">
        <v>22</v>
      </c>
      <c r="F446" s="1">
        <v>45135</v>
      </c>
    </row>
    <row r="447" spans="1:6" x14ac:dyDescent="0.25">
      <c r="A447" s="2" t="s">
        <v>474</v>
      </c>
      <c r="B447">
        <v>49</v>
      </c>
      <c r="C447" s="2" t="s">
        <v>20</v>
      </c>
      <c r="D447" s="2" t="s">
        <v>21</v>
      </c>
      <c r="E447" s="2" t="s">
        <v>28</v>
      </c>
      <c r="F447" s="1">
        <v>45070</v>
      </c>
    </row>
    <row r="448" spans="1:6" x14ac:dyDescent="0.25">
      <c r="A448" s="2" t="s">
        <v>475</v>
      </c>
      <c r="B448">
        <v>22</v>
      </c>
      <c r="C448" s="2" t="s">
        <v>33</v>
      </c>
      <c r="D448" s="2" t="s">
        <v>24</v>
      </c>
      <c r="E448" s="2" t="s">
        <v>22</v>
      </c>
      <c r="F448" s="1">
        <v>44652</v>
      </c>
    </row>
    <row r="449" spans="1:6" x14ac:dyDescent="0.25">
      <c r="A449" s="2" t="s">
        <v>476</v>
      </c>
      <c r="B449">
        <v>23</v>
      </c>
      <c r="C449" s="2" t="s">
        <v>26</v>
      </c>
      <c r="D449" s="2" t="s">
        <v>35</v>
      </c>
      <c r="E449" s="2" t="s">
        <v>22</v>
      </c>
      <c r="F449" s="1">
        <v>44552</v>
      </c>
    </row>
    <row r="450" spans="1:6" x14ac:dyDescent="0.25">
      <c r="A450" s="2" t="s">
        <v>477</v>
      </c>
      <c r="B450">
        <v>63</v>
      </c>
      <c r="C450" s="2" t="s">
        <v>20</v>
      </c>
      <c r="D450" s="2" t="s">
        <v>35</v>
      </c>
      <c r="E450" s="2" t="s">
        <v>42</v>
      </c>
      <c r="F450" s="1">
        <v>45068</v>
      </c>
    </row>
    <row r="451" spans="1:6" x14ac:dyDescent="0.25">
      <c r="A451" s="2" t="s">
        <v>478</v>
      </c>
      <c r="B451">
        <v>28</v>
      </c>
      <c r="C451" s="2" t="s">
        <v>26</v>
      </c>
      <c r="D451" s="2" t="s">
        <v>24</v>
      </c>
      <c r="E451" s="2" t="s">
        <v>42</v>
      </c>
      <c r="F451" s="1">
        <v>44717</v>
      </c>
    </row>
    <row r="452" spans="1:6" x14ac:dyDescent="0.25">
      <c r="A452" s="2" t="s">
        <v>479</v>
      </c>
      <c r="B452">
        <v>32</v>
      </c>
      <c r="C452" s="2" t="s">
        <v>20</v>
      </c>
      <c r="D452" s="2" t="s">
        <v>24</v>
      </c>
      <c r="E452" s="2" t="s">
        <v>28</v>
      </c>
      <c r="F452" s="1">
        <v>44439</v>
      </c>
    </row>
    <row r="453" spans="1:6" x14ac:dyDescent="0.25">
      <c r="A453" s="2" t="s">
        <v>480</v>
      </c>
      <c r="B453">
        <v>68</v>
      </c>
      <c r="C453" s="2" t="s">
        <v>33</v>
      </c>
      <c r="D453" s="2" t="s">
        <v>21</v>
      </c>
      <c r="E453" s="2" t="s">
        <v>42</v>
      </c>
      <c r="F453" s="1">
        <v>44764</v>
      </c>
    </row>
    <row r="454" spans="1:6" x14ac:dyDescent="0.25">
      <c r="A454" s="2" t="s">
        <v>481</v>
      </c>
      <c r="B454">
        <v>54</v>
      </c>
      <c r="C454" s="2" t="s">
        <v>33</v>
      </c>
      <c r="D454" s="2" t="s">
        <v>31</v>
      </c>
      <c r="E454" s="2" t="s">
        <v>22</v>
      </c>
      <c r="F454" s="1">
        <v>44329</v>
      </c>
    </row>
    <row r="455" spans="1:6" x14ac:dyDescent="0.25">
      <c r="A455" s="2" t="s">
        <v>482</v>
      </c>
      <c r="B455">
        <v>57</v>
      </c>
      <c r="C455" s="2" t="s">
        <v>20</v>
      </c>
      <c r="D455" s="2" t="s">
        <v>21</v>
      </c>
      <c r="E455" s="2" t="s">
        <v>42</v>
      </c>
      <c r="F455" s="1">
        <v>44604</v>
      </c>
    </row>
    <row r="456" spans="1:6" x14ac:dyDescent="0.25">
      <c r="A456" s="2" t="s">
        <v>483</v>
      </c>
      <c r="B456">
        <v>63</v>
      </c>
      <c r="C456" s="2" t="s">
        <v>26</v>
      </c>
      <c r="D456" s="2" t="s">
        <v>31</v>
      </c>
      <c r="E456" s="2" t="s">
        <v>22</v>
      </c>
      <c r="F456" s="1">
        <v>44617</v>
      </c>
    </row>
    <row r="457" spans="1:6" x14ac:dyDescent="0.25">
      <c r="A457" s="2" t="s">
        <v>484</v>
      </c>
      <c r="B457">
        <v>67</v>
      </c>
      <c r="C457" s="2" t="s">
        <v>33</v>
      </c>
      <c r="D457" s="2" t="s">
        <v>21</v>
      </c>
      <c r="E457" s="2" t="s">
        <v>28</v>
      </c>
      <c r="F457" s="1">
        <v>45192</v>
      </c>
    </row>
    <row r="458" spans="1:6" x14ac:dyDescent="0.25">
      <c r="A458" s="2" t="s">
        <v>485</v>
      </c>
      <c r="B458">
        <v>38</v>
      </c>
      <c r="C458" s="2" t="s">
        <v>26</v>
      </c>
      <c r="D458" s="2" t="s">
        <v>21</v>
      </c>
      <c r="E458" s="2" t="s">
        <v>42</v>
      </c>
      <c r="F458" s="1">
        <v>44674</v>
      </c>
    </row>
    <row r="459" spans="1:6" x14ac:dyDescent="0.25">
      <c r="A459" s="2" t="s">
        <v>486</v>
      </c>
      <c r="B459">
        <v>61</v>
      </c>
      <c r="C459" s="2" t="s">
        <v>26</v>
      </c>
      <c r="D459" s="2" t="s">
        <v>35</v>
      </c>
      <c r="E459" s="2" t="s">
        <v>28</v>
      </c>
      <c r="F459" s="1">
        <v>45096</v>
      </c>
    </row>
    <row r="460" spans="1:6" x14ac:dyDescent="0.25">
      <c r="A460" s="2" t="s">
        <v>487</v>
      </c>
      <c r="B460">
        <v>71</v>
      </c>
      <c r="C460" s="2" t="s">
        <v>26</v>
      </c>
      <c r="D460" s="2" t="s">
        <v>24</v>
      </c>
      <c r="E460" s="2" t="s">
        <v>28</v>
      </c>
      <c r="F460" s="1">
        <v>44640</v>
      </c>
    </row>
    <row r="461" spans="1:6" x14ac:dyDescent="0.25">
      <c r="A461" s="2" t="s">
        <v>488</v>
      </c>
      <c r="B461">
        <v>50</v>
      </c>
      <c r="C461" s="2" t="s">
        <v>20</v>
      </c>
      <c r="D461" s="2" t="s">
        <v>21</v>
      </c>
      <c r="E461" s="2" t="s">
        <v>22</v>
      </c>
      <c r="F461" s="1">
        <v>44353</v>
      </c>
    </row>
    <row r="462" spans="1:6" x14ac:dyDescent="0.25">
      <c r="A462" s="2" t="s">
        <v>489</v>
      </c>
      <c r="B462">
        <v>37</v>
      </c>
      <c r="C462" s="2" t="s">
        <v>20</v>
      </c>
      <c r="D462" s="2" t="s">
        <v>24</v>
      </c>
      <c r="E462" s="2" t="s">
        <v>42</v>
      </c>
      <c r="F462" s="1">
        <v>45154</v>
      </c>
    </row>
    <row r="463" spans="1:6" x14ac:dyDescent="0.25">
      <c r="A463" s="2" t="s">
        <v>490</v>
      </c>
      <c r="B463">
        <v>63</v>
      </c>
      <c r="C463" s="2" t="s">
        <v>20</v>
      </c>
      <c r="D463" s="2" t="s">
        <v>35</v>
      </c>
      <c r="E463" s="2" t="s">
        <v>22</v>
      </c>
      <c r="F463" s="1">
        <v>45113</v>
      </c>
    </row>
    <row r="464" spans="1:6" x14ac:dyDescent="0.25">
      <c r="A464" s="2" t="s">
        <v>491</v>
      </c>
      <c r="B464">
        <v>36</v>
      </c>
      <c r="C464" s="2" t="s">
        <v>20</v>
      </c>
      <c r="D464" s="2" t="s">
        <v>35</v>
      </c>
      <c r="E464" s="2" t="s">
        <v>28</v>
      </c>
      <c r="F464" s="1">
        <v>44847</v>
      </c>
    </row>
    <row r="465" spans="1:6" x14ac:dyDescent="0.25">
      <c r="A465" s="2" t="s">
        <v>492</v>
      </c>
      <c r="B465">
        <v>53</v>
      </c>
      <c r="C465" s="2" t="s">
        <v>33</v>
      </c>
      <c r="D465" s="2" t="s">
        <v>24</v>
      </c>
      <c r="E465" s="2" t="s">
        <v>22</v>
      </c>
      <c r="F465" s="1">
        <v>44507</v>
      </c>
    </row>
    <row r="466" spans="1:6" x14ac:dyDescent="0.25">
      <c r="A466" s="2" t="s">
        <v>493</v>
      </c>
      <c r="B466">
        <v>57</v>
      </c>
      <c r="C466" s="2" t="s">
        <v>26</v>
      </c>
      <c r="D466" s="2" t="s">
        <v>21</v>
      </c>
      <c r="E466" s="2" t="s">
        <v>22</v>
      </c>
      <c r="F466" s="1">
        <v>44853</v>
      </c>
    </row>
    <row r="467" spans="1:6" x14ac:dyDescent="0.25">
      <c r="A467" s="2" t="s">
        <v>494</v>
      </c>
      <c r="B467">
        <v>28</v>
      </c>
      <c r="C467" s="2" t="s">
        <v>26</v>
      </c>
      <c r="D467" s="2" t="s">
        <v>24</v>
      </c>
      <c r="E467" s="2" t="s">
        <v>28</v>
      </c>
      <c r="F467" s="1">
        <v>44871</v>
      </c>
    </row>
    <row r="468" spans="1:6" x14ac:dyDescent="0.25">
      <c r="A468" s="2" t="s">
        <v>495</v>
      </c>
      <c r="B468">
        <v>57</v>
      </c>
      <c r="C468" s="2" t="s">
        <v>26</v>
      </c>
      <c r="D468" s="2" t="s">
        <v>35</v>
      </c>
      <c r="E468" s="2" t="s">
        <v>22</v>
      </c>
      <c r="F468" s="1">
        <v>44239</v>
      </c>
    </row>
    <row r="469" spans="1:6" x14ac:dyDescent="0.25">
      <c r="A469" s="2" t="s">
        <v>496</v>
      </c>
      <c r="B469">
        <v>70</v>
      </c>
      <c r="C469" s="2" t="s">
        <v>20</v>
      </c>
      <c r="D469" s="2" t="s">
        <v>21</v>
      </c>
      <c r="E469" s="2" t="s">
        <v>28</v>
      </c>
      <c r="F469" s="1">
        <v>45168</v>
      </c>
    </row>
    <row r="470" spans="1:6" x14ac:dyDescent="0.25">
      <c r="A470" s="2" t="s">
        <v>497</v>
      </c>
      <c r="B470">
        <v>59</v>
      </c>
      <c r="C470" s="2" t="s">
        <v>26</v>
      </c>
      <c r="D470" s="2" t="s">
        <v>35</v>
      </c>
      <c r="E470" s="2" t="s">
        <v>22</v>
      </c>
      <c r="F470" s="1">
        <v>44412</v>
      </c>
    </row>
    <row r="471" spans="1:6" x14ac:dyDescent="0.25">
      <c r="A471" s="2" t="s">
        <v>498</v>
      </c>
      <c r="B471">
        <v>67</v>
      </c>
      <c r="C471" s="2" t="s">
        <v>26</v>
      </c>
      <c r="D471" s="2" t="s">
        <v>31</v>
      </c>
      <c r="E471" s="2" t="s">
        <v>22</v>
      </c>
      <c r="F471" s="1">
        <v>44851</v>
      </c>
    </row>
    <row r="472" spans="1:6" x14ac:dyDescent="0.25">
      <c r="A472" s="2" t="s">
        <v>499</v>
      </c>
      <c r="B472">
        <v>19</v>
      </c>
      <c r="C472" s="2" t="s">
        <v>33</v>
      </c>
      <c r="D472" s="2" t="s">
        <v>35</v>
      </c>
      <c r="E472" s="2" t="s">
        <v>22</v>
      </c>
      <c r="F472" s="1">
        <v>45176</v>
      </c>
    </row>
    <row r="473" spans="1:6" x14ac:dyDescent="0.25">
      <c r="A473" s="2" t="s">
        <v>500</v>
      </c>
      <c r="B473">
        <v>37</v>
      </c>
      <c r="C473" s="2" t="s">
        <v>33</v>
      </c>
      <c r="D473" s="2" t="s">
        <v>24</v>
      </c>
      <c r="E473" s="2" t="s">
        <v>22</v>
      </c>
      <c r="F473" s="1">
        <v>44612</v>
      </c>
    </row>
    <row r="474" spans="1:6" x14ac:dyDescent="0.25">
      <c r="A474" s="2" t="s">
        <v>501</v>
      </c>
      <c r="B474">
        <v>37</v>
      </c>
      <c r="C474" s="2" t="s">
        <v>33</v>
      </c>
      <c r="D474" s="2" t="s">
        <v>21</v>
      </c>
      <c r="E474" s="2" t="s">
        <v>22</v>
      </c>
      <c r="F474" s="1">
        <v>44258</v>
      </c>
    </row>
    <row r="475" spans="1:6" x14ac:dyDescent="0.25">
      <c r="A475" s="2" t="s">
        <v>502</v>
      </c>
      <c r="B475">
        <v>28</v>
      </c>
      <c r="C475" s="2" t="s">
        <v>33</v>
      </c>
      <c r="D475" s="2" t="s">
        <v>31</v>
      </c>
      <c r="E475" s="2" t="s">
        <v>42</v>
      </c>
      <c r="F475" s="1">
        <v>44672</v>
      </c>
    </row>
    <row r="476" spans="1:6" x14ac:dyDescent="0.25">
      <c r="A476" s="2" t="s">
        <v>503</v>
      </c>
      <c r="B476">
        <v>31</v>
      </c>
      <c r="C476" s="2" t="s">
        <v>33</v>
      </c>
      <c r="D476" s="2" t="s">
        <v>24</v>
      </c>
      <c r="E476" s="2" t="s">
        <v>42</v>
      </c>
      <c r="F476" s="1">
        <v>45079</v>
      </c>
    </row>
    <row r="477" spans="1:6" x14ac:dyDescent="0.25">
      <c r="A477" s="2" t="s">
        <v>504</v>
      </c>
      <c r="B477">
        <v>63</v>
      </c>
      <c r="C477" s="2" t="s">
        <v>33</v>
      </c>
      <c r="D477" s="2" t="s">
        <v>35</v>
      </c>
      <c r="E477" s="2" t="s">
        <v>42</v>
      </c>
      <c r="F477" s="1">
        <v>44330</v>
      </c>
    </row>
    <row r="478" spans="1:6" x14ac:dyDescent="0.25">
      <c r="A478" s="2" t="s">
        <v>505</v>
      </c>
      <c r="B478">
        <v>66</v>
      </c>
      <c r="C478" s="2" t="s">
        <v>33</v>
      </c>
      <c r="D478" s="2" t="s">
        <v>21</v>
      </c>
      <c r="E478" s="2" t="s">
        <v>42</v>
      </c>
      <c r="F478" s="1">
        <v>44444</v>
      </c>
    </row>
    <row r="479" spans="1:6" x14ac:dyDescent="0.25">
      <c r="A479" s="2" t="s">
        <v>506</v>
      </c>
      <c r="B479">
        <v>47</v>
      </c>
      <c r="C479" s="2" t="s">
        <v>20</v>
      </c>
      <c r="D479" s="2" t="s">
        <v>35</v>
      </c>
      <c r="E479" s="2" t="s">
        <v>42</v>
      </c>
      <c r="F479" s="1">
        <v>44450</v>
      </c>
    </row>
    <row r="480" spans="1:6" x14ac:dyDescent="0.25">
      <c r="A480" s="2" t="s">
        <v>507</v>
      </c>
      <c r="B480">
        <v>27</v>
      </c>
      <c r="C480" s="2" t="s">
        <v>20</v>
      </c>
      <c r="D480" s="2" t="s">
        <v>21</v>
      </c>
      <c r="E480" s="2" t="s">
        <v>42</v>
      </c>
      <c r="F480" s="1">
        <v>45165</v>
      </c>
    </row>
    <row r="481" spans="1:6" x14ac:dyDescent="0.25">
      <c r="A481" s="2" t="s">
        <v>508</v>
      </c>
      <c r="B481">
        <v>42</v>
      </c>
      <c r="C481" s="2" t="s">
        <v>26</v>
      </c>
      <c r="D481" s="2" t="s">
        <v>31</v>
      </c>
      <c r="E481" s="2" t="s">
        <v>28</v>
      </c>
      <c r="F481" s="1">
        <v>45182</v>
      </c>
    </row>
    <row r="482" spans="1:6" x14ac:dyDescent="0.25">
      <c r="A482" s="2" t="s">
        <v>509</v>
      </c>
      <c r="B482">
        <v>73</v>
      </c>
      <c r="C482" s="2" t="s">
        <v>20</v>
      </c>
      <c r="D482" s="2" t="s">
        <v>35</v>
      </c>
      <c r="E482" s="2" t="s">
        <v>22</v>
      </c>
      <c r="F482" s="1">
        <v>44935</v>
      </c>
    </row>
    <row r="483" spans="1:6" x14ac:dyDescent="0.25">
      <c r="A483" s="2" t="s">
        <v>510</v>
      </c>
      <c r="B483">
        <v>38</v>
      </c>
      <c r="C483" s="2" t="s">
        <v>20</v>
      </c>
      <c r="D483" s="2" t="s">
        <v>24</v>
      </c>
      <c r="E483" s="2" t="s">
        <v>42</v>
      </c>
      <c r="F483" s="1">
        <v>44724</v>
      </c>
    </row>
    <row r="484" spans="1:6" x14ac:dyDescent="0.25">
      <c r="A484" s="2" t="s">
        <v>511</v>
      </c>
      <c r="B484">
        <v>47</v>
      </c>
      <c r="C484" s="2" t="s">
        <v>33</v>
      </c>
      <c r="D484" s="2" t="s">
        <v>35</v>
      </c>
      <c r="E484" s="2" t="s">
        <v>42</v>
      </c>
      <c r="F484" s="1">
        <v>44220</v>
      </c>
    </row>
    <row r="485" spans="1:6" x14ac:dyDescent="0.25">
      <c r="A485" s="2" t="s">
        <v>512</v>
      </c>
      <c r="B485">
        <v>23</v>
      </c>
      <c r="C485" s="2" t="s">
        <v>33</v>
      </c>
      <c r="D485" s="2" t="s">
        <v>31</v>
      </c>
      <c r="E485" s="2" t="s">
        <v>28</v>
      </c>
      <c r="F485" s="1">
        <v>44417</v>
      </c>
    </row>
    <row r="486" spans="1:6" x14ac:dyDescent="0.25">
      <c r="A486" s="2" t="s">
        <v>513</v>
      </c>
      <c r="B486">
        <v>55</v>
      </c>
      <c r="C486" s="2" t="s">
        <v>33</v>
      </c>
      <c r="D486" s="2" t="s">
        <v>21</v>
      </c>
      <c r="E486" s="2" t="s">
        <v>28</v>
      </c>
      <c r="F486" s="1">
        <v>44485</v>
      </c>
    </row>
    <row r="487" spans="1:6" x14ac:dyDescent="0.25">
      <c r="A487" s="2" t="s">
        <v>514</v>
      </c>
      <c r="B487">
        <v>49</v>
      </c>
      <c r="C487" s="2" t="s">
        <v>26</v>
      </c>
      <c r="D487" s="2" t="s">
        <v>31</v>
      </c>
      <c r="E487" s="2" t="s">
        <v>42</v>
      </c>
      <c r="F487" s="1">
        <v>44746</v>
      </c>
    </row>
    <row r="488" spans="1:6" x14ac:dyDescent="0.25">
      <c r="A488" s="2" t="s">
        <v>515</v>
      </c>
      <c r="B488">
        <v>18</v>
      </c>
      <c r="C488" s="2" t="s">
        <v>20</v>
      </c>
      <c r="D488" s="2" t="s">
        <v>31</v>
      </c>
      <c r="E488" s="2" t="s">
        <v>28</v>
      </c>
      <c r="F488" s="1">
        <v>45100</v>
      </c>
    </row>
    <row r="489" spans="1:6" x14ac:dyDescent="0.25">
      <c r="A489" s="2" t="s">
        <v>516</v>
      </c>
      <c r="B489">
        <v>34</v>
      </c>
      <c r="C489" s="2" t="s">
        <v>26</v>
      </c>
      <c r="D489" s="2" t="s">
        <v>35</v>
      </c>
      <c r="E489" s="2" t="s">
        <v>42</v>
      </c>
      <c r="F489" s="1">
        <v>44571</v>
      </c>
    </row>
    <row r="490" spans="1:6" x14ac:dyDescent="0.25">
      <c r="A490" s="2" t="s">
        <v>517</v>
      </c>
      <c r="B490">
        <v>20</v>
      </c>
      <c r="C490" s="2" t="s">
        <v>33</v>
      </c>
      <c r="D490" s="2" t="s">
        <v>21</v>
      </c>
      <c r="E490" s="2" t="s">
        <v>22</v>
      </c>
      <c r="F490" s="1">
        <v>44772</v>
      </c>
    </row>
    <row r="491" spans="1:6" x14ac:dyDescent="0.25">
      <c r="A491" s="2" t="s">
        <v>518</v>
      </c>
      <c r="B491">
        <v>30</v>
      </c>
      <c r="C491" s="2" t="s">
        <v>33</v>
      </c>
      <c r="D491" s="2" t="s">
        <v>35</v>
      </c>
      <c r="E491" s="2" t="s">
        <v>28</v>
      </c>
      <c r="F491" s="1">
        <v>44592</v>
      </c>
    </row>
    <row r="492" spans="1:6" x14ac:dyDescent="0.25">
      <c r="A492" s="2" t="s">
        <v>519</v>
      </c>
      <c r="B492">
        <v>50</v>
      </c>
      <c r="C492" s="2" t="s">
        <v>33</v>
      </c>
      <c r="D492" s="2" t="s">
        <v>35</v>
      </c>
      <c r="E492" s="2" t="s">
        <v>22</v>
      </c>
      <c r="F492" s="1">
        <v>44893</v>
      </c>
    </row>
    <row r="493" spans="1:6" x14ac:dyDescent="0.25">
      <c r="A493" s="2" t="s">
        <v>520</v>
      </c>
      <c r="B493">
        <v>57</v>
      </c>
      <c r="C493" s="2" t="s">
        <v>20</v>
      </c>
      <c r="D493" s="2" t="s">
        <v>24</v>
      </c>
      <c r="E493" s="2" t="s">
        <v>28</v>
      </c>
      <c r="F493" s="1">
        <v>44600</v>
      </c>
    </row>
    <row r="494" spans="1:6" x14ac:dyDescent="0.25">
      <c r="A494" s="2" t="s">
        <v>521</v>
      </c>
      <c r="B494">
        <v>41</v>
      </c>
      <c r="C494" s="2" t="s">
        <v>33</v>
      </c>
      <c r="D494" s="2" t="s">
        <v>35</v>
      </c>
      <c r="E494" s="2" t="s">
        <v>28</v>
      </c>
      <c r="F494" s="1">
        <v>44400</v>
      </c>
    </row>
    <row r="495" spans="1:6" x14ac:dyDescent="0.25">
      <c r="A495" s="2" t="s">
        <v>522</v>
      </c>
      <c r="B495">
        <v>56</v>
      </c>
      <c r="C495" s="2" t="s">
        <v>26</v>
      </c>
      <c r="D495" s="2" t="s">
        <v>31</v>
      </c>
      <c r="E495" s="2" t="s">
        <v>22</v>
      </c>
      <c r="F495" s="1">
        <v>44238</v>
      </c>
    </row>
    <row r="496" spans="1:6" x14ac:dyDescent="0.25">
      <c r="A496" s="2" t="s">
        <v>523</v>
      </c>
      <c r="B496">
        <v>20</v>
      </c>
      <c r="C496" s="2" t="s">
        <v>20</v>
      </c>
      <c r="D496" s="2" t="s">
        <v>24</v>
      </c>
      <c r="E496" s="2" t="s">
        <v>22</v>
      </c>
      <c r="F496" s="1">
        <v>44538</v>
      </c>
    </row>
    <row r="497" spans="1:6" x14ac:dyDescent="0.25">
      <c r="A497" s="2" t="s">
        <v>524</v>
      </c>
      <c r="B497">
        <v>69</v>
      </c>
      <c r="C497" s="2" t="s">
        <v>33</v>
      </c>
      <c r="D497" s="2" t="s">
        <v>31</v>
      </c>
      <c r="E497" s="2" t="s">
        <v>28</v>
      </c>
      <c r="F497" s="1">
        <v>44817</v>
      </c>
    </row>
    <row r="498" spans="1:6" x14ac:dyDescent="0.25">
      <c r="A498" s="2" t="s">
        <v>525</v>
      </c>
      <c r="B498">
        <v>75</v>
      </c>
      <c r="C498" s="2" t="s">
        <v>26</v>
      </c>
      <c r="D498" s="2" t="s">
        <v>24</v>
      </c>
      <c r="E498" s="2" t="s">
        <v>42</v>
      </c>
      <c r="F498" s="1">
        <v>45150</v>
      </c>
    </row>
    <row r="499" spans="1:6" x14ac:dyDescent="0.25">
      <c r="A499" s="2" t="s">
        <v>526</v>
      </c>
      <c r="B499">
        <v>57</v>
      </c>
      <c r="C499" s="2" t="s">
        <v>33</v>
      </c>
      <c r="D499" s="2" t="s">
        <v>24</v>
      </c>
      <c r="E499" s="2" t="s">
        <v>42</v>
      </c>
      <c r="F499" s="1">
        <v>44828</v>
      </c>
    </row>
    <row r="500" spans="1:6" x14ac:dyDescent="0.25">
      <c r="A500" s="2" t="s">
        <v>527</v>
      </c>
      <c r="B500">
        <v>65</v>
      </c>
      <c r="C500" s="2" t="s">
        <v>33</v>
      </c>
      <c r="D500" s="2" t="s">
        <v>35</v>
      </c>
      <c r="E500" s="2" t="s">
        <v>22</v>
      </c>
      <c r="F500" s="1">
        <v>45045</v>
      </c>
    </row>
    <row r="501" spans="1:6" x14ac:dyDescent="0.25">
      <c r="A501" s="2" t="s">
        <v>528</v>
      </c>
      <c r="B501">
        <v>50</v>
      </c>
      <c r="C501" s="2" t="s">
        <v>26</v>
      </c>
      <c r="D501" s="2" t="s">
        <v>31</v>
      </c>
      <c r="E501" s="2" t="s">
        <v>22</v>
      </c>
      <c r="F501" s="1">
        <v>44773</v>
      </c>
    </row>
    <row r="502" spans="1:6" x14ac:dyDescent="0.25">
      <c r="A502" s="2" t="s">
        <v>529</v>
      </c>
      <c r="B502">
        <v>37</v>
      </c>
      <c r="C502" s="2" t="s">
        <v>33</v>
      </c>
      <c r="D502" s="2" t="s">
        <v>21</v>
      </c>
      <c r="E502" s="2" t="s">
        <v>42</v>
      </c>
      <c r="F502" s="1">
        <v>44536</v>
      </c>
    </row>
    <row r="503" spans="1:6" x14ac:dyDescent="0.25">
      <c r="A503" s="2" t="s">
        <v>530</v>
      </c>
      <c r="B503">
        <v>61</v>
      </c>
      <c r="C503" s="2" t="s">
        <v>20</v>
      </c>
      <c r="D503" s="2" t="s">
        <v>31</v>
      </c>
      <c r="E503" s="2" t="s">
        <v>22</v>
      </c>
      <c r="F503" s="1">
        <v>44512</v>
      </c>
    </row>
    <row r="504" spans="1:6" x14ac:dyDescent="0.25">
      <c r="A504" s="2" t="s">
        <v>531</v>
      </c>
      <c r="B504">
        <v>68</v>
      </c>
      <c r="C504" s="2" t="s">
        <v>26</v>
      </c>
      <c r="D504" s="2" t="s">
        <v>21</v>
      </c>
      <c r="E504" s="2" t="s">
        <v>22</v>
      </c>
      <c r="F504" s="1">
        <v>44682</v>
      </c>
    </row>
    <row r="505" spans="1:6" x14ac:dyDescent="0.25">
      <c r="A505" s="2" t="s">
        <v>532</v>
      </c>
      <c r="B505">
        <v>34</v>
      </c>
      <c r="C505" s="2" t="s">
        <v>26</v>
      </c>
      <c r="D505" s="2" t="s">
        <v>24</v>
      </c>
      <c r="E505" s="2" t="s">
        <v>22</v>
      </c>
      <c r="F505" s="1">
        <v>44249</v>
      </c>
    </row>
    <row r="506" spans="1:6" x14ac:dyDescent="0.25">
      <c r="A506" s="2" t="s">
        <v>533</v>
      </c>
      <c r="B506">
        <v>55</v>
      </c>
      <c r="C506" s="2" t="s">
        <v>33</v>
      </c>
      <c r="D506" s="2" t="s">
        <v>24</v>
      </c>
      <c r="E506" s="2" t="s">
        <v>22</v>
      </c>
      <c r="F506" s="1">
        <v>44841</v>
      </c>
    </row>
    <row r="507" spans="1:6" x14ac:dyDescent="0.25">
      <c r="A507" s="2" t="s">
        <v>534</v>
      </c>
      <c r="B507">
        <v>64</v>
      </c>
      <c r="C507" s="2" t="s">
        <v>26</v>
      </c>
      <c r="D507" s="2" t="s">
        <v>31</v>
      </c>
      <c r="E507" s="2" t="s">
        <v>28</v>
      </c>
      <c r="F507" s="1">
        <v>45038</v>
      </c>
    </row>
    <row r="508" spans="1:6" x14ac:dyDescent="0.25">
      <c r="A508" s="2" t="s">
        <v>535</v>
      </c>
      <c r="B508">
        <v>61</v>
      </c>
      <c r="C508" s="2" t="s">
        <v>20</v>
      </c>
      <c r="D508" s="2" t="s">
        <v>21</v>
      </c>
      <c r="E508" s="2" t="s">
        <v>22</v>
      </c>
      <c r="F508" s="1">
        <v>45167</v>
      </c>
    </row>
    <row r="509" spans="1:6" x14ac:dyDescent="0.25">
      <c r="A509" s="2" t="s">
        <v>536</v>
      </c>
      <c r="B509">
        <v>62</v>
      </c>
      <c r="C509" s="2" t="s">
        <v>20</v>
      </c>
      <c r="D509" s="2" t="s">
        <v>24</v>
      </c>
      <c r="E509" s="2" t="s">
        <v>28</v>
      </c>
      <c r="F509" s="1">
        <v>44648</v>
      </c>
    </row>
    <row r="510" spans="1:6" x14ac:dyDescent="0.25">
      <c r="A510" s="2" t="s">
        <v>537</v>
      </c>
      <c r="B510">
        <v>38</v>
      </c>
      <c r="C510" s="2" t="s">
        <v>33</v>
      </c>
      <c r="D510" s="2" t="s">
        <v>24</v>
      </c>
      <c r="E510" s="2" t="s">
        <v>42</v>
      </c>
      <c r="F510" s="1">
        <v>44904</v>
      </c>
    </row>
    <row r="511" spans="1:6" x14ac:dyDescent="0.25">
      <c r="A511" s="2" t="s">
        <v>538</v>
      </c>
      <c r="B511">
        <v>31</v>
      </c>
      <c r="C511" s="2" t="s">
        <v>33</v>
      </c>
      <c r="D511" s="2" t="s">
        <v>31</v>
      </c>
      <c r="E511" s="2" t="s">
        <v>22</v>
      </c>
      <c r="F511" s="1">
        <v>44941</v>
      </c>
    </row>
    <row r="512" spans="1:6" x14ac:dyDescent="0.25">
      <c r="A512" s="2" t="s">
        <v>539</v>
      </c>
      <c r="B512">
        <v>21</v>
      </c>
      <c r="C512" s="2" t="s">
        <v>26</v>
      </c>
      <c r="D512" s="2" t="s">
        <v>24</v>
      </c>
      <c r="E512" s="2" t="s">
        <v>22</v>
      </c>
      <c r="F512" s="1">
        <v>44409</v>
      </c>
    </row>
    <row r="513" spans="1:6" x14ac:dyDescent="0.25">
      <c r="A513" s="2" t="s">
        <v>540</v>
      </c>
      <c r="B513">
        <v>53</v>
      </c>
      <c r="C513" s="2" t="s">
        <v>33</v>
      </c>
      <c r="D513" s="2" t="s">
        <v>31</v>
      </c>
      <c r="E513" s="2" t="s">
        <v>22</v>
      </c>
      <c r="F513" s="1">
        <v>44582</v>
      </c>
    </row>
    <row r="514" spans="1:6" x14ac:dyDescent="0.25">
      <c r="A514" s="2" t="s">
        <v>541</v>
      </c>
      <c r="B514">
        <v>38</v>
      </c>
      <c r="C514" s="2" t="s">
        <v>20</v>
      </c>
      <c r="D514" s="2" t="s">
        <v>31</v>
      </c>
      <c r="E514" s="2" t="s">
        <v>22</v>
      </c>
      <c r="F514" s="1">
        <v>44547</v>
      </c>
    </row>
    <row r="515" spans="1:6" x14ac:dyDescent="0.25">
      <c r="A515" s="2" t="s">
        <v>542</v>
      </c>
      <c r="B515">
        <v>52</v>
      </c>
      <c r="C515" s="2" t="s">
        <v>33</v>
      </c>
      <c r="D515" s="2" t="s">
        <v>35</v>
      </c>
      <c r="E515" s="2" t="s">
        <v>22</v>
      </c>
      <c r="F515" s="1">
        <v>44692</v>
      </c>
    </row>
    <row r="516" spans="1:6" x14ac:dyDescent="0.25">
      <c r="A516" s="2" t="s">
        <v>543</v>
      </c>
      <c r="B516">
        <v>30</v>
      </c>
      <c r="C516" s="2" t="s">
        <v>20</v>
      </c>
      <c r="D516" s="2" t="s">
        <v>35</v>
      </c>
      <c r="E516" s="2" t="s">
        <v>22</v>
      </c>
      <c r="F516" s="1">
        <v>44502</v>
      </c>
    </row>
    <row r="517" spans="1:6" x14ac:dyDescent="0.25">
      <c r="A517" s="2" t="s">
        <v>544</v>
      </c>
      <c r="B517">
        <v>32</v>
      </c>
      <c r="C517" s="2" t="s">
        <v>33</v>
      </c>
      <c r="D517" s="2" t="s">
        <v>35</v>
      </c>
      <c r="E517" s="2" t="s">
        <v>22</v>
      </c>
      <c r="F517" s="1">
        <v>44409</v>
      </c>
    </row>
    <row r="518" spans="1:6" x14ac:dyDescent="0.25">
      <c r="A518" s="2" t="s">
        <v>545</v>
      </c>
      <c r="B518">
        <v>62</v>
      </c>
      <c r="C518" s="2" t="s">
        <v>26</v>
      </c>
      <c r="D518" s="2" t="s">
        <v>31</v>
      </c>
      <c r="E518" s="2" t="s">
        <v>42</v>
      </c>
      <c r="F518" s="1">
        <v>44688</v>
      </c>
    </row>
    <row r="519" spans="1:6" x14ac:dyDescent="0.25">
      <c r="A519" s="2" t="s">
        <v>546</v>
      </c>
      <c r="B519">
        <v>40</v>
      </c>
      <c r="C519" s="2" t="s">
        <v>26</v>
      </c>
      <c r="D519" s="2" t="s">
        <v>35</v>
      </c>
      <c r="E519" s="2" t="s">
        <v>42</v>
      </c>
      <c r="F519" s="1">
        <v>44321</v>
      </c>
    </row>
    <row r="520" spans="1:6" x14ac:dyDescent="0.25">
      <c r="A520" s="2" t="s">
        <v>547</v>
      </c>
      <c r="B520">
        <v>54</v>
      </c>
      <c r="C520" s="2" t="s">
        <v>26</v>
      </c>
      <c r="D520" s="2" t="s">
        <v>31</v>
      </c>
      <c r="E520" s="2" t="s">
        <v>42</v>
      </c>
      <c r="F520" s="1">
        <v>45035</v>
      </c>
    </row>
    <row r="521" spans="1:6" x14ac:dyDescent="0.25">
      <c r="A521" s="2" t="s">
        <v>548</v>
      </c>
      <c r="B521">
        <v>40</v>
      </c>
      <c r="C521" s="2" t="s">
        <v>20</v>
      </c>
      <c r="D521" s="2" t="s">
        <v>35</v>
      </c>
      <c r="E521" s="2" t="s">
        <v>28</v>
      </c>
      <c r="F521" s="1">
        <v>44491</v>
      </c>
    </row>
    <row r="522" spans="1:6" x14ac:dyDescent="0.25">
      <c r="A522" s="2" t="s">
        <v>549</v>
      </c>
      <c r="B522">
        <v>63</v>
      </c>
      <c r="C522" s="2" t="s">
        <v>20</v>
      </c>
      <c r="D522" s="2" t="s">
        <v>35</v>
      </c>
      <c r="E522" s="2" t="s">
        <v>42</v>
      </c>
      <c r="F522" s="1">
        <v>44868</v>
      </c>
    </row>
    <row r="523" spans="1:6" x14ac:dyDescent="0.25">
      <c r="A523" s="2" t="s">
        <v>550</v>
      </c>
      <c r="B523">
        <v>34</v>
      </c>
      <c r="C523" s="2" t="s">
        <v>26</v>
      </c>
      <c r="D523" s="2" t="s">
        <v>31</v>
      </c>
      <c r="E523" s="2" t="s">
        <v>28</v>
      </c>
      <c r="F523" s="1">
        <v>44403</v>
      </c>
    </row>
    <row r="524" spans="1:6" x14ac:dyDescent="0.25">
      <c r="A524" s="2" t="s">
        <v>551</v>
      </c>
      <c r="B524">
        <v>70</v>
      </c>
      <c r="C524" s="2" t="s">
        <v>26</v>
      </c>
      <c r="D524" s="2" t="s">
        <v>35</v>
      </c>
      <c r="E524" s="2" t="s">
        <v>22</v>
      </c>
      <c r="F524" s="1">
        <v>44909</v>
      </c>
    </row>
    <row r="525" spans="1:6" x14ac:dyDescent="0.25">
      <c r="A525" s="2" t="s">
        <v>552</v>
      </c>
      <c r="B525">
        <v>35</v>
      </c>
      <c r="C525" s="2" t="s">
        <v>20</v>
      </c>
      <c r="D525" s="2" t="s">
        <v>21</v>
      </c>
      <c r="E525" s="2" t="s">
        <v>22</v>
      </c>
      <c r="F525" s="1">
        <v>44955</v>
      </c>
    </row>
    <row r="526" spans="1:6" x14ac:dyDescent="0.25">
      <c r="A526" s="2" t="s">
        <v>553</v>
      </c>
      <c r="B526">
        <v>55</v>
      </c>
      <c r="C526" s="2" t="s">
        <v>20</v>
      </c>
      <c r="D526" s="2" t="s">
        <v>24</v>
      </c>
      <c r="E526" s="2" t="s">
        <v>28</v>
      </c>
      <c r="F526" s="1">
        <v>44882</v>
      </c>
    </row>
    <row r="527" spans="1:6" x14ac:dyDescent="0.25">
      <c r="A527" s="2" t="s">
        <v>554</v>
      </c>
      <c r="B527">
        <v>75</v>
      </c>
      <c r="C527" s="2" t="s">
        <v>26</v>
      </c>
      <c r="D527" s="2" t="s">
        <v>24</v>
      </c>
      <c r="E527" s="2" t="s">
        <v>22</v>
      </c>
      <c r="F527" s="1">
        <v>44435</v>
      </c>
    </row>
    <row r="528" spans="1:6" x14ac:dyDescent="0.25">
      <c r="A528" s="2" t="s">
        <v>555</v>
      </c>
      <c r="B528">
        <v>21</v>
      </c>
      <c r="C528" s="2" t="s">
        <v>20</v>
      </c>
      <c r="D528" s="2" t="s">
        <v>31</v>
      </c>
      <c r="E528" s="2" t="s">
        <v>42</v>
      </c>
      <c r="F528" s="1">
        <v>44931</v>
      </c>
    </row>
    <row r="529" spans="1:6" x14ac:dyDescent="0.25">
      <c r="A529" s="2" t="s">
        <v>556</v>
      </c>
      <c r="B529">
        <v>48</v>
      </c>
      <c r="C529" s="2" t="s">
        <v>20</v>
      </c>
      <c r="D529" s="2" t="s">
        <v>24</v>
      </c>
      <c r="E529" s="2" t="s">
        <v>28</v>
      </c>
      <c r="F529" s="1">
        <v>45184</v>
      </c>
    </row>
    <row r="530" spans="1:6" x14ac:dyDescent="0.25">
      <c r="A530" s="2" t="s">
        <v>557</v>
      </c>
      <c r="B530">
        <v>53</v>
      </c>
      <c r="C530" s="2" t="s">
        <v>20</v>
      </c>
      <c r="D530" s="2" t="s">
        <v>31</v>
      </c>
      <c r="E530" s="2" t="s">
        <v>22</v>
      </c>
      <c r="F530" s="1">
        <v>45154</v>
      </c>
    </row>
    <row r="531" spans="1:6" x14ac:dyDescent="0.25">
      <c r="A531" s="2" t="s">
        <v>558</v>
      </c>
      <c r="B531">
        <v>74</v>
      </c>
      <c r="C531" s="2" t="s">
        <v>33</v>
      </c>
      <c r="D531" s="2" t="s">
        <v>31</v>
      </c>
      <c r="E531" s="2" t="s">
        <v>22</v>
      </c>
      <c r="F531" s="1">
        <v>44401</v>
      </c>
    </row>
    <row r="532" spans="1:6" x14ac:dyDescent="0.25">
      <c r="A532" s="2" t="s">
        <v>559</v>
      </c>
      <c r="B532">
        <v>66</v>
      </c>
      <c r="C532" s="2" t="s">
        <v>33</v>
      </c>
      <c r="D532" s="2" t="s">
        <v>35</v>
      </c>
      <c r="E532" s="2" t="s">
        <v>42</v>
      </c>
      <c r="F532" s="1">
        <v>44858</v>
      </c>
    </row>
    <row r="533" spans="1:6" x14ac:dyDescent="0.25">
      <c r="A533" s="2" t="s">
        <v>560</v>
      </c>
      <c r="B533">
        <v>21</v>
      </c>
      <c r="C533" s="2" t="s">
        <v>20</v>
      </c>
      <c r="D533" s="2" t="s">
        <v>24</v>
      </c>
      <c r="E533" s="2" t="s">
        <v>22</v>
      </c>
      <c r="F533" s="1">
        <v>44953</v>
      </c>
    </row>
    <row r="534" spans="1:6" x14ac:dyDescent="0.25">
      <c r="A534" s="2" t="s">
        <v>561</v>
      </c>
      <c r="B534">
        <v>64</v>
      </c>
      <c r="C534" s="2" t="s">
        <v>20</v>
      </c>
      <c r="D534" s="2" t="s">
        <v>24</v>
      </c>
      <c r="E534" s="2" t="s">
        <v>42</v>
      </c>
      <c r="F534" s="1">
        <v>45100</v>
      </c>
    </row>
    <row r="535" spans="1:6" x14ac:dyDescent="0.25">
      <c r="A535" s="2" t="s">
        <v>562</v>
      </c>
      <c r="B535">
        <v>71</v>
      </c>
      <c r="C535" s="2" t="s">
        <v>20</v>
      </c>
      <c r="D535" s="2" t="s">
        <v>21</v>
      </c>
      <c r="E535" s="2" t="s">
        <v>42</v>
      </c>
      <c r="F535" s="1">
        <v>45003</v>
      </c>
    </row>
    <row r="536" spans="1:6" x14ac:dyDescent="0.25">
      <c r="A536" s="2" t="s">
        <v>563</v>
      </c>
      <c r="B536">
        <v>49</v>
      </c>
      <c r="C536" s="2" t="s">
        <v>20</v>
      </c>
      <c r="D536" s="2" t="s">
        <v>35</v>
      </c>
      <c r="E536" s="2" t="s">
        <v>28</v>
      </c>
      <c r="F536" s="1">
        <v>44206</v>
      </c>
    </row>
    <row r="537" spans="1:6" x14ac:dyDescent="0.25">
      <c r="A537" s="2" t="s">
        <v>564</v>
      </c>
      <c r="B537">
        <v>37</v>
      </c>
      <c r="C537" s="2" t="s">
        <v>26</v>
      </c>
      <c r="D537" s="2" t="s">
        <v>21</v>
      </c>
      <c r="E537" s="2" t="s">
        <v>42</v>
      </c>
      <c r="F537" s="1">
        <v>44488</v>
      </c>
    </row>
    <row r="538" spans="1:6" x14ac:dyDescent="0.25">
      <c r="A538" s="2" t="s">
        <v>565</v>
      </c>
      <c r="B538">
        <v>47</v>
      </c>
      <c r="C538" s="2" t="s">
        <v>26</v>
      </c>
      <c r="D538" s="2" t="s">
        <v>31</v>
      </c>
      <c r="E538" s="2" t="s">
        <v>28</v>
      </c>
      <c r="F538" s="1">
        <v>45068</v>
      </c>
    </row>
    <row r="539" spans="1:6" x14ac:dyDescent="0.25">
      <c r="A539" s="2" t="s">
        <v>566</v>
      </c>
      <c r="B539">
        <v>50</v>
      </c>
      <c r="C539" s="2" t="s">
        <v>33</v>
      </c>
      <c r="D539" s="2" t="s">
        <v>35</v>
      </c>
      <c r="E539" s="2" t="s">
        <v>28</v>
      </c>
      <c r="F539" s="1">
        <v>45025</v>
      </c>
    </row>
    <row r="540" spans="1:6" x14ac:dyDescent="0.25">
      <c r="A540" s="2" t="s">
        <v>567</v>
      </c>
      <c r="B540">
        <v>25</v>
      </c>
      <c r="C540" s="2" t="s">
        <v>33</v>
      </c>
      <c r="D540" s="2" t="s">
        <v>24</v>
      </c>
      <c r="E540" s="2" t="s">
        <v>22</v>
      </c>
      <c r="F540" s="1">
        <v>44666</v>
      </c>
    </row>
    <row r="541" spans="1:6" x14ac:dyDescent="0.25">
      <c r="A541" s="2" t="s">
        <v>568</v>
      </c>
      <c r="B541">
        <v>59</v>
      </c>
      <c r="C541" s="2" t="s">
        <v>33</v>
      </c>
      <c r="D541" s="2" t="s">
        <v>24</v>
      </c>
      <c r="E541" s="2" t="s">
        <v>28</v>
      </c>
      <c r="F541" s="1">
        <v>44951</v>
      </c>
    </row>
    <row r="542" spans="1:6" x14ac:dyDescent="0.25">
      <c r="A542" s="2" t="s">
        <v>569</v>
      </c>
      <c r="B542">
        <v>39</v>
      </c>
      <c r="C542" s="2" t="s">
        <v>33</v>
      </c>
      <c r="D542" s="2" t="s">
        <v>24</v>
      </c>
      <c r="E542" s="2" t="s">
        <v>28</v>
      </c>
      <c r="F542" s="1">
        <v>44822</v>
      </c>
    </row>
    <row r="543" spans="1:6" x14ac:dyDescent="0.25">
      <c r="A543" s="2" t="s">
        <v>570</v>
      </c>
      <c r="B543">
        <v>72</v>
      </c>
      <c r="C543" s="2" t="s">
        <v>26</v>
      </c>
      <c r="D543" s="2" t="s">
        <v>31</v>
      </c>
      <c r="E543" s="2" t="s">
        <v>42</v>
      </c>
      <c r="F543" s="1">
        <v>44724</v>
      </c>
    </row>
    <row r="544" spans="1:6" x14ac:dyDescent="0.25">
      <c r="A544" s="2" t="s">
        <v>571</v>
      </c>
      <c r="B544">
        <v>38</v>
      </c>
      <c r="C544" s="2" t="s">
        <v>20</v>
      </c>
      <c r="D544" s="2" t="s">
        <v>31</v>
      </c>
      <c r="E544" s="2" t="s">
        <v>22</v>
      </c>
      <c r="F544" s="1">
        <v>44294</v>
      </c>
    </row>
    <row r="545" spans="1:6" x14ac:dyDescent="0.25">
      <c r="A545" s="2" t="s">
        <v>572</v>
      </c>
      <c r="B545">
        <v>29</v>
      </c>
      <c r="C545" s="2" t="s">
        <v>20</v>
      </c>
      <c r="D545" s="2" t="s">
        <v>31</v>
      </c>
      <c r="E545" s="2" t="s">
        <v>42</v>
      </c>
      <c r="F545" s="1">
        <v>45155</v>
      </c>
    </row>
    <row r="546" spans="1:6" x14ac:dyDescent="0.25">
      <c r="A546" s="2" t="s">
        <v>573</v>
      </c>
      <c r="B546">
        <v>33</v>
      </c>
      <c r="C546" s="2" t="s">
        <v>20</v>
      </c>
      <c r="D546" s="2" t="s">
        <v>35</v>
      </c>
      <c r="E546" s="2" t="s">
        <v>42</v>
      </c>
      <c r="F546" s="1">
        <v>44438</v>
      </c>
    </row>
    <row r="547" spans="1:6" x14ac:dyDescent="0.25">
      <c r="A547" s="2" t="s">
        <v>574</v>
      </c>
      <c r="B547">
        <v>46</v>
      </c>
      <c r="C547" s="2" t="s">
        <v>33</v>
      </c>
      <c r="D547" s="2" t="s">
        <v>35</v>
      </c>
      <c r="E547" s="2" t="s">
        <v>42</v>
      </c>
      <c r="F547" s="1">
        <v>44793</v>
      </c>
    </row>
    <row r="548" spans="1:6" x14ac:dyDescent="0.25">
      <c r="A548" s="2" t="s">
        <v>575</v>
      </c>
      <c r="B548">
        <v>64</v>
      </c>
      <c r="C548" s="2" t="s">
        <v>26</v>
      </c>
      <c r="D548" s="2" t="s">
        <v>21</v>
      </c>
      <c r="E548" s="2" t="s">
        <v>42</v>
      </c>
      <c r="F548" s="1">
        <v>44866</v>
      </c>
    </row>
    <row r="549" spans="1:6" x14ac:dyDescent="0.25">
      <c r="A549" s="2" t="s">
        <v>576</v>
      </c>
      <c r="B549">
        <v>41</v>
      </c>
      <c r="C549" s="2" t="s">
        <v>26</v>
      </c>
      <c r="D549" s="2" t="s">
        <v>24</v>
      </c>
      <c r="E549" s="2" t="s">
        <v>28</v>
      </c>
      <c r="F549" s="1">
        <v>44880</v>
      </c>
    </row>
    <row r="550" spans="1:6" x14ac:dyDescent="0.25">
      <c r="A550" s="2" t="s">
        <v>577</v>
      </c>
      <c r="B550">
        <v>25</v>
      </c>
      <c r="C550" s="2" t="s">
        <v>33</v>
      </c>
      <c r="D550" s="2" t="s">
        <v>35</v>
      </c>
      <c r="E550" s="2" t="s">
        <v>28</v>
      </c>
      <c r="F550" s="1">
        <v>44612</v>
      </c>
    </row>
    <row r="551" spans="1:6" x14ac:dyDescent="0.25">
      <c r="A551" s="2" t="s">
        <v>578</v>
      </c>
      <c r="B551">
        <v>61</v>
      </c>
      <c r="C551" s="2" t="s">
        <v>26</v>
      </c>
      <c r="D551" s="2" t="s">
        <v>35</v>
      </c>
      <c r="E551" s="2" t="s">
        <v>22</v>
      </c>
      <c r="F551" s="1">
        <v>44317</v>
      </c>
    </row>
    <row r="552" spans="1:6" x14ac:dyDescent="0.25">
      <c r="A552" s="2" t="s">
        <v>579</v>
      </c>
      <c r="B552">
        <v>58</v>
      </c>
      <c r="C552" s="2" t="s">
        <v>33</v>
      </c>
      <c r="D552" s="2" t="s">
        <v>35</v>
      </c>
      <c r="E552" s="2" t="s">
        <v>22</v>
      </c>
      <c r="F552" s="1">
        <v>44423</v>
      </c>
    </row>
    <row r="553" spans="1:6" x14ac:dyDescent="0.25">
      <c r="A553" s="2" t="s">
        <v>580</v>
      </c>
      <c r="B553">
        <v>32</v>
      </c>
      <c r="C553" s="2" t="s">
        <v>20</v>
      </c>
      <c r="D553" s="2" t="s">
        <v>31</v>
      </c>
      <c r="E553" s="2" t="s">
        <v>28</v>
      </c>
      <c r="F553" s="1">
        <v>44662</v>
      </c>
    </row>
    <row r="554" spans="1:6" x14ac:dyDescent="0.25">
      <c r="A554" s="2" t="s">
        <v>581</v>
      </c>
      <c r="B554">
        <v>65</v>
      </c>
      <c r="C554" s="2" t="s">
        <v>26</v>
      </c>
      <c r="D554" s="2" t="s">
        <v>35</v>
      </c>
      <c r="E554" s="2" t="s">
        <v>42</v>
      </c>
      <c r="F554" s="1">
        <v>44915</v>
      </c>
    </row>
    <row r="555" spans="1:6" x14ac:dyDescent="0.25">
      <c r="A555" s="2" t="s">
        <v>582</v>
      </c>
      <c r="B555">
        <v>53</v>
      </c>
      <c r="C555" s="2" t="s">
        <v>33</v>
      </c>
      <c r="D555" s="2" t="s">
        <v>24</v>
      </c>
      <c r="E555" s="2" t="s">
        <v>28</v>
      </c>
      <c r="F555" s="1">
        <v>44893</v>
      </c>
    </row>
    <row r="556" spans="1:6" x14ac:dyDescent="0.25">
      <c r="A556" s="2" t="s">
        <v>583</v>
      </c>
      <c r="B556">
        <v>66</v>
      </c>
      <c r="C556" s="2" t="s">
        <v>26</v>
      </c>
      <c r="D556" s="2" t="s">
        <v>21</v>
      </c>
      <c r="E556" s="2" t="s">
        <v>22</v>
      </c>
      <c r="F556" s="1">
        <v>44654</v>
      </c>
    </row>
    <row r="557" spans="1:6" x14ac:dyDescent="0.25">
      <c r="A557" s="2" t="s">
        <v>584</v>
      </c>
      <c r="B557">
        <v>51</v>
      </c>
      <c r="C557" s="2" t="s">
        <v>26</v>
      </c>
      <c r="D557" s="2" t="s">
        <v>35</v>
      </c>
      <c r="E557" s="2" t="s">
        <v>28</v>
      </c>
      <c r="F557" s="1">
        <v>45136</v>
      </c>
    </row>
    <row r="558" spans="1:6" x14ac:dyDescent="0.25">
      <c r="A558" s="2" t="s">
        <v>585</v>
      </c>
      <c r="B558">
        <v>54</v>
      </c>
      <c r="C558" s="2" t="s">
        <v>20</v>
      </c>
      <c r="D558" s="2" t="s">
        <v>21</v>
      </c>
      <c r="E558" s="2" t="s">
        <v>22</v>
      </c>
      <c r="F558" s="1">
        <v>45121</v>
      </c>
    </row>
    <row r="559" spans="1:6" x14ac:dyDescent="0.25">
      <c r="A559" s="2" t="s">
        <v>586</v>
      </c>
      <c r="B559">
        <v>50</v>
      </c>
      <c r="C559" s="2" t="s">
        <v>20</v>
      </c>
      <c r="D559" s="2" t="s">
        <v>24</v>
      </c>
      <c r="E559" s="2" t="s">
        <v>28</v>
      </c>
      <c r="F559" s="1">
        <v>44532</v>
      </c>
    </row>
    <row r="560" spans="1:6" x14ac:dyDescent="0.25">
      <c r="A560" s="2" t="s">
        <v>587</v>
      </c>
      <c r="B560">
        <v>72</v>
      </c>
      <c r="C560" s="2" t="s">
        <v>26</v>
      </c>
      <c r="D560" s="2" t="s">
        <v>31</v>
      </c>
      <c r="E560" s="2" t="s">
        <v>28</v>
      </c>
      <c r="F560" s="1">
        <v>44893</v>
      </c>
    </row>
    <row r="561" spans="1:6" x14ac:dyDescent="0.25">
      <c r="A561" s="2" t="s">
        <v>588</v>
      </c>
      <c r="B561">
        <v>31</v>
      </c>
      <c r="C561" s="2" t="s">
        <v>26</v>
      </c>
      <c r="D561" s="2" t="s">
        <v>31</v>
      </c>
      <c r="E561" s="2" t="s">
        <v>28</v>
      </c>
      <c r="F561" s="1">
        <v>45117</v>
      </c>
    </row>
    <row r="562" spans="1:6" x14ac:dyDescent="0.25">
      <c r="A562" s="2" t="s">
        <v>589</v>
      </c>
      <c r="B562">
        <v>50</v>
      </c>
      <c r="C562" s="2" t="s">
        <v>33</v>
      </c>
      <c r="D562" s="2" t="s">
        <v>21</v>
      </c>
      <c r="E562" s="2" t="s">
        <v>42</v>
      </c>
      <c r="F562" s="1">
        <v>44332</v>
      </c>
    </row>
    <row r="563" spans="1:6" x14ac:dyDescent="0.25">
      <c r="A563" s="2" t="s">
        <v>590</v>
      </c>
      <c r="B563">
        <v>50</v>
      </c>
      <c r="C563" s="2" t="s">
        <v>33</v>
      </c>
      <c r="D563" s="2" t="s">
        <v>31</v>
      </c>
      <c r="E563" s="2" t="s">
        <v>22</v>
      </c>
      <c r="F563" s="1">
        <v>44256</v>
      </c>
    </row>
    <row r="564" spans="1:6" x14ac:dyDescent="0.25">
      <c r="A564" s="2" t="s">
        <v>591</v>
      </c>
      <c r="B564">
        <v>53</v>
      </c>
      <c r="C564" s="2" t="s">
        <v>33</v>
      </c>
      <c r="D564" s="2" t="s">
        <v>35</v>
      </c>
      <c r="E564" s="2" t="s">
        <v>22</v>
      </c>
      <c r="F564" s="1">
        <v>44219</v>
      </c>
    </row>
    <row r="565" spans="1:6" x14ac:dyDescent="0.25">
      <c r="A565" s="2" t="s">
        <v>592</v>
      </c>
      <c r="B565">
        <v>43</v>
      </c>
      <c r="C565" s="2" t="s">
        <v>33</v>
      </c>
      <c r="D565" s="2" t="s">
        <v>21</v>
      </c>
      <c r="E565" s="2" t="s">
        <v>22</v>
      </c>
      <c r="F565" s="1">
        <v>44420</v>
      </c>
    </row>
    <row r="566" spans="1:6" x14ac:dyDescent="0.25">
      <c r="A566" s="2" t="s">
        <v>593</v>
      </c>
      <c r="B566">
        <v>55</v>
      </c>
      <c r="C566" s="2" t="s">
        <v>20</v>
      </c>
      <c r="D566" s="2" t="s">
        <v>21</v>
      </c>
      <c r="E566" s="2" t="s">
        <v>42</v>
      </c>
      <c r="F566" s="1">
        <v>44549</v>
      </c>
    </row>
    <row r="567" spans="1:6" x14ac:dyDescent="0.25">
      <c r="A567" s="2" t="s">
        <v>594</v>
      </c>
      <c r="B567">
        <v>62</v>
      </c>
      <c r="C567" s="2" t="s">
        <v>20</v>
      </c>
      <c r="D567" s="2" t="s">
        <v>21</v>
      </c>
      <c r="E567" s="2" t="s">
        <v>28</v>
      </c>
      <c r="F567" s="1">
        <v>45153</v>
      </c>
    </row>
    <row r="568" spans="1:6" x14ac:dyDescent="0.25">
      <c r="A568" s="2" t="s">
        <v>595</v>
      </c>
      <c r="B568">
        <v>48</v>
      </c>
      <c r="C568" s="2" t="s">
        <v>20</v>
      </c>
      <c r="D568" s="2" t="s">
        <v>35</v>
      </c>
      <c r="E568" s="2" t="s">
        <v>42</v>
      </c>
      <c r="F568" s="1">
        <v>44381</v>
      </c>
    </row>
    <row r="569" spans="1:6" x14ac:dyDescent="0.25">
      <c r="A569" s="2" t="s">
        <v>596</v>
      </c>
      <c r="B569">
        <v>67</v>
      </c>
      <c r="C569" s="2" t="s">
        <v>20</v>
      </c>
      <c r="D569" s="2" t="s">
        <v>31</v>
      </c>
      <c r="E569" s="2" t="s">
        <v>42</v>
      </c>
      <c r="F569" s="1">
        <v>45109</v>
      </c>
    </row>
    <row r="570" spans="1:6" x14ac:dyDescent="0.25">
      <c r="A570" s="2" t="s">
        <v>597</v>
      </c>
      <c r="B570">
        <v>42</v>
      </c>
      <c r="C570" s="2" t="s">
        <v>33</v>
      </c>
      <c r="D570" s="2" t="s">
        <v>31</v>
      </c>
      <c r="E570" s="2" t="s">
        <v>42</v>
      </c>
      <c r="F570" s="1">
        <v>44279</v>
      </c>
    </row>
    <row r="571" spans="1:6" x14ac:dyDescent="0.25">
      <c r="A571" s="2" t="s">
        <v>598</v>
      </c>
      <c r="B571">
        <v>61</v>
      </c>
      <c r="C571" s="2" t="s">
        <v>26</v>
      </c>
      <c r="D571" s="2" t="s">
        <v>24</v>
      </c>
      <c r="E571" s="2" t="s">
        <v>22</v>
      </c>
      <c r="F571" s="1">
        <v>45077</v>
      </c>
    </row>
    <row r="572" spans="1:6" x14ac:dyDescent="0.25">
      <c r="A572" s="2" t="s">
        <v>599</v>
      </c>
      <c r="B572">
        <v>40</v>
      </c>
      <c r="C572" s="2" t="s">
        <v>20</v>
      </c>
      <c r="D572" s="2" t="s">
        <v>24</v>
      </c>
      <c r="E572" s="2" t="s">
        <v>22</v>
      </c>
      <c r="F572" s="1">
        <v>44599</v>
      </c>
    </row>
    <row r="573" spans="1:6" x14ac:dyDescent="0.25">
      <c r="A573" s="2" t="s">
        <v>600</v>
      </c>
      <c r="B573">
        <v>51</v>
      </c>
      <c r="C573" s="2" t="s">
        <v>20</v>
      </c>
      <c r="D573" s="2" t="s">
        <v>24</v>
      </c>
      <c r="E573" s="2" t="s">
        <v>28</v>
      </c>
      <c r="F573" s="1">
        <v>44971</v>
      </c>
    </row>
    <row r="574" spans="1:6" x14ac:dyDescent="0.25">
      <c r="A574" s="2" t="s">
        <v>601</v>
      </c>
      <c r="B574">
        <v>19</v>
      </c>
      <c r="C574" s="2" t="s">
        <v>33</v>
      </c>
      <c r="D574" s="2" t="s">
        <v>31</v>
      </c>
      <c r="E574" s="2" t="s">
        <v>22</v>
      </c>
      <c r="F574" s="1">
        <v>44933</v>
      </c>
    </row>
    <row r="575" spans="1:6" x14ac:dyDescent="0.25">
      <c r="A575" s="2" t="s">
        <v>602</v>
      </c>
      <c r="B575">
        <v>52</v>
      </c>
      <c r="C575" s="2" t="s">
        <v>33</v>
      </c>
      <c r="D575" s="2" t="s">
        <v>31</v>
      </c>
      <c r="E575" s="2" t="s">
        <v>28</v>
      </c>
      <c r="F575" s="1">
        <v>44450</v>
      </c>
    </row>
    <row r="576" spans="1:6" x14ac:dyDescent="0.25">
      <c r="A576" s="2" t="s">
        <v>603</v>
      </c>
      <c r="B576">
        <v>47</v>
      </c>
      <c r="C576" s="2" t="s">
        <v>33</v>
      </c>
      <c r="D576" s="2" t="s">
        <v>24</v>
      </c>
      <c r="E576" s="2" t="s">
        <v>42</v>
      </c>
      <c r="F576" s="1">
        <v>44390</v>
      </c>
    </row>
    <row r="577" spans="1:6" x14ac:dyDescent="0.25">
      <c r="A577" s="2" t="s">
        <v>604</v>
      </c>
      <c r="B577">
        <v>74</v>
      </c>
      <c r="C577" s="2" t="s">
        <v>26</v>
      </c>
      <c r="D577" s="2" t="s">
        <v>21</v>
      </c>
      <c r="E577" s="2" t="s">
        <v>28</v>
      </c>
      <c r="F577" s="1">
        <v>45025</v>
      </c>
    </row>
    <row r="578" spans="1:6" x14ac:dyDescent="0.25">
      <c r="A578" s="2" t="s">
        <v>605</v>
      </c>
      <c r="B578">
        <v>60</v>
      </c>
      <c r="C578" s="2" t="s">
        <v>33</v>
      </c>
      <c r="D578" s="2" t="s">
        <v>21</v>
      </c>
      <c r="E578" s="2" t="s">
        <v>28</v>
      </c>
      <c r="F578" s="1">
        <v>44408</v>
      </c>
    </row>
    <row r="579" spans="1:6" x14ac:dyDescent="0.25">
      <c r="A579" s="2" t="s">
        <v>606</v>
      </c>
      <c r="B579">
        <v>22</v>
      </c>
      <c r="C579" s="2" t="s">
        <v>20</v>
      </c>
      <c r="D579" s="2" t="s">
        <v>21</v>
      </c>
      <c r="E579" s="2" t="s">
        <v>42</v>
      </c>
      <c r="F579" s="1">
        <v>44809</v>
      </c>
    </row>
    <row r="580" spans="1:6" x14ac:dyDescent="0.25">
      <c r="A580" s="2" t="s">
        <v>607</v>
      </c>
      <c r="B580">
        <v>61</v>
      </c>
      <c r="C580" s="2" t="s">
        <v>26</v>
      </c>
      <c r="D580" s="2" t="s">
        <v>21</v>
      </c>
      <c r="E580" s="2" t="s">
        <v>28</v>
      </c>
      <c r="F580" s="1">
        <v>44955</v>
      </c>
    </row>
    <row r="581" spans="1:6" x14ac:dyDescent="0.25">
      <c r="A581" s="2" t="s">
        <v>608</v>
      </c>
      <c r="B581">
        <v>20</v>
      </c>
      <c r="C581" s="2" t="s">
        <v>33</v>
      </c>
      <c r="D581" s="2" t="s">
        <v>31</v>
      </c>
      <c r="E581" s="2" t="s">
        <v>28</v>
      </c>
      <c r="F581" s="1">
        <v>44749</v>
      </c>
    </row>
    <row r="582" spans="1:6" x14ac:dyDescent="0.25">
      <c r="A582" s="2" t="s">
        <v>609</v>
      </c>
      <c r="B582">
        <v>31</v>
      </c>
      <c r="C582" s="2" t="s">
        <v>20</v>
      </c>
      <c r="D582" s="2" t="s">
        <v>24</v>
      </c>
      <c r="E582" s="2" t="s">
        <v>22</v>
      </c>
      <c r="F582" s="1">
        <v>44493</v>
      </c>
    </row>
    <row r="583" spans="1:6" x14ac:dyDescent="0.25">
      <c r="A583" s="2" t="s">
        <v>610</v>
      </c>
      <c r="B583">
        <v>32</v>
      </c>
      <c r="C583" s="2" t="s">
        <v>26</v>
      </c>
      <c r="D583" s="2" t="s">
        <v>35</v>
      </c>
      <c r="E583" s="2" t="s">
        <v>22</v>
      </c>
      <c r="F583" s="1">
        <v>44809</v>
      </c>
    </row>
    <row r="584" spans="1:6" x14ac:dyDescent="0.25">
      <c r="A584" s="2" t="s">
        <v>611</v>
      </c>
      <c r="B584">
        <v>67</v>
      </c>
      <c r="C584" s="2" t="s">
        <v>26</v>
      </c>
      <c r="D584" s="2" t="s">
        <v>35</v>
      </c>
      <c r="E584" s="2" t="s">
        <v>28</v>
      </c>
      <c r="F584" s="1">
        <v>44506</v>
      </c>
    </row>
    <row r="585" spans="1:6" x14ac:dyDescent="0.25">
      <c r="A585" s="2" t="s">
        <v>612</v>
      </c>
      <c r="B585">
        <v>74</v>
      </c>
      <c r="C585" s="2" t="s">
        <v>20</v>
      </c>
      <c r="D585" s="2" t="s">
        <v>24</v>
      </c>
      <c r="E585" s="2" t="s">
        <v>42</v>
      </c>
      <c r="F585" s="1">
        <v>44504</v>
      </c>
    </row>
    <row r="586" spans="1:6" x14ac:dyDescent="0.25">
      <c r="A586" s="2" t="s">
        <v>613</v>
      </c>
      <c r="B586">
        <v>35</v>
      </c>
      <c r="C586" s="2" t="s">
        <v>20</v>
      </c>
      <c r="D586" s="2" t="s">
        <v>24</v>
      </c>
      <c r="E586" s="2" t="s">
        <v>22</v>
      </c>
      <c r="F586" s="1">
        <v>44892</v>
      </c>
    </row>
    <row r="587" spans="1:6" x14ac:dyDescent="0.25">
      <c r="A587" s="2" t="s">
        <v>614</v>
      </c>
      <c r="B587">
        <v>45</v>
      </c>
      <c r="C587" s="2" t="s">
        <v>26</v>
      </c>
      <c r="D587" s="2" t="s">
        <v>31</v>
      </c>
      <c r="E587" s="2" t="s">
        <v>28</v>
      </c>
      <c r="F587" s="1">
        <v>45192</v>
      </c>
    </row>
    <row r="588" spans="1:6" x14ac:dyDescent="0.25">
      <c r="A588" s="2" t="s">
        <v>615</v>
      </c>
      <c r="B588">
        <v>40</v>
      </c>
      <c r="C588" s="2" t="s">
        <v>26</v>
      </c>
      <c r="D588" s="2" t="s">
        <v>31</v>
      </c>
      <c r="E588" s="2" t="s">
        <v>22</v>
      </c>
      <c r="F588" s="1">
        <v>44523</v>
      </c>
    </row>
    <row r="589" spans="1:6" x14ac:dyDescent="0.25">
      <c r="A589" s="2" t="s">
        <v>616</v>
      </c>
      <c r="B589">
        <v>62</v>
      </c>
      <c r="C589" s="2" t="s">
        <v>33</v>
      </c>
      <c r="D589" s="2" t="s">
        <v>31</v>
      </c>
      <c r="E589" s="2" t="s">
        <v>28</v>
      </c>
      <c r="F589" s="1">
        <v>44504</v>
      </c>
    </row>
    <row r="590" spans="1:6" x14ac:dyDescent="0.25">
      <c r="A590" s="2" t="s">
        <v>617</v>
      </c>
      <c r="B590">
        <v>42</v>
      </c>
      <c r="C590" s="2" t="s">
        <v>20</v>
      </c>
      <c r="D590" s="2" t="s">
        <v>31</v>
      </c>
      <c r="E590" s="2" t="s">
        <v>28</v>
      </c>
      <c r="F590" s="1">
        <v>45066</v>
      </c>
    </row>
    <row r="591" spans="1:6" x14ac:dyDescent="0.25">
      <c r="A591" s="2" t="s">
        <v>618</v>
      </c>
      <c r="B591">
        <v>32</v>
      </c>
      <c r="C591" s="2" t="s">
        <v>33</v>
      </c>
      <c r="D591" s="2" t="s">
        <v>24</v>
      </c>
      <c r="E591" s="2" t="s">
        <v>42</v>
      </c>
      <c r="F591" s="1">
        <v>45133</v>
      </c>
    </row>
    <row r="592" spans="1:6" x14ac:dyDescent="0.25">
      <c r="A592" s="2" t="s">
        <v>619</v>
      </c>
      <c r="B592">
        <v>21</v>
      </c>
      <c r="C592" s="2" t="s">
        <v>26</v>
      </c>
      <c r="D592" s="2" t="s">
        <v>31</v>
      </c>
      <c r="E592" s="2" t="s">
        <v>42</v>
      </c>
      <c r="F592" s="1">
        <v>44767</v>
      </c>
    </row>
    <row r="593" spans="1:6" x14ac:dyDescent="0.25">
      <c r="A593" s="2" t="s">
        <v>620</v>
      </c>
      <c r="B593">
        <v>51</v>
      </c>
      <c r="C593" s="2" t="s">
        <v>20</v>
      </c>
      <c r="D593" s="2" t="s">
        <v>31</v>
      </c>
      <c r="E593" s="2" t="s">
        <v>28</v>
      </c>
      <c r="F593" s="1">
        <v>44458</v>
      </c>
    </row>
    <row r="594" spans="1:6" x14ac:dyDescent="0.25">
      <c r="A594" s="2" t="s">
        <v>621</v>
      </c>
      <c r="B594">
        <v>31</v>
      </c>
      <c r="C594" s="2" t="s">
        <v>33</v>
      </c>
      <c r="D594" s="2" t="s">
        <v>21</v>
      </c>
      <c r="E594" s="2" t="s">
        <v>42</v>
      </c>
      <c r="F594" s="1">
        <v>45064</v>
      </c>
    </row>
    <row r="595" spans="1:6" x14ac:dyDescent="0.25">
      <c r="A595" s="2" t="s">
        <v>622</v>
      </c>
      <c r="B595">
        <v>41</v>
      </c>
      <c r="C595" s="2" t="s">
        <v>20</v>
      </c>
      <c r="D595" s="2" t="s">
        <v>24</v>
      </c>
      <c r="E595" s="2" t="s">
        <v>28</v>
      </c>
      <c r="F595" s="1">
        <v>44471</v>
      </c>
    </row>
    <row r="596" spans="1:6" x14ac:dyDescent="0.25">
      <c r="A596" s="2" t="s">
        <v>623</v>
      </c>
      <c r="B596">
        <v>42</v>
      </c>
      <c r="C596" s="2" t="s">
        <v>26</v>
      </c>
      <c r="D596" s="2" t="s">
        <v>21</v>
      </c>
      <c r="E596" s="2" t="s">
        <v>28</v>
      </c>
      <c r="F596" s="1">
        <v>44389</v>
      </c>
    </row>
    <row r="597" spans="1:6" x14ac:dyDescent="0.25">
      <c r="A597" s="2" t="s">
        <v>624</v>
      </c>
      <c r="B597">
        <v>69</v>
      </c>
      <c r="C597" s="2" t="s">
        <v>26</v>
      </c>
      <c r="D597" s="2" t="s">
        <v>24</v>
      </c>
      <c r="E597" s="2" t="s">
        <v>42</v>
      </c>
      <c r="F597" s="1">
        <v>44410</v>
      </c>
    </row>
    <row r="598" spans="1:6" x14ac:dyDescent="0.25">
      <c r="A598" s="2" t="s">
        <v>625</v>
      </c>
      <c r="B598">
        <v>73</v>
      </c>
      <c r="C598" s="2" t="s">
        <v>33</v>
      </c>
      <c r="D598" s="2" t="s">
        <v>35</v>
      </c>
      <c r="E598" s="2" t="s">
        <v>28</v>
      </c>
      <c r="F598" s="1">
        <v>44413</v>
      </c>
    </row>
    <row r="599" spans="1:6" x14ac:dyDescent="0.25">
      <c r="A599" s="2" t="s">
        <v>626</v>
      </c>
      <c r="B599">
        <v>30</v>
      </c>
      <c r="C599" s="2" t="s">
        <v>26</v>
      </c>
      <c r="D599" s="2" t="s">
        <v>21</v>
      </c>
      <c r="E599" s="2" t="s">
        <v>22</v>
      </c>
      <c r="F599" s="1">
        <v>44969</v>
      </c>
    </row>
    <row r="600" spans="1:6" x14ac:dyDescent="0.25">
      <c r="A600" s="2" t="s">
        <v>627</v>
      </c>
      <c r="B600">
        <v>48</v>
      </c>
      <c r="C600" s="2" t="s">
        <v>20</v>
      </c>
      <c r="D600" s="2" t="s">
        <v>24</v>
      </c>
      <c r="E600" s="2" t="s">
        <v>42</v>
      </c>
      <c r="F600" s="1">
        <v>45134</v>
      </c>
    </row>
    <row r="601" spans="1:6" x14ac:dyDescent="0.25">
      <c r="A601" s="2" t="s">
        <v>628</v>
      </c>
      <c r="B601">
        <v>33</v>
      </c>
      <c r="C601" s="2" t="s">
        <v>26</v>
      </c>
      <c r="D601" s="2" t="s">
        <v>35</v>
      </c>
      <c r="E601" s="2" t="s">
        <v>42</v>
      </c>
      <c r="F601" s="1">
        <v>44586</v>
      </c>
    </row>
    <row r="602" spans="1:6" x14ac:dyDescent="0.25">
      <c r="A602" s="2" t="s">
        <v>629</v>
      </c>
      <c r="B602">
        <v>47</v>
      </c>
      <c r="C602" s="2" t="s">
        <v>26</v>
      </c>
      <c r="D602" s="2" t="s">
        <v>35</v>
      </c>
      <c r="E602" s="2" t="s">
        <v>42</v>
      </c>
      <c r="F602" s="1">
        <v>44464</v>
      </c>
    </row>
    <row r="603" spans="1:6" x14ac:dyDescent="0.25">
      <c r="A603" s="2" t="s">
        <v>630</v>
      </c>
      <c r="B603">
        <v>41</v>
      </c>
      <c r="C603" s="2" t="s">
        <v>26</v>
      </c>
      <c r="D603" s="2" t="s">
        <v>31</v>
      </c>
      <c r="E603" s="2" t="s">
        <v>42</v>
      </c>
      <c r="F603" s="1">
        <v>44297</v>
      </c>
    </row>
    <row r="604" spans="1:6" x14ac:dyDescent="0.25">
      <c r="A604" s="2" t="s">
        <v>631</v>
      </c>
      <c r="B604">
        <v>69</v>
      </c>
      <c r="C604" s="2" t="s">
        <v>26</v>
      </c>
      <c r="D604" s="2" t="s">
        <v>31</v>
      </c>
      <c r="E604" s="2" t="s">
        <v>42</v>
      </c>
      <c r="F604" s="1">
        <v>45133</v>
      </c>
    </row>
    <row r="605" spans="1:6" x14ac:dyDescent="0.25">
      <c r="A605" s="2" t="s">
        <v>632</v>
      </c>
      <c r="B605">
        <v>31</v>
      </c>
      <c r="C605" s="2" t="s">
        <v>33</v>
      </c>
      <c r="D605" s="2" t="s">
        <v>35</v>
      </c>
      <c r="E605" s="2" t="s">
        <v>42</v>
      </c>
      <c r="F605" s="1">
        <v>44243</v>
      </c>
    </row>
    <row r="606" spans="1:6" x14ac:dyDescent="0.25">
      <c r="A606" s="2" t="s">
        <v>633</v>
      </c>
      <c r="B606">
        <v>54</v>
      </c>
      <c r="C606" s="2" t="s">
        <v>20</v>
      </c>
      <c r="D606" s="2" t="s">
        <v>24</v>
      </c>
      <c r="E606" s="2" t="s">
        <v>28</v>
      </c>
      <c r="F606" s="1">
        <v>44464</v>
      </c>
    </row>
    <row r="607" spans="1:6" x14ac:dyDescent="0.25">
      <c r="A607" s="2" t="s">
        <v>634</v>
      </c>
      <c r="B607">
        <v>53</v>
      </c>
      <c r="C607" s="2" t="s">
        <v>26</v>
      </c>
      <c r="D607" s="2" t="s">
        <v>31</v>
      </c>
      <c r="E607" s="2" t="s">
        <v>42</v>
      </c>
      <c r="F607" s="1">
        <v>44353</v>
      </c>
    </row>
    <row r="608" spans="1:6" x14ac:dyDescent="0.25">
      <c r="A608" s="2" t="s">
        <v>635</v>
      </c>
      <c r="B608">
        <v>30</v>
      </c>
      <c r="C608" s="2" t="s">
        <v>33</v>
      </c>
      <c r="D608" s="2" t="s">
        <v>24</v>
      </c>
      <c r="E608" s="2" t="s">
        <v>42</v>
      </c>
      <c r="F608" s="1">
        <v>44780</v>
      </c>
    </row>
    <row r="609" spans="1:6" x14ac:dyDescent="0.25">
      <c r="A609" s="2" t="s">
        <v>636</v>
      </c>
      <c r="B609">
        <v>71</v>
      </c>
      <c r="C609" s="2" t="s">
        <v>20</v>
      </c>
      <c r="D609" s="2" t="s">
        <v>31</v>
      </c>
      <c r="E609" s="2" t="s">
        <v>22</v>
      </c>
      <c r="F609" s="1">
        <v>44867</v>
      </c>
    </row>
    <row r="610" spans="1:6" x14ac:dyDescent="0.25">
      <c r="A610" s="2" t="s">
        <v>637</v>
      </c>
      <c r="B610">
        <v>61</v>
      </c>
      <c r="C610" s="2" t="s">
        <v>33</v>
      </c>
      <c r="D610" s="2" t="s">
        <v>35</v>
      </c>
      <c r="E610" s="2" t="s">
        <v>42</v>
      </c>
      <c r="F610" s="1">
        <v>45186</v>
      </c>
    </row>
    <row r="611" spans="1:6" x14ac:dyDescent="0.25">
      <c r="A611" s="2" t="s">
        <v>638</v>
      </c>
      <c r="B611">
        <v>64</v>
      </c>
      <c r="C611" s="2" t="s">
        <v>26</v>
      </c>
      <c r="D611" s="2" t="s">
        <v>31</v>
      </c>
      <c r="E611" s="2" t="s">
        <v>42</v>
      </c>
      <c r="F611" s="1">
        <v>44369</v>
      </c>
    </row>
    <row r="612" spans="1:6" x14ac:dyDescent="0.25">
      <c r="A612" s="2" t="s">
        <v>639</v>
      </c>
      <c r="B612">
        <v>64</v>
      </c>
      <c r="C612" s="2" t="s">
        <v>33</v>
      </c>
      <c r="D612" s="2" t="s">
        <v>24</v>
      </c>
      <c r="E612" s="2" t="s">
        <v>28</v>
      </c>
      <c r="F612" s="1">
        <v>44934</v>
      </c>
    </row>
    <row r="613" spans="1:6" x14ac:dyDescent="0.25">
      <c r="A613" s="2" t="s">
        <v>640</v>
      </c>
      <c r="B613">
        <v>52</v>
      </c>
      <c r="C613" s="2" t="s">
        <v>33</v>
      </c>
      <c r="D613" s="2" t="s">
        <v>24</v>
      </c>
      <c r="E613" s="2" t="s">
        <v>22</v>
      </c>
      <c r="F613" s="1">
        <v>44854</v>
      </c>
    </row>
    <row r="614" spans="1:6" x14ac:dyDescent="0.25">
      <c r="A614" s="2" t="s">
        <v>641</v>
      </c>
      <c r="B614">
        <v>21</v>
      </c>
      <c r="C614" s="2" t="s">
        <v>26</v>
      </c>
      <c r="D614" s="2" t="s">
        <v>21</v>
      </c>
      <c r="E614" s="2" t="s">
        <v>28</v>
      </c>
      <c r="F614" s="1">
        <v>45164</v>
      </c>
    </row>
    <row r="615" spans="1:6" x14ac:dyDescent="0.25">
      <c r="A615" s="2" t="s">
        <v>642</v>
      </c>
      <c r="B615">
        <v>70</v>
      </c>
      <c r="C615" s="2" t="s">
        <v>26</v>
      </c>
      <c r="D615" s="2" t="s">
        <v>21</v>
      </c>
      <c r="E615" s="2" t="s">
        <v>28</v>
      </c>
      <c r="F615" s="1">
        <v>44619</v>
      </c>
    </row>
    <row r="616" spans="1:6" x14ac:dyDescent="0.25">
      <c r="A616" s="2" t="s">
        <v>643</v>
      </c>
      <c r="B616">
        <v>26</v>
      </c>
      <c r="C616" s="2" t="s">
        <v>26</v>
      </c>
      <c r="D616" s="2" t="s">
        <v>24</v>
      </c>
      <c r="E616" s="2" t="s">
        <v>28</v>
      </c>
      <c r="F616" s="1">
        <v>44921</v>
      </c>
    </row>
    <row r="617" spans="1:6" x14ac:dyDescent="0.25">
      <c r="A617" s="2" t="s">
        <v>644</v>
      </c>
      <c r="B617">
        <v>27</v>
      </c>
      <c r="C617" s="2" t="s">
        <v>20</v>
      </c>
      <c r="D617" s="2" t="s">
        <v>24</v>
      </c>
      <c r="E617" s="2" t="s">
        <v>22</v>
      </c>
      <c r="F617" s="1">
        <v>44663</v>
      </c>
    </row>
    <row r="618" spans="1:6" x14ac:dyDescent="0.25">
      <c r="A618" s="2" t="s">
        <v>645</v>
      </c>
      <c r="B618">
        <v>41</v>
      </c>
      <c r="C618" s="2" t="s">
        <v>20</v>
      </c>
      <c r="D618" s="2" t="s">
        <v>31</v>
      </c>
      <c r="E618" s="2" t="s">
        <v>22</v>
      </c>
      <c r="F618" s="1">
        <v>44696</v>
      </c>
    </row>
    <row r="619" spans="1:6" x14ac:dyDescent="0.25">
      <c r="A619" s="2" t="s">
        <v>646</v>
      </c>
      <c r="B619">
        <v>19</v>
      </c>
      <c r="C619" s="2" t="s">
        <v>20</v>
      </c>
      <c r="D619" s="2" t="s">
        <v>31</v>
      </c>
      <c r="E619" s="2" t="s">
        <v>28</v>
      </c>
      <c r="F619" s="1">
        <v>44214</v>
      </c>
    </row>
    <row r="620" spans="1:6" x14ac:dyDescent="0.25">
      <c r="A620" s="2" t="s">
        <v>647</v>
      </c>
      <c r="B620">
        <v>51</v>
      </c>
      <c r="C620" s="2" t="s">
        <v>26</v>
      </c>
      <c r="D620" s="2" t="s">
        <v>35</v>
      </c>
      <c r="E620" s="2" t="s">
        <v>22</v>
      </c>
      <c r="F620" s="1">
        <v>45197</v>
      </c>
    </row>
    <row r="621" spans="1:6" x14ac:dyDescent="0.25">
      <c r="A621" s="2" t="s">
        <v>648</v>
      </c>
      <c r="B621">
        <v>36</v>
      </c>
      <c r="C621" s="2" t="s">
        <v>20</v>
      </c>
      <c r="D621" s="2" t="s">
        <v>31</v>
      </c>
      <c r="E621" s="2" t="s">
        <v>28</v>
      </c>
      <c r="F621" s="1">
        <v>44306</v>
      </c>
    </row>
    <row r="622" spans="1:6" x14ac:dyDescent="0.25">
      <c r="A622" s="2" t="s">
        <v>649</v>
      </c>
      <c r="B622">
        <v>24</v>
      </c>
      <c r="C622" s="2" t="s">
        <v>26</v>
      </c>
      <c r="D622" s="2" t="s">
        <v>24</v>
      </c>
      <c r="E622" s="2" t="s">
        <v>28</v>
      </c>
      <c r="F622" s="1">
        <v>44393</v>
      </c>
    </row>
    <row r="623" spans="1:6" x14ac:dyDescent="0.25">
      <c r="A623" s="2" t="s">
        <v>650</v>
      </c>
      <c r="B623">
        <v>57</v>
      </c>
      <c r="C623" s="2" t="s">
        <v>26</v>
      </c>
      <c r="D623" s="2" t="s">
        <v>35</v>
      </c>
      <c r="E623" s="2" t="s">
        <v>42</v>
      </c>
      <c r="F623" s="1">
        <v>44470</v>
      </c>
    </row>
    <row r="624" spans="1:6" x14ac:dyDescent="0.25">
      <c r="A624" s="2" t="s">
        <v>651</v>
      </c>
      <c r="B624">
        <v>68</v>
      </c>
      <c r="C624" s="2" t="s">
        <v>33</v>
      </c>
      <c r="D624" s="2" t="s">
        <v>21</v>
      </c>
      <c r="E624" s="2" t="s">
        <v>42</v>
      </c>
      <c r="F624" s="1">
        <v>45179</v>
      </c>
    </row>
    <row r="625" spans="1:6" x14ac:dyDescent="0.25">
      <c r="A625" s="2" t="s">
        <v>652</v>
      </c>
      <c r="B625">
        <v>43</v>
      </c>
      <c r="C625" s="2" t="s">
        <v>33</v>
      </c>
      <c r="D625" s="2" t="s">
        <v>24</v>
      </c>
      <c r="E625" s="2" t="s">
        <v>22</v>
      </c>
      <c r="F625" s="1">
        <v>44428</v>
      </c>
    </row>
    <row r="626" spans="1:6" x14ac:dyDescent="0.25">
      <c r="A626" s="2" t="s">
        <v>653</v>
      </c>
      <c r="B626">
        <v>37</v>
      </c>
      <c r="C626" s="2" t="s">
        <v>26</v>
      </c>
      <c r="D626" s="2" t="s">
        <v>21</v>
      </c>
      <c r="E626" s="2" t="s">
        <v>22</v>
      </c>
      <c r="F626" s="1">
        <v>45075</v>
      </c>
    </row>
    <row r="627" spans="1:6" x14ac:dyDescent="0.25">
      <c r="A627" s="2" t="s">
        <v>654</v>
      </c>
      <c r="B627">
        <v>59</v>
      </c>
      <c r="C627" s="2" t="s">
        <v>20</v>
      </c>
      <c r="D627" s="2" t="s">
        <v>21</v>
      </c>
      <c r="E627" s="2" t="s">
        <v>42</v>
      </c>
      <c r="F627" s="1">
        <v>44585</v>
      </c>
    </row>
    <row r="628" spans="1:6" x14ac:dyDescent="0.25">
      <c r="A628" s="2" t="s">
        <v>655</v>
      </c>
      <c r="B628">
        <v>42</v>
      </c>
      <c r="C628" s="2" t="s">
        <v>26</v>
      </c>
      <c r="D628" s="2" t="s">
        <v>31</v>
      </c>
      <c r="E628" s="2" t="s">
        <v>28</v>
      </c>
      <c r="F628" s="1">
        <v>44849</v>
      </c>
    </row>
    <row r="629" spans="1:6" x14ac:dyDescent="0.25">
      <c r="A629" s="2" t="s">
        <v>656</v>
      </c>
      <c r="B629">
        <v>18</v>
      </c>
      <c r="C629" s="2" t="s">
        <v>26</v>
      </c>
      <c r="D629" s="2" t="s">
        <v>24</v>
      </c>
      <c r="E629" s="2" t="s">
        <v>28</v>
      </c>
      <c r="F629" s="1">
        <v>44708</v>
      </c>
    </row>
    <row r="630" spans="1:6" x14ac:dyDescent="0.25">
      <c r="A630" s="2" t="s">
        <v>657</v>
      </c>
      <c r="B630">
        <v>72</v>
      </c>
      <c r="C630" s="2" t="s">
        <v>33</v>
      </c>
      <c r="D630" s="2" t="s">
        <v>35</v>
      </c>
      <c r="E630" s="2" t="s">
        <v>22</v>
      </c>
      <c r="F630" s="1">
        <v>45197</v>
      </c>
    </row>
    <row r="631" spans="1:6" x14ac:dyDescent="0.25">
      <c r="A631" s="2" t="s">
        <v>658</v>
      </c>
      <c r="B631">
        <v>72</v>
      </c>
      <c r="C631" s="2" t="s">
        <v>20</v>
      </c>
      <c r="D631" s="2" t="s">
        <v>21</v>
      </c>
      <c r="E631" s="2" t="s">
        <v>28</v>
      </c>
      <c r="F631" s="1">
        <v>44413</v>
      </c>
    </row>
    <row r="632" spans="1:6" x14ac:dyDescent="0.25">
      <c r="A632" s="2" t="s">
        <v>659</v>
      </c>
      <c r="B632">
        <v>75</v>
      </c>
      <c r="C632" s="2" t="s">
        <v>26</v>
      </c>
      <c r="D632" s="2" t="s">
        <v>31</v>
      </c>
      <c r="E632" s="2" t="s">
        <v>42</v>
      </c>
      <c r="F632" s="1">
        <v>44244</v>
      </c>
    </row>
    <row r="633" spans="1:6" x14ac:dyDescent="0.25">
      <c r="A633" s="2" t="s">
        <v>660</v>
      </c>
      <c r="B633">
        <v>22</v>
      </c>
      <c r="C633" s="2" t="s">
        <v>26</v>
      </c>
      <c r="D633" s="2" t="s">
        <v>35</v>
      </c>
      <c r="E633" s="2" t="s">
        <v>22</v>
      </c>
      <c r="F633" s="1">
        <v>44774</v>
      </c>
    </row>
    <row r="634" spans="1:6" x14ac:dyDescent="0.25">
      <c r="A634" s="2" t="s">
        <v>661</v>
      </c>
      <c r="B634">
        <v>60</v>
      </c>
      <c r="C634" s="2" t="s">
        <v>20</v>
      </c>
      <c r="D634" s="2" t="s">
        <v>24</v>
      </c>
      <c r="E634" s="2" t="s">
        <v>42</v>
      </c>
      <c r="F634" s="1">
        <v>44213</v>
      </c>
    </row>
    <row r="635" spans="1:6" x14ac:dyDescent="0.25">
      <c r="A635" s="2" t="s">
        <v>662</v>
      </c>
      <c r="B635">
        <v>31</v>
      </c>
      <c r="C635" s="2" t="s">
        <v>26</v>
      </c>
      <c r="D635" s="2" t="s">
        <v>24</v>
      </c>
      <c r="E635" s="2" t="s">
        <v>22</v>
      </c>
      <c r="F635" s="1">
        <v>45037</v>
      </c>
    </row>
    <row r="636" spans="1:6" x14ac:dyDescent="0.25">
      <c r="A636" s="2" t="s">
        <v>663</v>
      </c>
      <c r="B636">
        <v>43</v>
      </c>
      <c r="C636" s="2" t="s">
        <v>20</v>
      </c>
      <c r="D636" s="2" t="s">
        <v>35</v>
      </c>
      <c r="E636" s="2" t="s">
        <v>28</v>
      </c>
      <c r="F636" s="1">
        <v>44774</v>
      </c>
    </row>
    <row r="637" spans="1:6" x14ac:dyDescent="0.25">
      <c r="A637" s="2" t="s">
        <v>664</v>
      </c>
      <c r="B637">
        <v>33</v>
      </c>
      <c r="C637" s="2" t="s">
        <v>26</v>
      </c>
      <c r="D637" s="2" t="s">
        <v>31</v>
      </c>
      <c r="E637" s="2" t="s">
        <v>22</v>
      </c>
      <c r="F637" s="1">
        <v>45115</v>
      </c>
    </row>
    <row r="638" spans="1:6" x14ac:dyDescent="0.25">
      <c r="A638" s="2" t="s">
        <v>665</v>
      </c>
      <c r="B638">
        <v>52</v>
      </c>
      <c r="C638" s="2" t="s">
        <v>33</v>
      </c>
      <c r="D638" s="2" t="s">
        <v>31</v>
      </c>
      <c r="E638" s="2" t="s">
        <v>22</v>
      </c>
      <c r="F638" s="1">
        <v>44340</v>
      </c>
    </row>
    <row r="639" spans="1:6" x14ac:dyDescent="0.25">
      <c r="A639" s="2" t="s">
        <v>666</v>
      </c>
      <c r="B639">
        <v>68</v>
      </c>
      <c r="C639" s="2" t="s">
        <v>26</v>
      </c>
      <c r="D639" s="2" t="s">
        <v>21</v>
      </c>
      <c r="E639" s="2" t="s">
        <v>22</v>
      </c>
      <c r="F639" s="1">
        <v>44960</v>
      </c>
    </row>
    <row r="640" spans="1:6" x14ac:dyDescent="0.25">
      <c r="A640" s="2" t="s">
        <v>667</v>
      </c>
      <c r="B640">
        <v>40</v>
      </c>
      <c r="C640" s="2" t="s">
        <v>20</v>
      </c>
      <c r="D640" s="2" t="s">
        <v>21</v>
      </c>
      <c r="E640" s="2" t="s">
        <v>42</v>
      </c>
      <c r="F640" s="1">
        <v>44434</v>
      </c>
    </row>
    <row r="641" spans="1:6" x14ac:dyDescent="0.25">
      <c r="A641" s="2" t="s">
        <v>668</v>
      </c>
      <c r="B641">
        <v>71</v>
      </c>
      <c r="C641" s="2" t="s">
        <v>20</v>
      </c>
      <c r="D641" s="2" t="s">
        <v>35</v>
      </c>
      <c r="E641" s="2" t="s">
        <v>22</v>
      </c>
      <c r="F641" s="1">
        <v>44984</v>
      </c>
    </row>
    <row r="642" spans="1:6" x14ac:dyDescent="0.25">
      <c r="A642" s="2" t="s">
        <v>669</v>
      </c>
      <c r="B642">
        <v>57</v>
      </c>
      <c r="C642" s="2" t="s">
        <v>26</v>
      </c>
      <c r="D642" s="2" t="s">
        <v>31</v>
      </c>
      <c r="E642" s="2" t="s">
        <v>42</v>
      </c>
      <c r="F642" s="1">
        <v>44227</v>
      </c>
    </row>
    <row r="643" spans="1:6" x14ac:dyDescent="0.25">
      <c r="A643" s="2" t="s">
        <v>670</v>
      </c>
      <c r="B643">
        <v>58</v>
      </c>
      <c r="C643" s="2" t="s">
        <v>33</v>
      </c>
      <c r="D643" s="2" t="s">
        <v>31</v>
      </c>
      <c r="E643" s="2" t="s">
        <v>42</v>
      </c>
      <c r="F643" s="1">
        <v>44430</v>
      </c>
    </row>
    <row r="644" spans="1:6" x14ac:dyDescent="0.25">
      <c r="A644" s="2" t="s">
        <v>671</v>
      </c>
      <c r="B644">
        <v>40</v>
      </c>
      <c r="C644" s="2" t="s">
        <v>26</v>
      </c>
      <c r="D644" s="2" t="s">
        <v>31</v>
      </c>
      <c r="E644" s="2" t="s">
        <v>42</v>
      </c>
      <c r="F644" s="1">
        <v>44387</v>
      </c>
    </row>
    <row r="645" spans="1:6" x14ac:dyDescent="0.25">
      <c r="A645" s="2" t="s">
        <v>672</v>
      </c>
      <c r="B645">
        <v>61</v>
      </c>
      <c r="C645" s="2" t="s">
        <v>26</v>
      </c>
      <c r="D645" s="2" t="s">
        <v>31</v>
      </c>
      <c r="E645" s="2" t="s">
        <v>28</v>
      </c>
      <c r="F645" s="1">
        <v>44987</v>
      </c>
    </row>
    <row r="646" spans="1:6" x14ac:dyDescent="0.25">
      <c r="A646" s="2" t="s">
        <v>673</v>
      </c>
      <c r="B646">
        <v>57</v>
      </c>
      <c r="C646" s="2" t="s">
        <v>33</v>
      </c>
      <c r="D646" s="2" t="s">
        <v>24</v>
      </c>
      <c r="E646" s="2" t="s">
        <v>22</v>
      </c>
      <c r="F646" s="1">
        <v>44272</v>
      </c>
    </row>
    <row r="647" spans="1:6" x14ac:dyDescent="0.25">
      <c r="A647" s="2" t="s">
        <v>674</v>
      </c>
      <c r="B647">
        <v>23</v>
      </c>
      <c r="C647" s="2" t="s">
        <v>33</v>
      </c>
      <c r="D647" s="2" t="s">
        <v>24</v>
      </c>
      <c r="E647" s="2" t="s">
        <v>42</v>
      </c>
      <c r="F647" s="1">
        <v>44925</v>
      </c>
    </row>
    <row r="648" spans="1:6" x14ac:dyDescent="0.25">
      <c r="A648" s="2" t="s">
        <v>675</v>
      </c>
      <c r="B648">
        <v>68</v>
      </c>
      <c r="C648" s="2" t="s">
        <v>26</v>
      </c>
      <c r="D648" s="2" t="s">
        <v>24</v>
      </c>
      <c r="E648" s="2" t="s">
        <v>22</v>
      </c>
      <c r="F648" s="1">
        <v>44595</v>
      </c>
    </row>
    <row r="649" spans="1:6" x14ac:dyDescent="0.25">
      <c r="A649" s="2" t="s">
        <v>676</v>
      </c>
      <c r="B649">
        <v>38</v>
      </c>
      <c r="C649" s="2" t="s">
        <v>33</v>
      </c>
      <c r="D649" s="2" t="s">
        <v>21</v>
      </c>
      <c r="E649" s="2" t="s">
        <v>28</v>
      </c>
      <c r="F649" s="1">
        <v>44202</v>
      </c>
    </row>
    <row r="650" spans="1:6" x14ac:dyDescent="0.25">
      <c r="A650" s="2" t="s">
        <v>677</v>
      </c>
      <c r="B650">
        <v>37</v>
      </c>
      <c r="C650" s="2" t="s">
        <v>33</v>
      </c>
      <c r="D650" s="2" t="s">
        <v>35</v>
      </c>
      <c r="E650" s="2" t="s">
        <v>42</v>
      </c>
      <c r="F650" s="1">
        <v>44301</v>
      </c>
    </row>
    <row r="651" spans="1:6" x14ac:dyDescent="0.25">
      <c r="A651" s="2" t="s">
        <v>678</v>
      </c>
      <c r="B651">
        <v>26</v>
      </c>
      <c r="C651" s="2" t="s">
        <v>20</v>
      </c>
      <c r="D651" s="2" t="s">
        <v>24</v>
      </c>
      <c r="E651" s="2" t="s">
        <v>42</v>
      </c>
      <c r="F651" s="1">
        <v>44656</v>
      </c>
    </row>
    <row r="652" spans="1:6" x14ac:dyDescent="0.25">
      <c r="A652" s="2" t="s">
        <v>679</v>
      </c>
      <c r="B652">
        <v>53</v>
      </c>
      <c r="C652" s="2" t="s">
        <v>26</v>
      </c>
      <c r="D652" s="2" t="s">
        <v>31</v>
      </c>
      <c r="E652" s="2" t="s">
        <v>28</v>
      </c>
      <c r="F652" s="1">
        <v>44223</v>
      </c>
    </row>
    <row r="653" spans="1:6" x14ac:dyDescent="0.25">
      <c r="A653" s="2" t="s">
        <v>680</v>
      </c>
      <c r="B653">
        <v>23</v>
      </c>
      <c r="C653" s="2" t="s">
        <v>33</v>
      </c>
      <c r="D653" s="2" t="s">
        <v>21</v>
      </c>
      <c r="E653" s="2" t="s">
        <v>22</v>
      </c>
      <c r="F653" s="1">
        <v>44809</v>
      </c>
    </row>
    <row r="654" spans="1:6" x14ac:dyDescent="0.25">
      <c r="A654" s="2" t="s">
        <v>681</v>
      </c>
      <c r="B654">
        <v>68</v>
      </c>
      <c r="C654" s="2" t="s">
        <v>33</v>
      </c>
      <c r="D654" s="2" t="s">
        <v>31</v>
      </c>
      <c r="E654" s="2" t="s">
        <v>28</v>
      </c>
      <c r="F654" s="1">
        <v>44495</v>
      </c>
    </row>
    <row r="655" spans="1:6" x14ac:dyDescent="0.25">
      <c r="A655" s="2" t="s">
        <v>682</v>
      </c>
      <c r="B655">
        <v>44</v>
      </c>
      <c r="C655" s="2" t="s">
        <v>33</v>
      </c>
      <c r="D655" s="2" t="s">
        <v>21</v>
      </c>
      <c r="E655" s="2" t="s">
        <v>22</v>
      </c>
      <c r="F655" s="1">
        <v>45119</v>
      </c>
    </row>
    <row r="656" spans="1:6" x14ac:dyDescent="0.25">
      <c r="A656" s="2" t="s">
        <v>683</v>
      </c>
      <c r="B656">
        <v>53</v>
      </c>
      <c r="C656" s="2" t="s">
        <v>20</v>
      </c>
      <c r="D656" s="2" t="s">
        <v>24</v>
      </c>
      <c r="E656" s="2" t="s">
        <v>22</v>
      </c>
      <c r="F656" s="1">
        <v>44586</v>
      </c>
    </row>
    <row r="657" spans="1:6" x14ac:dyDescent="0.25">
      <c r="A657" s="2" t="s">
        <v>684</v>
      </c>
      <c r="B657">
        <v>28</v>
      </c>
      <c r="C657" s="2" t="s">
        <v>20</v>
      </c>
      <c r="D657" s="2" t="s">
        <v>35</v>
      </c>
      <c r="E657" s="2" t="s">
        <v>42</v>
      </c>
      <c r="F657" s="1">
        <v>44471</v>
      </c>
    </row>
    <row r="658" spans="1:6" x14ac:dyDescent="0.25">
      <c r="A658" s="2" t="s">
        <v>685</v>
      </c>
      <c r="B658">
        <v>49</v>
      </c>
      <c r="C658" s="2" t="s">
        <v>20</v>
      </c>
      <c r="D658" s="2" t="s">
        <v>21</v>
      </c>
      <c r="E658" s="2" t="s">
        <v>28</v>
      </c>
      <c r="F658" s="1">
        <v>44642</v>
      </c>
    </row>
    <row r="659" spans="1:6" x14ac:dyDescent="0.25">
      <c r="A659" s="2" t="s">
        <v>686</v>
      </c>
      <c r="B659">
        <v>35</v>
      </c>
      <c r="C659" s="2" t="s">
        <v>33</v>
      </c>
      <c r="D659" s="2" t="s">
        <v>35</v>
      </c>
      <c r="E659" s="2" t="s">
        <v>42</v>
      </c>
      <c r="F659" s="1">
        <v>44998</v>
      </c>
    </row>
    <row r="660" spans="1:6" x14ac:dyDescent="0.25">
      <c r="A660" s="2" t="s">
        <v>687</v>
      </c>
      <c r="B660">
        <v>22</v>
      </c>
      <c r="C660" s="2" t="s">
        <v>33</v>
      </c>
      <c r="D660" s="2" t="s">
        <v>35</v>
      </c>
      <c r="E660" s="2" t="s">
        <v>28</v>
      </c>
      <c r="F660" s="1">
        <v>44935</v>
      </c>
    </row>
    <row r="661" spans="1:6" x14ac:dyDescent="0.25">
      <c r="A661" s="2" t="s">
        <v>688</v>
      </c>
      <c r="B661">
        <v>58</v>
      </c>
      <c r="C661" s="2" t="s">
        <v>33</v>
      </c>
      <c r="D661" s="2" t="s">
        <v>24</v>
      </c>
      <c r="E661" s="2" t="s">
        <v>42</v>
      </c>
      <c r="F661" s="1">
        <v>44306</v>
      </c>
    </row>
    <row r="662" spans="1:6" x14ac:dyDescent="0.25">
      <c r="A662" s="2" t="s">
        <v>689</v>
      </c>
      <c r="B662">
        <v>26</v>
      </c>
      <c r="C662" s="2" t="s">
        <v>33</v>
      </c>
      <c r="D662" s="2" t="s">
        <v>21</v>
      </c>
      <c r="E662" s="2" t="s">
        <v>42</v>
      </c>
      <c r="F662" s="1">
        <v>44537</v>
      </c>
    </row>
    <row r="663" spans="1:6" x14ac:dyDescent="0.25">
      <c r="A663" s="2" t="s">
        <v>690</v>
      </c>
      <c r="B663">
        <v>71</v>
      </c>
      <c r="C663" s="2" t="s">
        <v>26</v>
      </c>
      <c r="D663" s="2" t="s">
        <v>31</v>
      </c>
      <c r="E663" s="2" t="s">
        <v>42</v>
      </c>
      <c r="F663" s="1">
        <v>44647</v>
      </c>
    </row>
    <row r="664" spans="1:6" x14ac:dyDescent="0.25">
      <c r="A664" s="2" t="s">
        <v>691</v>
      </c>
      <c r="B664">
        <v>39</v>
      </c>
      <c r="C664" s="2" t="s">
        <v>33</v>
      </c>
      <c r="D664" s="2" t="s">
        <v>24</v>
      </c>
      <c r="E664" s="2" t="s">
        <v>42</v>
      </c>
      <c r="F664" s="1">
        <v>44525</v>
      </c>
    </row>
    <row r="665" spans="1:6" x14ac:dyDescent="0.25">
      <c r="A665" s="2" t="s">
        <v>692</v>
      </c>
      <c r="B665">
        <v>56</v>
      </c>
      <c r="C665" s="2" t="s">
        <v>26</v>
      </c>
      <c r="D665" s="2" t="s">
        <v>24</v>
      </c>
      <c r="E665" s="2" t="s">
        <v>42</v>
      </c>
      <c r="F665" s="1">
        <v>44518</v>
      </c>
    </row>
    <row r="666" spans="1:6" x14ac:dyDescent="0.25">
      <c r="A666" s="2" t="s">
        <v>693</v>
      </c>
      <c r="B666">
        <v>29</v>
      </c>
      <c r="C666" s="2" t="s">
        <v>33</v>
      </c>
      <c r="D666" s="2" t="s">
        <v>35</v>
      </c>
      <c r="E666" s="2" t="s">
        <v>42</v>
      </c>
      <c r="F666" s="1">
        <v>44949</v>
      </c>
    </row>
    <row r="667" spans="1:6" x14ac:dyDescent="0.25">
      <c r="A667" s="2" t="s">
        <v>694</v>
      </c>
      <c r="B667">
        <v>62</v>
      </c>
      <c r="C667" s="2" t="s">
        <v>26</v>
      </c>
      <c r="D667" s="2" t="s">
        <v>31</v>
      </c>
      <c r="E667" s="2" t="s">
        <v>22</v>
      </c>
      <c r="F667" s="1">
        <v>44997</v>
      </c>
    </row>
    <row r="668" spans="1:6" x14ac:dyDescent="0.25">
      <c r="A668" s="2" t="s">
        <v>695</v>
      </c>
      <c r="B668">
        <v>33</v>
      </c>
      <c r="C668" s="2" t="s">
        <v>33</v>
      </c>
      <c r="D668" s="2" t="s">
        <v>31</v>
      </c>
      <c r="E668" s="2" t="s">
        <v>42</v>
      </c>
      <c r="F668" s="1">
        <v>45033</v>
      </c>
    </row>
    <row r="669" spans="1:6" x14ac:dyDescent="0.25">
      <c r="A669" s="2" t="s">
        <v>696</v>
      </c>
      <c r="B669">
        <v>68</v>
      </c>
      <c r="C669" s="2" t="s">
        <v>33</v>
      </c>
      <c r="D669" s="2" t="s">
        <v>35</v>
      </c>
      <c r="E669" s="2" t="s">
        <v>28</v>
      </c>
      <c r="F669" s="1">
        <v>45151</v>
      </c>
    </row>
    <row r="670" spans="1:6" x14ac:dyDescent="0.25">
      <c r="A670" s="2" t="s">
        <v>697</v>
      </c>
      <c r="B670">
        <v>54</v>
      </c>
      <c r="C670" s="2" t="s">
        <v>20</v>
      </c>
      <c r="D670" s="2" t="s">
        <v>24</v>
      </c>
      <c r="E670" s="2" t="s">
        <v>22</v>
      </c>
      <c r="F670" s="1">
        <v>44983</v>
      </c>
    </row>
    <row r="671" spans="1:6" x14ac:dyDescent="0.25">
      <c r="A671" s="2" t="s">
        <v>698</v>
      </c>
      <c r="B671">
        <v>53</v>
      </c>
      <c r="C671" s="2" t="s">
        <v>20</v>
      </c>
      <c r="D671" s="2" t="s">
        <v>31</v>
      </c>
      <c r="E671" s="2" t="s">
        <v>22</v>
      </c>
      <c r="F671" s="1">
        <v>44411</v>
      </c>
    </row>
    <row r="672" spans="1:6" x14ac:dyDescent="0.25">
      <c r="A672" s="2" t="s">
        <v>699</v>
      </c>
      <c r="B672">
        <v>46</v>
      </c>
      <c r="C672" s="2" t="s">
        <v>33</v>
      </c>
      <c r="D672" s="2" t="s">
        <v>21</v>
      </c>
      <c r="E672" s="2" t="s">
        <v>42</v>
      </c>
      <c r="F672" s="1">
        <v>44886</v>
      </c>
    </row>
    <row r="673" spans="1:6" x14ac:dyDescent="0.25">
      <c r="A673" s="2" t="s">
        <v>700</v>
      </c>
      <c r="B673">
        <v>49</v>
      </c>
      <c r="C673" s="2" t="s">
        <v>20</v>
      </c>
      <c r="D673" s="2" t="s">
        <v>35</v>
      </c>
      <c r="E673" s="2" t="s">
        <v>28</v>
      </c>
      <c r="F673" s="1">
        <v>44455</v>
      </c>
    </row>
    <row r="674" spans="1:6" x14ac:dyDescent="0.25">
      <c r="A674" s="2" t="s">
        <v>701</v>
      </c>
      <c r="B674">
        <v>60</v>
      </c>
      <c r="C674" s="2" t="s">
        <v>20</v>
      </c>
      <c r="D674" s="2" t="s">
        <v>31</v>
      </c>
      <c r="E674" s="2" t="s">
        <v>42</v>
      </c>
      <c r="F674" s="1">
        <v>44272</v>
      </c>
    </row>
    <row r="675" spans="1:6" x14ac:dyDescent="0.25">
      <c r="A675" s="2" t="s">
        <v>702</v>
      </c>
      <c r="B675">
        <v>46</v>
      </c>
      <c r="C675" s="2" t="s">
        <v>26</v>
      </c>
      <c r="D675" s="2" t="s">
        <v>31</v>
      </c>
      <c r="E675" s="2" t="s">
        <v>22</v>
      </c>
      <c r="F675" s="1">
        <v>44607</v>
      </c>
    </row>
    <row r="676" spans="1:6" x14ac:dyDescent="0.25">
      <c r="A676" s="2" t="s">
        <v>703</v>
      </c>
      <c r="B676">
        <v>52</v>
      </c>
      <c r="C676" s="2" t="s">
        <v>26</v>
      </c>
      <c r="D676" s="2" t="s">
        <v>31</v>
      </c>
      <c r="E676" s="2" t="s">
        <v>22</v>
      </c>
      <c r="F676" s="1">
        <v>44234</v>
      </c>
    </row>
    <row r="677" spans="1:6" x14ac:dyDescent="0.25">
      <c r="A677" s="2" t="s">
        <v>704</v>
      </c>
      <c r="B677">
        <v>68</v>
      </c>
      <c r="C677" s="2" t="s">
        <v>33</v>
      </c>
      <c r="D677" s="2" t="s">
        <v>21</v>
      </c>
      <c r="E677" s="2" t="s">
        <v>28</v>
      </c>
      <c r="F677" s="1">
        <v>44984</v>
      </c>
    </row>
    <row r="678" spans="1:6" x14ac:dyDescent="0.25">
      <c r="A678" s="2" t="s">
        <v>705</v>
      </c>
      <c r="B678">
        <v>33</v>
      </c>
      <c r="C678" s="2" t="s">
        <v>26</v>
      </c>
      <c r="D678" s="2" t="s">
        <v>35</v>
      </c>
      <c r="E678" s="2" t="s">
        <v>28</v>
      </c>
      <c r="F678" s="1">
        <v>44859</v>
      </c>
    </row>
    <row r="679" spans="1:6" x14ac:dyDescent="0.25">
      <c r="A679" s="2" t="s">
        <v>706</v>
      </c>
      <c r="B679">
        <v>57</v>
      </c>
      <c r="C679" s="2" t="s">
        <v>20</v>
      </c>
      <c r="D679" s="2" t="s">
        <v>31</v>
      </c>
      <c r="E679" s="2" t="s">
        <v>42</v>
      </c>
      <c r="F679" s="1">
        <v>45185</v>
      </c>
    </row>
    <row r="680" spans="1:6" x14ac:dyDescent="0.25">
      <c r="A680" s="2" t="s">
        <v>707</v>
      </c>
      <c r="B680">
        <v>68</v>
      </c>
      <c r="C680" s="2" t="s">
        <v>33</v>
      </c>
      <c r="D680" s="2" t="s">
        <v>21</v>
      </c>
      <c r="E680" s="2" t="s">
        <v>28</v>
      </c>
      <c r="F680" s="1">
        <v>44297</v>
      </c>
    </row>
    <row r="681" spans="1:6" x14ac:dyDescent="0.25">
      <c r="A681" s="2" t="s">
        <v>708</v>
      </c>
      <c r="B681">
        <v>34</v>
      </c>
      <c r="C681" s="2" t="s">
        <v>20</v>
      </c>
      <c r="D681" s="2" t="s">
        <v>24</v>
      </c>
      <c r="E681" s="2" t="s">
        <v>42</v>
      </c>
      <c r="F681" s="1">
        <v>44580</v>
      </c>
    </row>
    <row r="682" spans="1:6" x14ac:dyDescent="0.25">
      <c r="A682" s="2" t="s">
        <v>709</v>
      </c>
      <c r="B682">
        <v>43</v>
      </c>
      <c r="C682" s="2" t="s">
        <v>33</v>
      </c>
      <c r="D682" s="2" t="s">
        <v>24</v>
      </c>
      <c r="E682" s="2" t="s">
        <v>42</v>
      </c>
      <c r="F682" s="1">
        <v>44222</v>
      </c>
    </row>
    <row r="683" spans="1:6" x14ac:dyDescent="0.25">
      <c r="A683" s="2" t="s">
        <v>710</v>
      </c>
      <c r="B683">
        <v>48</v>
      </c>
      <c r="C683" s="2" t="s">
        <v>20</v>
      </c>
      <c r="D683" s="2" t="s">
        <v>35</v>
      </c>
      <c r="E683" s="2" t="s">
        <v>42</v>
      </c>
      <c r="F683" s="1">
        <v>45139</v>
      </c>
    </row>
    <row r="684" spans="1:6" x14ac:dyDescent="0.25">
      <c r="A684" s="2" t="s">
        <v>711</v>
      </c>
      <c r="B684">
        <v>23</v>
      </c>
      <c r="C684" s="2" t="s">
        <v>20</v>
      </c>
      <c r="D684" s="2" t="s">
        <v>24</v>
      </c>
      <c r="E684" s="2" t="s">
        <v>42</v>
      </c>
      <c r="F684" s="1">
        <v>44516</v>
      </c>
    </row>
    <row r="685" spans="1:6" x14ac:dyDescent="0.25">
      <c r="A685" s="2" t="s">
        <v>712</v>
      </c>
      <c r="B685">
        <v>39</v>
      </c>
      <c r="C685" s="2" t="s">
        <v>33</v>
      </c>
      <c r="D685" s="2" t="s">
        <v>24</v>
      </c>
      <c r="E685" s="2" t="s">
        <v>22</v>
      </c>
      <c r="F685" s="1">
        <v>44691</v>
      </c>
    </row>
    <row r="686" spans="1:6" x14ac:dyDescent="0.25">
      <c r="A686" s="2" t="s">
        <v>713</v>
      </c>
      <c r="B686">
        <v>40</v>
      </c>
      <c r="C686" s="2" t="s">
        <v>33</v>
      </c>
      <c r="D686" s="2" t="s">
        <v>21</v>
      </c>
      <c r="E686" s="2" t="s">
        <v>42</v>
      </c>
      <c r="F686" s="1">
        <v>44936</v>
      </c>
    </row>
    <row r="687" spans="1:6" x14ac:dyDescent="0.25">
      <c r="A687" s="2" t="s">
        <v>714</v>
      </c>
      <c r="B687">
        <v>62</v>
      </c>
      <c r="C687" s="2" t="s">
        <v>33</v>
      </c>
      <c r="D687" s="2" t="s">
        <v>35</v>
      </c>
      <c r="E687" s="2" t="s">
        <v>28</v>
      </c>
      <c r="F687" s="1">
        <v>44504</v>
      </c>
    </row>
    <row r="688" spans="1:6" x14ac:dyDescent="0.25">
      <c r="A688" s="2" t="s">
        <v>715</v>
      </c>
      <c r="B688">
        <v>20</v>
      </c>
      <c r="C688" s="2" t="s">
        <v>26</v>
      </c>
      <c r="D688" s="2" t="s">
        <v>21</v>
      </c>
      <c r="E688" s="2" t="s">
        <v>28</v>
      </c>
      <c r="F688" s="1">
        <v>45066</v>
      </c>
    </row>
    <row r="689" spans="1:6" x14ac:dyDescent="0.25">
      <c r="A689" s="2" t="s">
        <v>716</v>
      </c>
      <c r="B689">
        <v>39</v>
      </c>
      <c r="C689" s="2" t="s">
        <v>26</v>
      </c>
      <c r="D689" s="2" t="s">
        <v>21</v>
      </c>
      <c r="E689" s="2" t="s">
        <v>22</v>
      </c>
      <c r="F689" s="1">
        <v>45016</v>
      </c>
    </row>
    <row r="690" spans="1:6" x14ac:dyDescent="0.25">
      <c r="A690" s="2" t="s">
        <v>717</v>
      </c>
      <c r="B690">
        <v>28</v>
      </c>
      <c r="C690" s="2" t="s">
        <v>26</v>
      </c>
      <c r="D690" s="2" t="s">
        <v>24</v>
      </c>
      <c r="E690" s="2" t="s">
        <v>22</v>
      </c>
      <c r="F690" s="1">
        <v>44375</v>
      </c>
    </row>
    <row r="691" spans="1:6" x14ac:dyDescent="0.25">
      <c r="A691" s="2" t="s">
        <v>718</v>
      </c>
      <c r="B691">
        <v>53</v>
      </c>
      <c r="C691" s="2" t="s">
        <v>20</v>
      </c>
      <c r="D691" s="2" t="s">
        <v>35</v>
      </c>
      <c r="E691" s="2" t="s">
        <v>22</v>
      </c>
      <c r="F691" s="1">
        <v>44633</v>
      </c>
    </row>
    <row r="692" spans="1:6" x14ac:dyDescent="0.25">
      <c r="A692" s="2" t="s">
        <v>719</v>
      </c>
      <c r="B692">
        <v>47</v>
      </c>
      <c r="C692" s="2" t="s">
        <v>20</v>
      </c>
      <c r="D692" s="2" t="s">
        <v>31</v>
      </c>
      <c r="E692" s="2" t="s">
        <v>22</v>
      </c>
      <c r="F692" s="1">
        <v>44385</v>
      </c>
    </row>
    <row r="693" spans="1:6" x14ac:dyDescent="0.25">
      <c r="A693" s="2" t="s">
        <v>720</v>
      </c>
      <c r="B693">
        <v>29</v>
      </c>
      <c r="C693" s="2" t="s">
        <v>26</v>
      </c>
      <c r="D693" s="2" t="s">
        <v>31</v>
      </c>
      <c r="E693" s="2" t="s">
        <v>42</v>
      </c>
      <c r="F693" s="1">
        <v>44226</v>
      </c>
    </row>
    <row r="694" spans="1:6" x14ac:dyDescent="0.25">
      <c r="A694" s="2" t="s">
        <v>721</v>
      </c>
      <c r="B694">
        <v>65</v>
      </c>
      <c r="C694" s="2" t="s">
        <v>26</v>
      </c>
      <c r="D694" s="2" t="s">
        <v>24</v>
      </c>
      <c r="E694" s="2" t="s">
        <v>42</v>
      </c>
      <c r="F694" s="1">
        <v>44803</v>
      </c>
    </row>
    <row r="695" spans="1:6" x14ac:dyDescent="0.25">
      <c r="A695" s="2" t="s">
        <v>722</v>
      </c>
      <c r="B695">
        <v>45</v>
      </c>
      <c r="C695" s="2" t="s">
        <v>33</v>
      </c>
      <c r="D695" s="2" t="s">
        <v>21</v>
      </c>
      <c r="E695" s="2" t="s">
        <v>22</v>
      </c>
      <c r="F695" s="1">
        <v>44416</v>
      </c>
    </row>
    <row r="696" spans="1:6" x14ac:dyDescent="0.25">
      <c r="A696" s="2" t="s">
        <v>723</v>
      </c>
      <c r="B696">
        <v>31</v>
      </c>
      <c r="C696" s="2" t="s">
        <v>33</v>
      </c>
      <c r="D696" s="2" t="s">
        <v>21</v>
      </c>
      <c r="E696" s="2" t="s">
        <v>22</v>
      </c>
      <c r="F696" s="1">
        <v>44301</v>
      </c>
    </row>
    <row r="697" spans="1:6" x14ac:dyDescent="0.25">
      <c r="A697" s="2" t="s">
        <v>724</v>
      </c>
      <c r="B697">
        <v>69</v>
      </c>
      <c r="C697" s="2" t="s">
        <v>26</v>
      </c>
      <c r="D697" s="2" t="s">
        <v>24</v>
      </c>
      <c r="E697" s="2" t="s">
        <v>42</v>
      </c>
      <c r="F697" s="1">
        <v>44530</v>
      </c>
    </row>
    <row r="698" spans="1:6" x14ac:dyDescent="0.25">
      <c r="A698" s="2" t="s">
        <v>725</v>
      </c>
      <c r="B698">
        <v>30</v>
      </c>
      <c r="C698" s="2" t="s">
        <v>33</v>
      </c>
      <c r="D698" s="2" t="s">
        <v>21</v>
      </c>
      <c r="E698" s="2" t="s">
        <v>42</v>
      </c>
      <c r="F698" s="1">
        <v>44883</v>
      </c>
    </row>
    <row r="699" spans="1:6" x14ac:dyDescent="0.25">
      <c r="A699" s="2" t="s">
        <v>726</v>
      </c>
      <c r="B699">
        <v>73</v>
      </c>
      <c r="C699" s="2" t="s">
        <v>33</v>
      </c>
      <c r="D699" s="2" t="s">
        <v>35</v>
      </c>
      <c r="E699" s="2" t="s">
        <v>22</v>
      </c>
      <c r="F699" s="1">
        <v>44594</v>
      </c>
    </row>
    <row r="700" spans="1:6" x14ac:dyDescent="0.25">
      <c r="A700" s="2" t="s">
        <v>727</v>
      </c>
      <c r="B700">
        <v>57</v>
      </c>
      <c r="C700" s="2" t="s">
        <v>33</v>
      </c>
      <c r="D700" s="2" t="s">
        <v>21</v>
      </c>
      <c r="E700" s="2" t="s">
        <v>42</v>
      </c>
      <c r="F700" s="1">
        <v>44557</v>
      </c>
    </row>
    <row r="701" spans="1:6" x14ac:dyDescent="0.25">
      <c r="A701" s="2" t="s">
        <v>728</v>
      </c>
      <c r="B701">
        <v>72</v>
      </c>
      <c r="C701" s="2" t="s">
        <v>33</v>
      </c>
      <c r="D701" s="2" t="s">
        <v>24</v>
      </c>
      <c r="E701" s="2" t="s">
        <v>22</v>
      </c>
      <c r="F701" s="1">
        <v>44919</v>
      </c>
    </row>
    <row r="702" spans="1:6" x14ac:dyDescent="0.25">
      <c r="A702" s="2" t="s">
        <v>729</v>
      </c>
      <c r="B702">
        <v>69</v>
      </c>
      <c r="C702" s="2" t="s">
        <v>33</v>
      </c>
      <c r="D702" s="2" t="s">
        <v>21</v>
      </c>
      <c r="E702" s="2" t="s">
        <v>22</v>
      </c>
      <c r="F702" s="1">
        <v>44334</v>
      </c>
    </row>
    <row r="703" spans="1:6" x14ac:dyDescent="0.25">
      <c r="A703" s="2" t="s">
        <v>730</v>
      </c>
      <c r="B703">
        <v>38</v>
      </c>
      <c r="C703" s="2" t="s">
        <v>20</v>
      </c>
      <c r="D703" s="2" t="s">
        <v>24</v>
      </c>
      <c r="E703" s="2" t="s">
        <v>42</v>
      </c>
      <c r="F703" s="1">
        <v>44316</v>
      </c>
    </row>
    <row r="704" spans="1:6" x14ac:dyDescent="0.25">
      <c r="A704" s="2" t="s">
        <v>731</v>
      </c>
      <c r="B704">
        <v>29</v>
      </c>
      <c r="C704" s="2" t="s">
        <v>33</v>
      </c>
      <c r="D704" s="2" t="s">
        <v>24</v>
      </c>
      <c r="E704" s="2" t="s">
        <v>22</v>
      </c>
      <c r="F704" s="1">
        <v>44594</v>
      </c>
    </row>
    <row r="705" spans="1:6" x14ac:dyDescent="0.25">
      <c r="A705" s="2" t="s">
        <v>732</v>
      </c>
      <c r="B705">
        <v>44</v>
      </c>
      <c r="C705" s="2" t="s">
        <v>26</v>
      </c>
      <c r="D705" s="2" t="s">
        <v>24</v>
      </c>
      <c r="E705" s="2" t="s">
        <v>22</v>
      </c>
      <c r="F705" s="1">
        <v>44589</v>
      </c>
    </row>
    <row r="706" spans="1:6" x14ac:dyDescent="0.25">
      <c r="A706" s="2" t="s">
        <v>733</v>
      </c>
      <c r="B706">
        <v>45</v>
      </c>
      <c r="C706" s="2" t="s">
        <v>20</v>
      </c>
      <c r="D706" s="2" t="s">
        <v>31</v>
      </c>
      <c r="E706" s="2" t="s">
        <v>22</v>
      </c>
      <c r="F706" s="1">
        <v>44747</v>
      </c>
    </row>
    <row r="707" spans="1:6" x14ac:dyDescent="0.25">
      <c r="A707" s="2" t="s">
        <v>734</v>
      </c>
      <c r="B707">
        <v>62</v>
      </c>
      <c r="C707" s="2" t="s">
        <v>26</v>
      </c>
      <c r="D707" s="2" t="s">
        <v>24</v>
      </c>
      <c r="E707" s="2" t="s">
        <v>22</v>
      </c>
      <c r="F707" s="1">
        <v>44367</v>
      </c>
    </row>
    <row r="708" spans="1:6" x14ac:dyDescent="0.25">
      <c r="A708" s="2" t="s">
        <v>735</v>
      </c>
      <c r="B708">
        <v>49</v>
      </c>
      <c r="C708" s="2" t="s">
        <v>33</v>
      </c>
      <c r="D708" s="2" t="s">
        <v>24</v>
      </c>
      <c r="E708" s="2" t="s">
        <v>28</v>
      </c>
      <c r="F708" s="1">
        <v>44519</v>
      </c>
    </row>
    <row r="709" spans="1:6" x14ac:dyDescent="0.25">
      <c r="A709" s="2" t="s">
        <v>736</v>
      </c>
      <c r="B709">
        <v>71</v>
      </c>
      <c r="C709" s="2" t="s">
        <v>33</v>
      </c>
      <c r="D709" s="2" t="s">
        <v>21</v>
      </c>
      <c r="E709" s="2" t="s">
        <v>42</v>
      </c>
      <c r="F709" s="1">
        <v>45171</v>
      </c>
    </row>
    <row r="710" spans="1:6" x14ac:dyDescent="0.25">
      <c r="A710" s="2" t="s">
        <v>737</v>
      </c>
      <c r="B710">
        <v>18</v>
      </c>
      <c r="C710" s="2" t="s">
        <v>33</v>
      </c>
      <c r="D710" s="2" t="s">
        <v>24</v>
      </c>
      <c r="E710" s="2" t="s">
        <v>28</v>
      </c>
      <c r="F710" s="1">
        <v>45031</v>
      </c>
    </row>
    <row r="711" spans="1:6" x14ac:dyDescent="0.25">
      <c r="A711" s="2" t="s">
        <v>738</v>
      </c>
      <c r="B711">
        <v>42</v>
      </c>
      <c r="C711" s="2" t="s">
        <v>26</v>
      </c>
      <c r="D711" s="2" t="s">
        <v>31</v>
      </c>
      <c r="E711" s="2" t="s">
        <v>42</v>
      </c>
      <c r="F711" s="1">
        <v>44898</v>
      </c>
    </row>
    <row r="712" spans="1:6" x14ac:dyDescent="0.25">
      <c r="A712" s="2" t="s">
        <v>739</v>
      </c>
      <c r="B712">
        <v>49</v>
      </c>
      <c r="C712" s="2" t="s">
        <v>33</v>
      </c>
      <c r="D712" s="2" t="s">
        <v>31</v>
      </c>
      <c r="E712" s="2" t="s">
        <v>42</v>
      </c>
      <c r="F712" s="1">
        <v>44368</v>
      </c>
    </row>
    <row r="713" spans="1:6" x14ac:dyDescent="0.25">
      <c r="A713" s="2" t="s">
        <v>740</v>
      </c>
      <c r="B713">
        <v>23</v>
      </c>
      <c r="C713" s="2" t="s">
        <v>26</v>
      </c>
      <c r="D713" s="2" t="s">
        <v>21</v>
      </c>
      <c r="E713" s="2" t="s">
        <v>28</v>
      </c>
      <c r="F713" s="1">
        <v>44496</v>
      </c>
    </row>
    <row r="714" spans="1:6" x14ac:dyDescent="0.25">
      <c r="A714" s="2" t="s">
        <v>741</v>
      </c>
      <c r="B714">
        <v>20</v>
      </c>
      <c r="C714" s="2" t="s">
        <v>33</v>
      </c>
      <c r="D714" s="2" t="s">
        <v>24</v>
      </c>
      <c r="E714" s="2" t="s">
        <v>22</v>
      </c>
      <c r="F714" s="1">
        <v>44492</v>
      </c>
    </row>
    <row r="715" spans="1:6" x14ac:dyDescent="0.25">
      <c r="A715" s="2" t="s">
        <v>742</v>
      </c>
      <c r="B715">
        <v>28</v>
      </c>
      <c r="C715" s="2" t="s">
        <v>33</v>
      </c>
      <c r="D715" s="2" t="s">
        <v>31</v>
      </c>
      <c r="E715" s="2" t="s">
        <v>22</v>
      </c>
      <c r="F715" s="1">
        <v>44720</v>
      </c>
    </row>
    <row r="716" spans="1:6" x14ac:dyDescent="0.25">
      <c r="A716" s="2" t="s">
        <v>743</v>
      </c>
      <c r="B716">
        <v>25</v>
      </c>
      <c r="C716" s="2" t="s">
        <v>26</v>
      </c>
      <c r="D716" s="2" t="s">
        <v>21</v>
      </c>
      <c r="E716" s="2" t="s">
        <v>42</v>
      </c>
      <c r="F716" s="1">
        <v>44990</v>
      </c>
    </row>
    <row r="717" spans="1:6" x14ac:dyDescent="0.25">
      <c r="A717" s="2" t="s">
        <v>744</v>
      </c>
      <c r="B717">
        <v>52</v>
      </c>
      <c r="C717" s="2" t="s">
        <v>33</v>
      </c>
      <c r="D717" s="2" t="s">
        <v>21</v>
      </c>
      <c r="E717" s="2" t="s">
        <v>22</v>
      </c>
      <c r="F717" s="1">
        <v>44648</v>
      </c>
    </row>
    <row r="718" spans="1:6" x14ac:dyDescent="0.25">
      <c r="A718" s="2" t="s">
        <v>745</v>
      </c>
      <c r="B718">
        <v>52</v>
      </c>
      <c r="C718" s="2" t="s">
        <v>20</v>
      </c>
      <c r="D718" s="2" t="s">
        <v>31</v>
      </c>
      <c r="E718" s="2" t="s">
        <v>28</v>
      </c>
      <c r="F718" s="1">
        <v>44950</v>
      </c>
    </row>
    <row r="719" spans="1:6" x14ac:dyDescent="0.25">
      <c r="A719" s="2" t="s">
        <v>746</v>
      </c>
      <c r="B719">
        <v>71</v>
      </c>
      <c r="C719" s="2" t="s">
        <v>26</v>
      </c>
      <c r="D719" s="2" t="s">
        <v>24</v>
      </c>
      <c r="E719" s="2" t="s">
        <v>42</v>
      </c>
      <c r="F719" s="1">
        <v>45092</v>
      </c>
    </row>
    <row r="720" spans="1:6" x14ac:dyDescent="0.25">
      <c r="A720" s="2" t="s">
        <v>747</v>
      </c>
      <c r="B720">
        <v>20</v>
      </c>
      <c r="C720" s="2" t="s">
        <v>33</v>
      </c>
      <c r="D720" s="2" t="s">
        <v>35</v>
      </c>
      <c r="E720" s="2" t="s">
        <v>42</v>
      </c>
      <c r="F720" s="1">
        <v>45079</v>
      </c>
    </row>
    <row r="721" spans="1:6" x14ac:dyDescent="0.25">
      <c r="A721" s="2" t="s">
        <v>748</v>
      </c>
      <c r="B721">
        <v>70</v>
      </c>
      <c r="C721" s="2" t="s">
        <v>20</v>
      </c>
      <c r="D721" s="2" t="s">
        <v>31</v>
      </c>
      <c r="E721" s="2" t="s">
        <v>28</v>
      </c>
      <c r="F721" s="1">
        <v>44991</v>
      </c>
    </row>
    <row r="722" spans="1:6" x14ac:dyDescent="0.25">
      <c r="A722" s="2" t="s">
        <v>749</v>
      </c>
      <c r="B722">
        <v>69</v>
      </c>
      <c r="C722" s="2" t="s">
        <v>20</v>
      </c>
      <c r="D722" s="2" t="s">
        <v>24</v>
      </c>
      <c r="E722" s="2" t="s">
        <v>22</v>
      </c>
      <c r="F722" s="1">
        <v>44799</v>
      </c>
    </row>
    <row r="723" spans="1:6" x14ac:dyDescent="0.25">
      <c r="A723" s="2" t="s">
        <v>750</v>
      </c>
      <c r="B723">
        <v>62</v>
      </c>
      <c r="C723" s="2" t="s">
        <v>33</v>
      </c>
      <c r="D723" s="2" t="s">
        <v>31</v>
      </c>
      <c r="E723" s="2" t="s">
        <v>28</v>
      </c>
      <c r="F723" s="1">
        <v>44827</v>
      </c>
    </row>
    <row r="724" spans="1:6" x14ac:dyDescent="0.25">
      <c r="A724" s="2" t="s">
        <v>751</v>
      </c>
      <c r="B724">
        <v>26</v>
      </c>
      <c r="C724" s="2" t="s">
        <v>20</v>
      </c>
      <c r="D724" s="2" t="s">
        <v>24</v>
      </c>
      <c r="E724" s="2" t="s">
        <v>28</v>
      </c>
      <c r="F724" s="1">
        <v>44780</v>
      </c>
    </row>
    <row r="725" spans="1:6" x14ac:dyDescent="0.25">
      <c r="A725" s="2" t="s">
        <v>752</v>
      </c>
      <c r="B725">
        <v>40</v>
      </c>
      <c r="C725" s="2" t="s">
        <v>26</v>
      </c>
      <c r="D725" s="2" t="s">
        <v>35</v>
      </c>
      <c r="E725" s="2" t="s">
        <v>22</v>
      </c>
      <c r="F725" s="1">
        <v>44748</v>
      </c>
    </row>
    <row r="726" spans="1:6" x14ac:dyDescent="0.25">
      <c r="A726" s="2" t="s">
        <v>753</v>
      </c>
      <c r="B726">
        <v>28</v>
      </c>
      <c r="C726" s="2" t="s">
        <v>33</v>
      </c>
      <c r="D726" s="2" t="s">
        <v>35</v>
      </c>
      <c r="E726" s="2" t="s">
        <v>42</v>
      </c>
      <c r="F726" s="1">
        <v>44783</v>
      </c>
    </row>
    <row r="727" spans="1:6" x14ac:dyDescent="0.25">
      <c r="A727" s="2" t="s">
        <v>754</v>
      </c>
      <c r="B727">
        <v>35</v>
      </c>
      <c r="C727" s="2" t="s">
        <v>26</v>
      </c>
      <c r="D727" s="2" t="s">
        <v>21</v>
      </c>
      <c r="E727" s="2" t="s">
        <v>28</v>
      </c>
      <c r="F727" s="1">
        <v>45182</v>
      </c>
    </row>
    <row r="728" spans="1:6" x14ac:dyDescent="0.25">
      <c r="A728" s="2" t="s">
        <v>755</v>
      </c>
      <c r="B728">
        <v>66</v>
      </c>
      <c r="C728" s="2" t="s">
        <v>33</v>
      </c>
      <c r="D728" s="2" t="s">
        <v>21</v>
      </c>
      <c r="E728" s="2" t="s">
        <v>42</v>
      </c>
      <c r="F728" s="1">
        <v>45084</v>
      </c>
    </row>
    <row r="729" spans="1:6" x14ac:dyDescent="0.25">
      <c r="A729" s="2" t="s">
        <v>756</v>
      </c>
      <c r="B729">
        <v>59</v>
      </c>
      <c r="C729" s="2" t="s">
        <v>20</v>
      </c>
      <c r="D729" s="2" t="s">
        <v>24</v>
      </c>
      <c r="E729" s="2" t="s">
        <v>28</v>
      </c>
      <c r="F729" s="1">
        <v>44346</v>
      </c>
    </row>
    <row r="730" spans="1:6" x14ac:dyDescent="0.25">
      <c r="A730" s="2" t="s">
        <v>757</v>
      </c>
      <c r="B730">
        <v>63</v>
      </c>
      <c r="C730" s="2" t="s">
        <v>33</v>
      </c>
      <c r="D730" s="2" t="s">
        <v>24</v>
      </c>
      <c r="E730" s="2" t="s">
        <v>22</v>
      </c>
      <c r="F730" s="1">
        <v>44599</v>
      </c>
    </row>
    <row r="731" spans="1:6" x14ac:dyDescent="0.25">
      <c r="A731" s="2" t="s">
        <v>758</v>
      </c>
      <c r="B731">
        <v>49</v>
      </c>
      <c r="C731" s="2" t="s">
        <v>20</v>
      </c>
      <c r="D731" s="2" t="s">
        <v>35</v>
      </c>
      <c r="E731" s="2" t="s">
        <v>22</v>
      </c>
      <c r="F731" s="1">
        <v>44621</v>
      </c>
    </row>
    <row r="732" spans="1:6" x14ac:dyDescent="0.25">
      <c r="A732" s="2" t="s">
        <v>759</v>
      </c>
      <c r="B732">
        <v>42</v>
      </c>
      <c r="C732" s="2" t="s">
        <v>33</v>
      </c>
      <c r="D732" s="2" t="s">
        <v>21</v>
      </c>
      <c r="E732" s="2" t="s">
        <v>22</v>
      </c>
      <c r="F732" s="1">
        <v>45010</v>
      </c>
    </row>
    <row r="733" spans="1:6" x14ac:dyDescent="0.25">
      <c r="A733" s="2" t="s">
        <v>760</v>
      </c>
      <c r="B733">
        <v>74</v>
      </c>
      <c r="C733" s="2" t="s">
        <v>20</v>
      </c>
      <c r="D733" s="2" t="s">
        <v>31</v>
      </c>
      <c r="E733" s="2" t="s">
        <v>22</v>
      </c>
      <c r="F733" s="1">
        <v>44964</v>
      </c>
    </row>
    <row r="734" spans="1:6" x14ac:dyDescent="0.25">
      <c r="A734" s="2" t="s">
        <v>761</v>
      </c>
      <c r="B734">
        <v>35</v>
      </c>
      <c r="C734" s="2" t="s">
        <v>26</v>
      </c>
      <c r="D734" s="2" t="s">
        <v>35</v>
      </c>
      <c r="E734" s="2" t="s">
        <v>42</v>
      </c>
      <c r="F734" s="1">
        <v>45170</v>
      </c>
    </row>
    <row r="735" spans="1:6" x14ac:dyDescent="0.25">
      <c r="A735" s="2" t="s">
        <v>762</v>
      </c>
      <c r="B735">
        <v>49</v>
      </c>
      <c r="C735" s="2" t="s">
        <v>33</v>
      </c>
      <c r="D735" s="2" t="s">
        <v>21</v>
      </c>
      <c r="E735" s="2" t="s">
        <v>22</v>
      </c>
      <c r="F735" s="1">
        <v>44292</v>
      </c>
    </row>
    <row r="736" spans="1:6" x14ac:dyDescent="0.25">
      <c r="A736" s="2" t="s">
        <v>763</v>
      </c>
      <c r="B736">
        <v>64</v>
      </c>
      <c r="C736" s="2" t="s">
        <v>33</v>
      </c>
      <c r="D736" s="2" t="s">
        <v>35</v>
      </c>
      <c r="E736" s="2" t="s">
        <v>28</v>
      </c>
      <c r="F736" s="1">
        <v>45011</v>
      </c>
    </row>
    <row r="737" spans="1:6" x14ac:dyDescent="0.25">
      <c r="A737" s="2" t="s">
        <v>764</v>
      </c>
      <c r="B737">
        <v>52</v>
      </c>
      <c r="C737" s="2" t="s">
        <v>33</v>
      </c>
      <c r="D737" s="2" t="s">
        <v>24</v>
      </c>
      <c r="E737" s="2" t="s">
        <v>42</v>
      </c>
      <c r="F737" s="1">
        <v>45041</v>
      </c>
    </row>
    <row r="738" spans="1:6" x14ac:dyDescent="0.25">
      <c r="A738" s="2" t="s">
        <v>765</v>
      </c>
      <c r="B738">
        <v>31</v>
      </c>
      <c r="C738" s="2" t="s">
        <v>33</v>
      </c>
      <c r="D738" s="2" t="s">
        <v>35</v>
      </c>
      <c r="E738" s="2" t="s">
        <v>42</v>
      </c>
      <c r="F738" s="1">
        <v>45045</v>
      </c>
    </row>
    <row r="739" spans="1:6" x14ac:dyDescent="0.25">
      <c r="A739" s="2" t="s">
        <v>766</v>
      </c>
      <c r="B739">
        <v>36</v>
      </c>
      <c r="C739" s="2" t="s">
        <v>33</v>
      </c>
      <c r="D739" s="2" t="s">
        <v>24</v>
      </c>
      <c r="E739" s="2" t="s">
        <v>22</v>
      </c>
      <c r="F739" s="1">
        <v>45069</v>
      </c>
    </row>
    <row r="740" spans="1:6" x14ac:dyDescent="0.25">
      <c r="A740" s="2" t="s">
        <v>767</v>
      </c>
      <c r="B740">
        <v>49</v>
      </c>
      <c r="C740" s="2" t="s">
        <v>33</v>
      </c>
      <c r="D740" s="2" t="s">
        <v>21</v>
      </c>
      <c r="E740" s="2" t="s">
        <v>28</v>
      </c>
      <c r="F740" s="1">
        <v>44298</v>
      </c>
    </row>
    <row r="741" spans="1:6" x14ac:dyDescent="0.25">
      <c r="A741" s="2" t="s">
        <v>768</v>
      </c>
      <c r="B741">
        <v>58</v>
      </c>
      <c r="C741" s="2" t="s">
        <v>33</v>
      </c>
      <c r="D741" s="2" t="s">
        <v>21</v>
      </c>
      <c r="E741" s="2" t="s">
        <v>28</v>
      </c>
      <c r="F741" s="1">
        <v>45148</v>
      </c>
    </row>
    <row r="742" spans="1:6" x14ac:dyDescent="0.25">
      <c r="A742" s="2" t="s">
        <v>769</v>
      </c>
      <c r="B742">
        <v>72</v>
      </c>
      <c r="C742" s="2" t="s">
        <v>20</v>
      </c>
      <c r="D742" s="2" t="s">
        <v>31</v>
      </c>
      <c r="E742" s="2" t="s">
        <v>42</v>
      </c>
      <c r="F742" s="1">
        <v>44197</v>
      </c>
    </row>
    <row r="743" spans="1:6" x14ac:dyDescent="0.25">
      <c r="A743" s="2" t="s">
        <v>770</v>
      </c>
      <c r="B743">
        <v>45</v>
      </c>
      <c r="C743" s="2" t="s">
        <v>20</v>
      </c>
      <c r="D743" s="2" t="s">
        <v>24</v>
      </c>
      <c r="E743" s="2" t="s">
        <v>22</v>
      </c>
      <c r="F743" s="1">
        <v>44506</v>
      </c>
    </row>
    <row r="744" spans="1:6" x14ac:dyDescent="0.25">
      <c r="A744" s="2" t="s">
        <v>771</v>
      </c>
      <c r="B744">
        <v>28</v>
      </c>
      <c r="C744" s="2" t="s">
        <v>33</v>
      </c>
      <c r="D744" s="2" t="s">
        <v>21</v>
      </c>
      <c r="E744" s="2" t="s">
        <v>22</v>
      </c>
      <c r="F744" s="1">
        <v>44566</v>
      </c>
    </row>
    <row r="745" spans="1:6" x14ac:dyDescent="0.25">
      <c r="A745" s="2" t="s">
        <v>772</v>
      </c>
      <c r="B745">
        <v>34</v>
      </c>
      <c r="C745" s="2" t="s">
        <v>20</v>
      </c>
      <c r="D745" s="2" t="s">
        <v>35</v>
      </c>
      <c r="E745" s="2" t="s">
        <v>22</v>
      </c>
      <c r="F745" s="1">
        <v>45122</v>
      </c>
    </row>
    <row r="746" spans="1:6" x14ac:dyDescent="0.25">
      <c r="A746" s="2" t="s">
        <v>773</v>
      </c>
      <c r="B746">
        <v>59</v>
      </c>
      <c r="C746" s="2" t="s">
        <v>20</v>
      </c>
      <c r="D746" s="2" t="s">
        <v>21</v>
      </c>
      <c r="E746" s="2" t="s">
        <v>42</v>
      </c>
      <c r="F746" s="1">
        <v>44837</v>
      </c>
    </row>
    <row r="747" spans="1:6" x14ac:dyDescent="0.25">
      <c r="A747" s="2" t="s">
        <v>774</v>
      </c>
      <c r="B747">
        <v>37</v>
      </c>
      <c r="C747" s="2" t="s">
        <v>26</v>
      </c>
      <c r="D747" s="2" t="s">
        <v>24</v>
      </c>
      <c r="E747" s="2" t="s">
        <v>42</v>
      </c>
      <c r="F747" s="1">
        <v>44868</v>
      </c>
    </row>
    <row r="748" spans="1:6" x14ac:dyDescent="0.25">
      <c r="A748" s="2" t="s">
        <v>775</v>
      </c>
      <c r="B748">
        <v>23</v>
      </c>
      <c r="C748" s="2" t="s">
        <v>26</v>
      </c>
      <c r="D748" s="2" t="s">
        <v>21</v>
      </c>
      <c r="E748" s="2" t="s">
        <v>28</v>
      </c>
      <c r="F748" s="1">
        <v>44415</v>
      </c>
    </row>
    <row r="749" spans="1:6" x14ac:dyDescent="0.25">
      <c r="A749" s="2" t="s">
        <v>776</v>
      </c>
      <c r="B749">
        <v>48</v>
      </c>
      <c r="C749" s="2" t="s">
        <v>20</v>
      </c>
      <c r="D749" s="2" t="s">
        <v>24</v>
      </c>
      <c r="E749" s="2" t="s">
        <v>22</v>
      </c>
      <c r="F749" s="1">
        <v>44428</v>
      </c>
    </row>
    <row r="750" spans="1:6" x14ac:dyDescent="0.25">
      <c r="A750" s="2" t="s">
        <v>777</v>
      </c>
      <c r="B750">
        <v>51</v>
      </c>
      <c r="C750" s="2" t="s">
        <v>26</v>
      </c>
      <c r="D750" s="2" t="s">
        <v>31</v>
      </c>
      <c r="E750" s="2" t="s">
        <v>28</v>
      </c>
      <c r="F750" s="1">
        <v>44205</v>
      </c>
    </row>
    <row r="751" spans="1:6" x14ac:dyDescent="0.25">
      <c r="A751" s="2" t="s">
        <v>778</v>
      </c>
      <c r="B751">
        <v>62</v>
      </c>
      <c r="C751" s="2" t="s">
        <v>33</v>
      </c>
      <c r="D751" s="2" t="s">
        <v>21</v>
      </c>
      <c r="E751" s="2" t="s">
        <v>42</v>
      </c>
      <c r="F751" s="1">
        <v>44907</v>
      </c>
    </row>
    <row r="752" spans="1:6" x14ac:dyDescent="0.25">
      <c r="A752" s="2" t="s">
        <v>779</v>
      </c>
      <c r="B752">
        <v>26</v>
      </c>
      <c r="C752" s="2" t="s">
        <v>33</v>
      </c>
      <c r="D752" s="2" t="s">
        <v>21</v>
      </c>
      <c r="E752" s="2" t="s">
        <v>28</v>
      </c>
      <c r="F752" s="1">
        <v>44589</v>
      </c>
    </row>
    <row r="753" spans="1:6" x14ac:dyDescent="0.25">
      <c r="A753" s="2" t="s">
        <v>780</v>
      </c>
      <c r="B753">
        <v>23</v>
      </c>
      <c r="C753" s="2" t="s">
        <v>26</v>
      </c>
      <c r="D753" s="2" t="s">
        <v>21</v>
      </c>
      <c r="E753" s="2" t="s">
        <v>28</v>
      </c>
      <c r="F753" s="1">
        <v>44517</v>
      </c>
    </row>
    <row r="754" spans="1:6" x14ac:dyDescent="0.25">
      <c r="A754" s="2" t="s">
        <v>781</v>
      </c>
      <c r="B754">
        <v>41</v>
      </c>
      <c r="C754" s="2" t="s">
        <v>33</v>
      </c>
      <c r="D754" s="2" t="s">
        <v>24</v>
      </c>
      <c r="E754" s="2" t="s">
        <v>42</v>
      </c>
      <c r="F754" s="1">
        <v>44989</v>
      </c>
    </row>
    <row r="755" spans="1:6" x14ac:dyDescent="0.25">
      <c r="A755" s="2" t="s">
        <v>782</v>
      </c>
      <c r="B755">
        <v>70</v>
      </c>
      <c r="C755" s="2" t="s">
        <v>20</v>
      </c>
      <c r="D755" s="2" t="s">
        <v>24</v>
      </c>
      <c r="E755" s="2" t="s">
        <v>28</v>
      </c>
      <c r="F755" s="1">
        <v>44740</v>
      </c>
    </row>
    <row r="756" spans="1:6" x14ac:dyDescent="0.25">
      <c r="A756" s="2" t="s">
        <v>783</v>
      </c>
      <c r="B756">
        <v>54</v>
      </c>
      <c r="C756" s="2" t="s">
        <v>20</v>
      </c>
      <c r="D756" s="2" t="s">
        <v>24</v>
      </c>
      <c r="E756" s="2" t="s">
        <v>42</v>
      </c>
      <c r="F756" s="1">
        <v>44556</v>
      </c>
    </row>
    <row r="757" spans="1:6" x14ac:dyDescent="0.25">
      <c r="A757" s="2" t="s">
        <v>784</v>
      </c>
      <c r="B757">
        <v>64</v>
      </c>
      <c r="C757" s="2" t="s">
        <v>20</v>
      </c>
      <c r="D757" s="2" t="s">
        <v>24</v>
      </c>
      <c r="E757" s="2" t="s">
        <v>42</v>
      </c>
      <c r="F757" s="1">
        <v>44827</v>
      </c>
    </row>
    <row r="758" spans="1:6" x14ac:dyDescent="0.25">
      <c r="A758" s="2" t="s">
        <v>785</v>
      </c>
      <c r="B758">
        <v>61</v>
      </c>
      <c r="C758" s="2" t="s">
        <v>33</v>
      </c>
      <c r="D758" s="2" t="s">
        <v>24</v>
      </c>
      <c r="E758" s="2" t="s">
        <v>28</v>
      </c>
      <c r="F758" s="1">
        <v>45115</v>
      </c>
    </row>
    <row r="759" spans="1:6" x14ac:dyDescent="0.25">
      <c r="A759" s="2" t="s">
        <v>786</v>
      </c>
      <c r="B759">
        <v>24</v>
      </c>
      <c r="C759" s="2" t="s">
        <v>20</v>
      </c>
      <c r="D759" s="2" t="s">
        <v>21</v>
      </c>
      <c r="E759" s="2" t="s">
        <v>22</v>
      </c>
      <c r="F759" s="1">
        <v>44944</v>
      </c>
    </row>
    <row r="760" spans="1:6" x14ac:dyDescent="0.25">
      <c r="A760" s="2" t="s">
        <v>787</v>
      </c>
      <c r="B760">
        <v>42</v>
      </c>
      <c r="C760" s="2" t="s">
        <v>33</v>
      </c>
      <c r="D760" s="2" t="s">
        <v>31</v>
      </c>
      <c r="E760" s="2" t="s">
        <v>42</v>
      </c>
      <c r="F760" s="1">
        <v>45007</v>
      </c>
    </row>
    <row r="761" spans="1:6" x14ac:dyDescent="0.25">
      <c r="A761" s="2" t="s">
        <v>788</v>
      </c>
      <c r="B761">
        <v>26</v>
      </c>
      <c r="C761" s="2" t="s">
        <v>20</v>
      </c>
      <c r="D761" s="2" t="s">
        <v>35</v>
      </c>
      <c r="E761" s="2" t="s">
        <v>22</v>
      </c>
      <c r="F761" s="1">
        <v>44283</v>
      </c>
    </row>
    <row r="762" spans="1:6" x14ac:dyDescent="0.25">
      <c r="A762" s="2" t="s">
        <v>789</v>
      </c>
      <c r="B762">
        <v>33</v>
      </c>
      <c r="C762" s="2" t="s">
        <v>26</v>
      </c>
      <c r="D762" s="2" t="s">
        <v>35</v>
      </c>
      <c r="E762" s="2" t="s">
        <v>22</v>
      </c>
      <c r="F762" s="1">
        <v>44224</v>
      </c>
    </row>
    <row r="763" spans="1:6" x14ac:dyDescent="0.25">
      <c r="A763" s="2" t="s">
        <v>790</v>
      </c>
      <c r="B763">
        <v>72</v>
      </c>
      <c r="C763" s="2" t="s">
        <v>26</v>
      </c>
      <c r="D763" s="2" t="s">
        <v>35</v>
      </c>
      <c r="E763" s="2" t="s">
        <v>28</v>
      </c>
      <c r="F763" s="1">
        <v>44727</v>
      </c>
    </row>
    <row r="764" spans="1:6" x14ac:dyDescent="0.25">
      <c r="A764" s="2" t="s">
        <v>791</v>
      </c>
      <c r="B764">
        <v>56</v>
      </c>
      <c r="C764" s="2" t="s">
        <v>26</v>
      </c>
      <c r="D764" s="2" t="s">
        <v>24</v>
      </c>
      <c r="E764" s="2" t="s">
        <v>22</v>
      </c>
      <c r="F764" s="1">
        <v>44598</v>
      </c>
    </row>
    <row r="765" spans="1:6" x14ac:dyDescent="0.25">
      <c r="A765" s="2" t="s">
        <v>792</v>
      </c>
      <c r="B765">
        <v>36</v>
      </c>
      <c r="C765" s="2" t="s">
        <v>26</v>
      </c>
      <c r="D765" s="2" t="s">
        <v>21</v>
      </c>
      <c r="E765" s="2" t="s">
        <v>28</v>
      </c>
      <c r="F765" s="1">
        <v>44703</v>
      </c>
    </row>
    <row r="766" spans="1:6" x14ac:dyDescent="0.25">
      <c r="A766" s="2" t="s">
        <v>793</v>
      </c>
      <c r="B766">
        <v>42</v>
      </c>
      <c r="C766" s="2" t="s">
        <v>20</v>
      </c>
      <c r="D766" s="2" t="s">
        <v>24</v>
      </c>
      <c r="E766" s="2" t="s">
        <v>42</v>
      </c>
      <c r="F766" s="1">
        <v>44850</v>
      </c>
    </row>
    <row r="767" spans="1:6" x14ac:dyDescent="0.25">
      <c r="A767" s="2" t="s">
        <v>794</v>
      </c>
      <c r="B767">
        <v>56</v>
      </c>
      <c r="C767" s="2" t="s">
        <v>20</v>
      </c>
      <c r="D767" s="2" t="s">
        <v>21</v>
      </c>
      <c r="E767" s="2" t="s">
        <v>42</v>
      </c>
      <c r="F767" s="1">
        <v>45153</v>
      </c>
    </row>
    <row r="768" spans="1:6" x14ac:dyDescent="0.25">
      <c r="A768" s="2" t="s">
        <v>795</v>
      </c>
      <c r="B768">
        <v>38</v>
      </c>
      <c r="C768" s="2" t="s">
        <v>20</v>
      </c>
      <c r="D768" s="2" t="s">
        <v>31</v>
      </c>
      <c r="E768" s="2" t="s">
        <v>22</v>
      </c>
      <c r="F768" s="1">
        <v>44627</v>
      </c>
    </row>
    <row r="769" spans="1:6" x14ac:dyDescent="0.25">
      <c r="A769" s="2" t="s">
        <v>796</v>
      </c>
      <c r="B769">
        <v>41</v>
      </c>
      <c r="C769" s="2" t="s">
        <v>26</v>
      </c>
      <c r="D769" s="2" t="s">
        <v>24</v>
      </c>
      <c r="E769" s="2" t="s">
        <v>42</v>
      </c>
      <c r="F769" s="1">
        <v>45174</v>
      </c>
    </row>
    <row r="770" spans="1:6" x14ac:dyDescent="0.25">
      <c r="A770" s="2" t="s">
        <v>797</v>
      </c>
      <c r="B770">
        <v>67</v>
      </c>
      <c r="C770" s="2" t="s">
        <v>20</v>
      </c>
      <c r="D770" s="2" t="s">
        <v>21</v>
      </c>
      <c r="E770" s="2" t="s">
        <v>22</v>
      </c>
      <c r="F770" s="1">
        <v>44266</v>
      </c>
    </row>
    <row r="771" spans="1:6" x14ac:dyDescent="0.25">
      <c r="A771" s="2" t="s">
        <v>798</v>
      </c>
      <c r="B771">
        <v>18</v>
      </c>
      <c r="C771" s="2" t="s">
        <v>33</v>
      </c>
      <c r="D771" s="2" t="s">
        <v>24</v>
      </c>
      <c r="E771" s="2" t="s">
        <v>28</v>
      </c>
      <c r="F771" s="1">
        <v>45141</v>
      </c>
    </row>
    <row r="772" spans="1:6" x14ac:dyDescent="0.25">
      <c r="A772" s="2" t="s">
        <v>799</v>
      </c>
      <c r="B772">
        <v>21</v>
      </c>
      <c r="C772" s="2" t="s">
        <v>33</v>
      </c>
      <c r="D772" s="2" t="s">
        <v>35</v>
      </c>
      <c r="E772" s="2" t="s">
        <v>22</v>
      </c>
      <c r="F772" s="1">
        <v>44926</v>
      </c>
    </row>
    <row r="773" spans="1:6" x14ac:dyDescent="0.25">
      <c r="A773" s="2" t="s">
        <v>800</v>
      </c>
      <c r="B773">
        <v>50</v>
      </c>
      <c r="C773" s="2" t="s">
        <v>33</v>
      </c>
      <c r="D773" s="2" t="s">
        <v>31</v>
      </c>
      <c r="E773" s="2" t="s">
        <v>22</v>
      </c>
      <c r="F773" s="1">
        <v>44608</v>
      </c>
    </row>
    <row r="774" spans="1:6" x14ac:dyDescent="0.25">
      <c r="A774" s="2" t="s">
        <v>801</v>
      </c>
      <c r="B774">
        <v>23</v>
      </c>
      <c r="C774" s="2" t="s">
        <v>26</v>
      </c>
      <c r="D774" s="2" t="s">
        <v>24</v>
      </c>
      <c r="E774" s="2" t="s">
        <v>42</v>
      </c>
      <c r="F774" s="1">
        <v>44282</v>
      </c>
    </row>
    <row r="775" spans="1:6" x14ac:dyDescent="0.25">
      <c r="A775" s="2" t="s">
        <v>802</v>
      </c>
      <c r="B775">
        <v>37</v>
      </c>
      <c r="C775" s="2" t="s">
        <v>20</v>
      </c>
      <c r="D775" s="2" t="s">
        <v>24</v>
      </c>
      <c r="E775" s="2" t="s">
        <v>28</v>
      </c>
      <c r="F775" s="1">
        <v>44746</v>
      </c>
    </row>
    <row r="776" spans="1:6" x14ac:dyDescent="0.25">
      <c r="A776" s="2" t="s">
        <v>803</v>
      </c>
      <c r="B776">
        <v>38</v>
      </c>
      <c r="C776" s="2" t="s">
        <v>33</v>
      </c>
      <c r="D776" s="2" t="s">
        <v>21</v>
      </c>
      <c r="E776" s="2" t="s">
        <v>42</v>
      </c>
      <c r="F776" s="1">
        <v>44912</v>
      </c>
    </row>
    <row r="777" spans="1:6" x14ac:dyDescent="0.25">
      <c r="A777" s="2" t="s">
        <v>804</v>
      </c>
      <c r="B777">
        <v>45</v>
      </c>
      <c r="C777" s="2" t="s">
        <v>26</v>
      </c>
      <c r="D777" s="2" t="s">
        <v>24</v>
      </c>
      <c r="E777" s="2" t="s">
        <v>28</v>
      </c>
      <c r="F777" s="1">
        <v>44447</v>
      </c>
    </row>
    <row r="778" spans="1:6" x14ac:dyDescent="0.25">
      <c r="A778" s="2" t="s">
        <v>805</v>
      </c>
      <c r="B778">
        <v>23</v>
      </c>
      <c r="C778" s="2" t="s">
        <v>33</v>
      </c>
      <c r="D778" s="2" t="s">
        <v>21</v>
      </c>
      <c r="E778" s="2" t="s">
        <v>42</v>
      </c>
      <c r="F778" s="1">
        <v>44823</v>
      </c>
    </row>
    <row r="779" spans="1:6" x14ac:dyDescent="0.25">
      <c r="A779" s="2" t="s">
        <v>806</v>
      </c>
      <c r="B779">
        <v>56</v>
      </c>
      <c r="C779" s="2" t="s">
        <v>20</v>
      </c>
      <c r="D779" s="2" t="s">
        <v>35</v>
      </c>
      <c r="E779" s="2" t="s">
        <v>22</v>
      </c>
      <c r="F779" s="1">
        <v>44956</v>
      </c>
    </row>
    <row r="780" spans="1:6" x14ac:dyDescent="0.25">
      <c r="A780" s="2" t="s">
        <v>807</v>
      </c>
      <c r="B780">
        <v>60</v>
      </c>
      <c r="C780" s="2" t="s">
        <v>26</v>
      </c>
      <c r="D780" s="2" t="s">
        <v>24</v>
      </c>
      <c r="E780" s="2" t="s">
        <v>28</v>
      </c>
      <c r="F780" s="1">
        <v>44209</v>
      </c>
    </row>
    <row r="781" spans="1:6" x14ac:dyDescent="0.25">
      <c r="A781" s="2" t="s">
        <v>808</v>
      </c>
      <c r="B781">
        <v>63</v>
      </c>
      <c r="C781" s="2" t="s">
        <v>20</v>
      </c>
      <c r="D781" s="2" t="s">
        <v>21</v>
      </c>
      <c r="E781" s="2" t="s">
        <v>28</v>
      </c>
      <c r="F781" s="1">
        <v>44705</v>
      </c>
    </row>
    <row r="782" spans="1:6" x14ac:dyDescent="0.25">
      <c r="A782" s="2" t="s">
        <v>809</v>
      </c>
      <c r="B782">
        <v>40</v>
      </c>
      <c r="C782" s="2" t="s">
        <v>26</v>
      </c>
      <c r="D782" s="2" t="s">
        <v>35</v>
      </c>
      <c r="E782" s="2" t="s">
        <v>28</v>
      </c>
      <c r="F782" s="1">
        <v>44577</v>
      </c>
    </row>
    <row r="783" spans="1:6" x14ac:dyDescent="0.25">
      <c r="A783" s="2" t="s">
        <v>810</v>
      </c>
      <c r="B783">
        <v>26</v>
      </c>
      <c r="C783" s="2" t="s">
        <v>26</v>
      </c>
      <c r="D783" s="2" t="s">
        <v>35</v>
      </c>
      <c r="E783" s="2" t="s">
        <v>22</v>
      </c>
      <c r="F783" s="1">
        <v>45104</v>
      </c>
    </row>
    <row r="784" spans="1:6" x14ac:dyDescent="0.25">
      <c r="A784" s="2" t="s">
        <v>811</v>
      </c>
      <c r="B784">
        <v>25</v>
      </c>
      <c r="C784" s="2" t="s">
        <v>20</v>
      </c>
      <c r="D784" s="2" t="s">
        <v>35</v>
      </c>
      <c r="E784" s="2" t="s">
        <v>42</v>
      </c>
      <c r="F784" s="1">
        <v>44475</v>
      </c>
    </row>
    <row r="785" spans="1:6" x14ac:dyDescent="0.25">
      <c r="A785" s="2" t="s">
        <v>812</v>
      </c>
      <c r="B785">
        <v>51</v>
      </c>
      <c r="C785" s="2" t="s">
        <v>20</v>
      </c>
      <c r="D785" s="2" t="s">
        <v>35</v>
      </c>
      <c r="E785" s="2" t="s">
        <v>22</v>
      </c>
      <c r="F785" s="1">
        <v>45195</v>
      </c>
    </row>
    <row r="786" spans="1:6" x14ac:dyDescent="0.25">
      <c r="A786" s="2" t="s">
        <v>813</v>
      </c>
      <c r="B786">
        <v>54</v>
      </c>
      <c r="C786" s="2" t="s">
        <v>26</v>
      </c>
      <c r="D786" s="2" t="s">
        <v>21</v>
      </c>
      <c r="E786" s="2" t="s">
        <v>42</v>
      </c>
      <c r="F786" s="1">
        <v>44663</v>
      </c>
    </row>
    <row r="787" spans="1:6" x14ac:dyDescent="0.25">
      <c r="A787" s="2" t="s">
        <v>814</v>
      </c>
      <c r="B787">
        <v>50</v>
      </c>
      <c r="C787" s="2" t="s">
        <v>33</v>
      </c>
      <c r="D787" s="2" t="s">
        <v>21</v>
      </c>
      <c r="E787" s="2" t="s">
        <v>42</v>
      </c>
      <c r="F787" s="1">
        <v>45076</v>
      </c>
    </row>
    <row r="788" spans="1:6" x14ac:dyDescent="0.25">
      <c r="A788" s="2" t="s">
        <v>815</v>
      </c>
      <c r="B788">
        <v>54</v>
      </c>
      <c r="C788" s="2" t="s">
        <v>20</v>
      </c>
      <c r="D788" s="2" t="s">
        <v>35</v>
      </c>
      <c r="E788" s="2" t="s">
        <v>28</v>
      </c>
      <c r="F788" s="1">
        <v>44458</v>
      </c>
    </row>
    <row r="789" spans="1:6" x14ac:dyDescent="0.25">
      <c r="A789" s="2" t="s">
        <v>816</v>
      </c>
      <c r="B789">
        <v>67</v>
      </c>
      <c r="C789" s="2" t="s">
        <v>20</v>
      </c>
      <c r="D789" s="2" t="s">
        <v>21</v>
      </c>
      <c r="E789" s="2" t="s">
        <v>28</v>
      </c>
      <c r="F789" s="1">
        <v>44955</v>
      </c>
    </row>
    <row r="790" spans="1:6" x14ac:dyDescent="0.25">
      <c r="A790" s="2" t="s">
        <v>817</v>
      </c>
      <c r="B790">
        <v>50</v>
      </c>
      <c r="C790" s="2" t="s">
        <v>20</v>
      </c>
      <c r="D790" s="2" t="s">
        <v>21</v>
      </c>
      <c r="E790" s="2" t="s">
        <v>28</v>
      </c>
      <c r="F790" s="1">
        <v>44447</v>
      </c>
    </row>
    <row r="791" spans="1:6" x14ac:dyDescent="0.25">
      <c r="A791" s="2" t="s">
        <v>818</v>
      </c>
      <c r="B791">
        <v>20</v>
      </c>
      <c r="C791" s="2" t="s">
        <v>33</v>
      </c>
      <c r="D791" s="2" t="s">
        <v>35</v>
      </c>
      <c r="E791" s="2" t="s">
        <v>42</v>
      </c>
      <c r="F791" s="1">
        <v>45139</v>
      </c>
    </row>
    <row r="792" spans="1:6" x14ac:dyDescent="0.25">
      <c r="A792" s="2" t="s">
        <v>819</v>
      </c>
      <c r="B792">
        <v>27</v>
      </c>
      <c r="C792" s="2" t="s">
        <v>20</v>
      </c>
      <c r="D792" s="2" t="s">
        <v>21</v>
      </c>
      <c r="E792" s="2" t="s">
        <v>22</v>
      </c>
      <c r="F792" s="1">
        <v>45019</v>
      </c>
    </row>
    <row r="793" spans="1:6" x14ac:dyDescent="0.25">
      <c r="A793" s="2" t="s">
        <v>820</v>
      </c>
      <c r="B793">
        <v>63</v>
      </c>
      <c r="C793" s="2" t="s">
        <v>26</v>
      </c>
      <c r="D793" s="2" t="s">
        <v>31</v>
      </c>
      <c r="E793" s="2" t="s">
        <v>28</v>
      </c>
      <c r="F793" s="1">
        <v>44526</v>
      </c>
    </row>
    <row r="794" spans="1:6" x14ac:dyDescent="0.25">
      <c r="A794" s="2" t="s">
        <v>821</v>
      </c>
      <c r="B794">
        <v>33</v>
      </c>
      <c r="C794" s="2" t="s">
        <v>33</v>
      </c>
      <c r="D794" s="2" t="s">
        <v>35</v>
      </c>
      <c r="E794" s="2" t="s">
        <v>42</v>
      </c>
      <c r="F794" s="1">
        <v>45042</v>
      </c>
    </row>
    <row r="795" spans="1:6" x14ac:dyDescent="0.25">
      <c r="A795" s="2" t="s">
        <v>822</v>
      </c>
      <c r="B795">
        <v>22</v>
      </c>
      <c r="C795" s="2" t="s">
        <v>26</v>
      </c>
      <c r="D795" s="2" t="s">
        <v>35</v>
      </c>
      <c r="E795" s="2" t="s">
        <v>28</v>
      </c>
      <c r="F795" s="1">
        <v>44711</v>
      </c>
    </row>
    <row r="796" spans="1:6" x14ac:dyDescent="0.25">
      <c r="A796" s="2" t="s">
        <v>823</v>
      </c>
      <c r="B796">
        <v>61</v>
      </c>
      <c r="C796" s="2" t="s">
        <v>20</v>
      </c>
      <c r="D796" s="2" t="s">
        <v>24</v>
      </c>
      <c r="E796" s="2" t="s">
        <v>28</v>
      </c>
      <c r="F796" s="1">
        <v>45020</v>
      </c>
    </row>
    <row r="797" spans="1:6" x14ac:dyDescent="0.25">
      <c r="A797" s="2" t="s">
        <v>824</v>
      </c>
      <c r="B797">
        <v>51</v>
      </c>
      <c r="C797" s="2" t="s">
        <v>20</v>
      </c>
      <c r="D797" s="2" t="s">
        <v>31</v>
      </c>
      <c r="E797" s="2" t="s">
        <v>28</v>
      </c>
      <c r="F797" s="1">
        <v>45095</v>
      </c>
    </row>
    <row r="798" spans="1:6" x14ac:dyDescent="0.25">
      <c r="A798" s="2" t="s">
        <v>825</v>
      </c>
      <c r="B798">
        <v>47</v>
      </c>
      <c r="C798" s="2" t="s">
        <v>33</v>
      </c>
      <c r="D798" s="2" t="s">
        <v>35</v>
      </c>
      <c r="E798" s="2" t="s">
        <v>42</v>
      </c>
      <c r="F798" s="1">
        <v>44285</v>
      </c>
    </row>
    <row r="799" spans="1:6" x14ac:dyDescent="0.25">
      <c r="A799" s="2" t="s">
        <v>826</v>
      </c>
      <c r="B799">
        <v>53</v>
      </c>
      <c r="C799" s="2" t="s">
        <v>33</v>
      </c>
      <c r="D799" s="2" t="s">
        <v>21</v>
      </c>
      <c r="E799" s="2" t="s">
        <v>42</v>
      </c>
      <c r="F799" s="1">
        <v>44402</v>
      </c>
    </row>
    <row r="800" spans="1:6" x14ac:dyDescent="0.25">
      <c r="A800" s="2" t="s">
        <v>827</v>
      </c>
      <c r="B800">
        <v>36</v>
      </c>
      <c r="C800" s="2" t="s">
        <v>26</v>
      </c>
      <c r="D800" s="2" t="s">
        <v>35</v>
      </c>
      <c r="E800" s="2" t="s">
        <v>22</v>
      </c>
      <c r="F800" s="1">
        <v>44834</v>
      </c>
    </row>
    <row r="801" spans="1:6" x14ac:dyDescent="0.25">
      <c r="A801" s="2" t="s">
        <v>828</v>
      </c>
      <c r="B801">
        <v>33</v>
      </c>
      <c r="C801" s="2" t="s">
        <v>33</v>
      </c>
      <c r="D801" s="2" t="s">
        <v>35</v>
      </c>
      <c r="E801" s="2" t="s">
        <v>22</v>
      </c>
      <c r="F801" s="1">
        <v>45192</v>
      </c>
    </row>
    <row r="802" spans="1:6" x14ac:dyDescent="0.25">
      <c r="A802" s="2" t="s">
        <v>829</v>
      </c>
      <c r="B802">
        <v>49</v>
      </c>
      <c r="C802" s="2" t="s">
        <v>20</v>
      </c>
      <c r="D802" s="2" t="s">
        <v>24</v>
      </c>
      <c r="E802" s="2" t="s">
        <v>28</v>
      </c>
      <c r="F802" s="1">
        <v>44203</v>
      </c>
    </row>
    <row r="803" spans="1:6" x14ac:dyDescent="0.25">
      <c r="A803" s="2" t="s">
        <v>830</v>
      </c>
      <c r="B803">
        <v>44</v>
      </c>
      <c r="C803" s="2" t="s">
        <v>20</v>
      </c>
      <c r="D803" s="2" t="s">
        <v>24</v>
      </c>
      <c r="E803" s="2" t="s">
        <v>22</v>
      </c>
      <c r="F803" s="1">
        <v>44551</v>
      </c>
    </row>
    <row r="804" spans="1:6" x14ac:dyDescent="0.25">
      <c r="A804" s="2" t="s">
        <v>831</v>
      </c>
      <c r="B804">
        <v>58</v>
      </c>
      <c r="C804" s="2" t="s">
        <v>26</v>
      </c>
      <c r="D804" s="2" t="s">
        <v>21</v>
      </c>
      <c r="E804" s="2" t="s">
        <v>42</v>
      </c>
      <c r="F804" s="1">
        <v>44198</v>
      </c>
    </row>
    <row r="805" spans="1:6" x14ac:dyDescent="0.25">
      <c r="A805" s="2" t="s">
        <v>832</v>
      </c>
      <c r="B805">
        <v>66</v>
      </c>
      <c r="C805" s="2" t="s">
        <v>26</v>
      </c>
      <c r="D805" s="2" t="s">
        <v>31</v>
      </c>
      <c r="E805" s="2" t="s">
        <v>22</v>
      </c>
      <c r="F805" s="1">
        <v>44941</v>
      </c>
    </row>
    <row r="806" spans="1:6" x14ac:dyDescent="0.25">
      <c r="A806" s="2" t="s">
        <v>833</v>
      </c>
      <c r="B806">
        <v>37</v>
      </c>
      <c r="C806" s="2" t="s">
        <v>20</v>
      </c>
      <c r="D806" s="2" t="s">
        <v>24</v>
      </c>
      <c r="E806" s="2" t="s">
        <v>22</v>
      </c>
      <c r="F806" s="1">
        <v>44440</v>
      </c>
    </row>
    <row r="807" spans="1:6" x14ac:dyDescent="0.25">
      <c r="A807" s="2" t="s">
        <v>834</v>
      </c>
      <c r="B807">
        <v>44</v>
      </c>
      <c r="C807" s="2" t="s">
        <v>33</v>
      </c>
      <c r="D807" s="2" t="s">
        <v>21</v>
      </c>
      <c r="E807" s="2" t="s">
        <v>28</v>
      </c>
      <c r="F807" s="1">
        <v>44925</v>
      </c>
    </row>
    <row r="808" spans="1:6" x14ac:dyDescent="0.25">
      <c r="A808" s="2" t="s">
        <v>835</v>
      </c>
      <c r="B808">
        <v>35</v>
      </c>
      <c r="C808" s="2" t="s">
        <v>20</v>
      </c>
      <c r="D808" s="2" t="s">
        <v>21</v>
      </c>
      <c r="E808" s="2" t="s">
        <v>28</v>
      </c>
      <c r="F808" s="1">
        <v>45115</v>
      </c>
    </row>
    <row r="809" spans="1:6" x14ac:dyDescent="0.25">
      <c r="A809" s="2" t="s">
        <v>836</v>
      </c>
      <c r="B809">
        <v>72</v>
      </c>
      <c r="C809" s="2" t="s">
        <v>26</v>
      </c>
      <c r="D809" s="2" t="s">
        <v>31</v>
      </c>
      <c r="E809" s="2" t="s">
        <v>22</v>
      </c>
      <c r="F809" s="1">
        <v>45114</v>
      </c>
    </row>
    <row r="810" spans="1:6" x14ac:dyDescent="0.25">
      <c r="A810" s="2" t="s">
        <v>837</v>
      </c>
      <c r="B810">
        <v>41</v>
      </c>
      <c r="C810" s="2" t="s">
        <v>33</v>
      </c>
      <c r="D810" s="2" t="s">
        <v>21</v>
      </c>
      <c r="E810" s="2" t="s">
        <v>22</v>
      </c>
      <c r="F810" s="1">
        <v>44294</v>
      </c>
    </row>
    <row r="811" spans="1:6" x14ac:dyDescent="0.25">
      <c r="A811" s="2" t="s">
        <v>838</v>
      </c>
      <c r="B811">
        <v>50</v>
      </c>
      <c r="C811" s="2" t="s">
        <v>20</v>
      </c>
      <c r="D811" s="2" t="s">
        <v>31</v>
      </c>
      <c r="E811" s="2" t="s">
        <v>28</v>
      </c>
      <c r="F811" s="1">
        <v>44803</v>
      </c>
    </row>
    <row r="812" spans="1:6" x14ac:dyDescent="0.25">
      <c r="A812" s="2" t="s">
        <v>839</v>
      </c>
      <c r="B812">
        <v>54</v>
      </c>
      <c r="C812" s="2" t="s">
        <v>20</v>
      </c>
      <c r="D812" s="2" t="s">
        <v>31</v>
      </c>
      <c r="E812" s="2" t="s">
        <v>22</v>
      </c>
      <c r="F812" s="1">
        <v>45184</v>
      </c>
    </row>
    <row r="813" spans="1:6" x14ac:dyDescent="0.25">
      <c r="A813" s="2" t="s">
        <v>840</v>
      </c>
      <c r="B813">
        <v>26</v>
      </c>
      <c r="C813" s="2" t="s">
        <v>20</v>
      </c>
      <c r="D813" s="2" t="s">
        <v>35</v>
      </c>
      <c r="E813" s="2" t="s">
        <v>42</v>
      </c>
      <c r="F813" s="1">
        <v>45068</v>
      </c>
    </row>
    <row r="814" spans="1:6" x14ac:dyDescent="0.25">
      <c r="A814" s="2" t="s">
        <v>841</v>
      </c>
      <c r="B814">
        <v>38</v>
      </c>
      <c r="C814" s="2" t="s">
        <v>33</v>
      </c>
      <c r="D814" s="2" t="s">
        <v>35</v>
      </c>
      <c r="E814" s="2" t="s">
        <v>42</v>
      </c>
      <c r="F814" s="1">
        <v>44660</v>
      </c>
    </row>
    <row r="815" spans="1:6" x14ac:dyDescent="0.25">
      <c r="A815" s="2" t="s">
        <v>842</v>
      </c>
      <c r="B815">
        <v>35</v>
      </c>
      <c r="C815" s="2" t="s">
        <v>20</v>
      </c>
      <c r="D815" s="2" t="s">
        <v>21</v>
      </c>
      <c r="E815" s="2" t="s">
        <v>28</v>
      </c>
      <c r="F815" s="1">
        <v>44336</v>
      </c>
    </row>
    <row r="816" spans="1:6" x14ac:dyDescent="0.25">
      <c r="A816" s="2" t="s">
        <v>843</v>
      </c>
      <c r="B816">
        <v>67</v>
      </c>
      <c r="C816" s="2" t="s">
        <v>26</v>
      </c>
      <c r="D816" s="2" t="s">
        <v>21</v>
      </c>
      <c r="E816" s="2" t="s">
        <v>28</v>
      </c>
      <c r="F816" s="1">
        <v>44305</v>
      </c>
    </row>
    <row r="817" spans="1:6" x14ac:dyDescent="0.25">
      <c r="A817" s="2" t="s">
        <v>844</v>
      </c>
      <c r="B817">
        <v>28</v>
      </c>
      <c r="C817" s="2" t="s">
        <v>33</v>
      </c>
      <c r="D817" s="2" t="s">
        <v>31</v>
      </c>
      <c r="E817" s="2" t="s">
        <v>42</v>
      </c>
      <c r="F817" s="1">
        <v>44613</v>
      </c>
    </row>
    <row r="818" spans="1:6" x14ac:dyDescent="0.25">
      <c r="A818" s="2" t="s">
        <v>845</v>
      </c>
      <c r="B818">
        <v>25</v>
      </c>
      <c r="C818" s="2" t="s">
        <v>26</v>
      </c>
      <c r="D818" s="2" t="s">
        <v>35</v>
      </c>
      <c r="E818" s="2" t="s">
        <v>28</v>
      </c>
      <c r="F818" s="1">
        <v>44659</v>
      </c>
    </row>
    <row r="819" spans="1:6" x14ac:dyDescent="0.25">
      <c r="A819" s="2" t="s">
        <v>846</v>
      </c>
      <c r="B819">
        <v>37</v>
      </c>
      <c r="C819" s="2" t="s">
        <v>33</v>
      </c>
      <c r="D819" s="2" t="s">
        <v>35</v>
      </c>
      <c r="E819" s="2" t="s">
        <v>28</v>
      </c>
      <c r="F819" s="1">
        <v>44289</v>
      </c>
    </row>
    <row r="820" spans="1:6" x14ac:dyDescent="0.25">
      <c r="A820" s="2" t="s">
        <v>847</v>
      </c>
      <c r="B820">
        <v>28</v>
      </c>
      <c r="C820" s="2" t="s">
        <v>26</v>
      </c>
      <c r="D820" s="2" t="s">
        <v>35</v>
      </c>
      <c r="E820" s="2" t="s">
        <v>22</v>
      </c>
      <c r="F820" s="1">
        <v>44910</v>
      </c>
    </row>
    <row r="821" spans="1:6" x14ac:dyDescent="0.25">
      <c r="A821" s="2" t="s">
        <v>848</v>
      </c>
      <c r="B821">
        <v>56</v>
      </c>
      <c r="C821" s="2" t="s">
        <v>20</v>
      </c>
      <c r="D821" s="2" t="s">
        <v>24</v>
      </c>
      <c r="E821" s="2" t="s">
        <v>42</v>
      </c>
      <c r="F821" s="1">
        <v>44348</v>
      </c>
    </row>
    <row r="822" spans="1:6" x14ac:dyDescent="0.25">
      <c r="A822" s="2" t="s">
        <v>849</v>
      </c>
      <c r="B822">
        <v>23</v>
      </c>
      <c r="C822" s="2" t="s">
        <v>26</v>
      </c>
      <c r="D822" s="2" t="s">
        <v>24</v>
      </c>
      <c r="E822" s="2" t="s">
        <v>42</v>
      </c>
      <c r="F822" s="1">
        <v>44602</v>
      </c>
    </row>
    <row r="823" spans="1:6" x14ac:dyDescent="0.25">
      <c r="A823" s="2" t="s">
        <v>850</v>
      </c>
      <c r="B823">
        <v>50</v>
      </c>
      <c r="C823" s="2" t="s">
        <v>20</v>
      </c>
      <c r="D823" s="2" t="s">
        <v>35</v>
      </c>
      <c r="E823" s="2" t="s">
        <v>42</v>
      </c>
      <c r="F823" s="1">
        <v>45036</v>
      </c>
    </row>
    <row r="824" spans="1:6" x14ac:dyDescent="0.25">
      <c r="A824" s="2" t="s">
        <v>851</v>
      </c>
      <c r="B824">
        <v>29</v>
      </c>
      <c r="C824" s="2" t="s">
        <v>20</v>
      </c>
      <c r="D824" s="2" t="s">
        <v>31</v>
      </c>
      <c r="E824" s="2" t="s">
        <v>42</v>
      </c>
      <c r="F824" s="1">
        <v>44766</v>
      </c>
    </row>
    <row r="825" spans="1:6" x14ac:dyDescent="0.25">
      <c r="A825" s="2" t="s">
        <v>852</v>
      </c>
      <c r="B825">
        <v>65</v>
      </c>
      <c r="C825" s="2" t="s">
        <v>26</v>
      </c>
      <c r="D825" s="2" t="s">
        <v>24</v>
      </c>
      <c r="E825" s="2" t="s">
        <v>28</v>
      </c>
      <c r="F825" s="1">
        <v>44670</v>
      </c>
    </row>
    <row r="826" spans="1:6" x14ac:dyDescent="0.25">
      <c r="A826" s="2" t="s">
        <v>853</v>
      </c>
      <c r="B826">
        <v>24</v>
      </c>
      <c r="C826" s="2" t="s">
        <v>20</v>
      </c>
      <c r="D826" s="2" t="s">
        <v>21</v>
      </c>
      <c r="E826" s="2" t="s">
        <v>28</v>
      </c>
      <c r="F826" s="1">
        <v>44260</v>
      </c>
    </row>
    <row r="827" spans="1:6" x14ac:dyDescent="0.25">
      <c r="A827" s="2" t="s">
        <v>854</v>
      </c>
      <c r="B827">
        <v>71</v>
      </c>
      <c r="C827" s="2" t="s">
        <v>20</v>
      </c>
      <c r="D827" s="2" t="s">
        <v>24</v>
      </c>
      <c r="E827" s="2" t="s">
        <v>28</v>
      </c>
      <c r="F827" s="1">
        <v>45040</v>
      </c>
    </row>
    <row r="828" spans="1:6" x14ac:dyDescent="0.25">
      <c r="A828" s="2" t="s">
        <v>855</v>
      </c>
      <c r="B828">
        <v>43</v>
      </c>
      <c r="C828" s="2" t="s">
        <v>33</v>
      </c>
      <c r="D828" s="2" t="s">
        <v>21</v>
      </c>
      <c r="E828" s="2" t="s">
        <v>22</v>
      </c>
      <c r="F828" s="1">
        <v>44797</v>
      </c>
    </row>
    <row r="829" spans="1:6" x14ac:dyDescent="0.25">
      <c r="A829" s="2" t="s">
        <v>856</v>
      </c>
      <c r="B829">
        <v>34</v>
      </c>
      <c r="C829" s="2" t="s">
        <v>20</v>
      </c>
      <c r="D829" s="2" t="s">
        <v>21</v>
      </c>
      <c r="E829" s="2" t="s">
        <v>28</v>
      </c>
      <c r="F829" s="1">
        <v>44399</v>
      </c>
    </row>
    <row r="830" spans="1:6" x14ac:dyDescent="0.25">
      <c r="A830" s="2" t="s">
        <v>857</v>
      </c>
      <c r="B830">
        <v>75</v>
      </c>
      <c r="C830" s="2" t="s">
        <v>26</v>
      </c>
      <c r="D830" s="2" t="s">
        <v>31</v>
      </c>
      <c r="E830" s="2" t="s">
        <v>28</v>
      </c>
      <c r="F830" s="1">
        <v>44291</v>
      </c>
    </row>
    <row r="831" spans="1:6" x14ac:dyDescent="0.25">
      <c r="A831" s="2" t="s">
        <v>858</v>
      </c>
      <c r="B831">
        <v>75</v>
      </c>
      <c r="C831" s="2" t="s">
        <v>33</v>
      </c>
      <c r="D831" s="2" t="s">
        <v>21</v>
      </c>
      <c r="E831" s="2" t="s">
        <v>28</v>
      </c>
      <c r="F831" s="1">
        <v>45161</v>
      </c>
    </row>
    <row r="832" spans="1:6" x14ac:dyDescent="0.25">
      <c r="A832" s="2" t="s">
        <v>859</v>
      </c>
      <c r="B832">
        <v>47</v>
      </c>
      <c r="C832" s="2" t="s">
        <v>20</v>
      </c>
      <c r="D832" s="2" t="s">
        <v>24</v>
      </c>
      <c r="E832" s="2" t="s">
        <v>22</v>
      </c>
      <c r="F832" s="1">
        <v>44640</v>
      </c>
    </row>
    <row r="833" spans="1:6" x14ac:dyDescent="0.25">
      <c r="A833" s="2" t="s">
        <v>860</v>
      </c>
      <c r="B833">
        <v>70</v>
      </c>
      <c r="C833" s="2" t="s">
        <v>26</v>
      </c>
      <c r="D833" s="2" t="s">
        <v>31</v>
      </c>
      <c r="E833" s="2" t="s">
        <v>42</v>
      </c>
      <c r="F833" s="1">
        <v>44227</v>
      </c>
    </row>
    <row r="834" spans="1:6" x14ac:dyDescent="0.25">
      <c r="A834" s="2" t="s">
        <v>861</v>
      </c>
      <c r="B834">
        <v>42</v>
      </c>
      <c r="C834" s="2" t="s">
        <v>26</v>
      </c>
      <c r="D834" s="2" t="s">
        <v>31</v>
      </c>
      <c r="E834" s="2" t="s">
        <v>28</v>
      </c>
      <c r="F834" s="1">
        <v>44559</v>
      </c>
    </row>
    <row r="835" spans="1:6" x14ac:dyDescent="0.25">
      <c r="A835" s="2" t="s">
        <v>862</v>
      </c>
      <c r="B835">
        <v>31</v>
      </c>
      <c r="C835" s="2" t="s">
        <v>20</v>
      </c>
      <c r="D835" s="2" t="s">
        <v>35</v>
      </c>
      <c r="E835" s="2" t="s">
        <v>42</v>
      </c>
      <c r="F835" s="1">
        <v>44653</v>
      </c>
    </row>
    <row r="836" spans="1:6" x14ac:dyDescent="0.25">
      <c r="A836" s="2" t="s">
        <v>863</v>
      </c>
      <c r="B836">
        <v>74</v>
      </c>
      <c r="C836" s="2" t="s">
        <v>20</v>
      </c>
      <c r="D836" s="2" t="s">
        <v>21</v>
      </c>
      <c r="E836" s="2" t="s">
        <v>22</v>
      </c>
      <c r="F836" s="1">
        <v>44831</v>
      </c>
    </row>
    <row r="837" spans="1:6" x14ac:dyDescent="0.25">
      <c r="A837" s="2" t="s">
        <v>864</v>
      </c>
      <c r="B837">
        <v>57</v>
      </c>
      <c r="C837" s="2" t="s">
        <v>20</v>
      </c>
      <c r="D837" s="2" t="s">
        <v>35</v>
      </c>
      <c r="E837" s="2" t="s">
        <v>42</v>
      </c>
      <c r="F837" s="1">
        <v>44618</v>
      </c>
    </row>
    <row r="838" spans="1:6" x14ac:dyDescent="0.25">
      <c r="A838" s="2" t="s">
        <v>865</v>
      </c>
      <c r="B838">
        <v>74</v>
      </c>
      <c r="C838" s="2" t="s">
        <v>26</v>
      </c>
      <c r="D838" s="2" t="s">
        <v>31</v>
      </c>
      <c r="E838" s="2" t="s">
        <v>28</v>
      </c>
      <c r="F838" s="1">
        <v>44286</v>
      </c>
    </row>
    <row r="839" spans="1:6" x14ac:dyDescent="0.25">
      <c r="A839" s="2" t="s">
        <v>866</v>
      </c>
      <c r="B839">
        <v>35</v>
      </c>
      <c r="C839" s="2" t="s">
        <v>33</v>
      </c>
      <c r="D839" s="2" t="s">
        <v>24</v>
      </c>
      <c r="E839" s="2" t="s">
        <v>42</v>
      </c>
      <c r="F839" s="1">
        <v>44401</v>
      </c>
    </row>
    <row r="840" spans="1:6" x14ac:dyDescent="0.25">
      <c r="A840" s="2" t="s">
        <v>867</v>
      </c>
      <c r="B840">
        <v>59</v>
      </c>
      <c r="C840" s="2" t="s">
        <v>26</v>
      </c>
      <c r="D840" s="2" t="s">
        <v>24</v>
      </c>
      <c r="E840" s="2" t="s">
        <v>22</v>
      </c>
      <c r="F840" s="1">
        <v>45018</v>
      </c>
    </row>
    <row r="841" spans="1:6" x14ac:dyDescent="0.25">
      <c r="A841" s="2" t="s">
        <v>868</v>
      </c>
      <c r="B841">
        <v>52</v>
      </c>
      <c r="C841" s="2" t="s">
        <v>20</v>
      </c>
      <c r="D841" s="2" t="s">
        <v>31</v>
      </c>
      <c r="E841" s="2" t="s">
        <v>22</v>
      </c>
      <c r="F841" s="1">
        <v>44564</v>
      </c>
    </row>
    <row r="842" spans="1:6" x14ac:dyDescent="0.25">
      <c r="A842" s="2" t="s">
        <v>869</v>
      </c>
      <c r="B842">
        <v>48</v>
      </c>
      <c r="C842" s="2" t="s">
        <v>26</v>
      </c>
      <c r="D842" s="2" t="s">
        <v>31</v>
      </c>
      <c r="E842" s="2" t="s">
        <v>42</v>
      </c>
      <c r="F842" s="1">
        <v>45131</v>
      </c>
    </row>
    <row r="843" spans="1:6" x14ac:dyDescent="0.25">
      <c r="A843" s="2" t="s">
        <v>870</v>
      </c>
      <c r="B843">
        <v>54</v>
      </c>
      <c r="C843" s="2" t="s">
        <v>26</v>
      </c>
      <c r="D843" s="2" t="s">
        <v>35</v>
      </c>
      <c r="E843" s="2" t="s">
        <v>42</v>
      </c>
      <c r="F843" s="1">
        <v>44473</v>
      </c>
    </row>
    <row r="844" spans="1:6" x14ac:dyDescent="0.25">
      <c r="A844" s="2" t="s">
        <v>871</v>
      </c>
      <c r="B844">
        <v>29</v>
      </c>
      <c r="C844" s="2" t="s">
        <v>20</v>
      </c>
      <c r="D844" s="2" t="s">
        <v>35</v>
      </c>
      <c r="E844" s="2" t="s">
        <v>22</v>
      </c>
      <c r="F844" s="1">
        <v>44421</v>
      </c>
    </row>
    <row r="845" spans="1:6" x14ac:dyDescent="0.25">
      <c r="A845" s="2" t="s">
        <v>872</v>
      </c>
      <c r="B845">
        <v>19</v>
      </c>
      <c r="C845" s="2" t="s">
        <v>33</v>
      </c>
      <c r="D845" s="2" t="s">
        <v>21</v>
      </c>
      <c r="E845" s="2" t="s">
        <v>42</v>
      </c>
      <c r="F845" s="1">
        <v>44739</v>
      </c>
    </row>
    <row r="846" spans="1:6" x14ac:dyDescent="0.25">
      <c r="A846" s="2" t="s">
        <v>873</v>
      </c>
      <c r="B846">
        <v>40</v>
      </c>
      <c r="C846" s="2" t="s">
        <v>26</v>
      </c>
      <c r="D846" s="2" t="s">
        <v>24</v>
      </c>
      <c r="E846" s="2" t="s">
        <v>28</v>
      </c>
      <c r="F846" s="1">
        <v>44299</v>
      </c>
    </row>
    <row r="847" spans="1:6" x14ac:dyDescent="0.25">
      <c r="A847" s="2" t="s">
        <v>874</v>
      </c>
      <c r="B847">
        <v>33</v>
      </c>
      <c r="C847" s="2" t="s">
        <v>26</v>
      </c>
      <c r="D847" s="2" t="s">
        <v>24</v>
      </c>
      <c r="E847" s="2" t="s">
        <v>42</v>
      </c>
      <c r="F847" s="1">
        <v>44743</v>
      </c>
    </row>
    <row r="848" spans="1:6" x14ac:dyDescent="0.25">
      <c r="A848" s="2" t="s">
        <v>875</v>
      </c>
      <c r="B848">
        <v>70</v>
      </c>
      <c r="C848" s="2" t="s">
        <v>26</v>
      </c>
      <c r="D848" s="2" t="s">
        <v>21</v>
      </c>
      <c r="E848" s="2" t="s">
        <v>28</v>
      </c>
      <c r="F848" s="1">
        <v>44786</v>
      </c>
    </row>
    <row r="849" spans="1:6" x14ac:dyDescent="0.25">
      <c r="A849" s="2" t="s">
        <v>876</v>
      </c>
      <c r="B849">
        <v>72</v>
      </c>
      <c r="C849" s="2" t="s">
        <v>33</v>
      </c>
      <c r="D849" s="2" t="s">
        <v>35</v>
      </c>
      <c r="E849" s="2" t="s">
        <v>28</v>
      </c>
      <c r="F849" s="1">
        <v>44377</v>
      </c>
    </row>
    <row r="850" spans="1:6" x14ac:dyDescent="0.25">
      <c r="A850" s="2" t="s">
        <v>877</v>
      </c>
      <c r="B850">
        <v>33</v>
      </c>
      <c r="C850" s="2" t="s">
        <v>26</v>
      </c>
      <c r="D850" s="2" t="s">
        <v>35</v>
      </c>
      <c r="E850" s="2" t="s">
        <v>22</v>
      </c>
      <c r="F850" s="1">
        <v>44911</v>
      </c>
    </row>
    <row r="851" spans="1:6" x14ac:dyDescent="0.25">
      <c r="A851" s="2" t="s">
        <v>878</v>
      </c>
      <c r="B851">
        <v>40</v>
      </c>
      <c r="C851" s="2" t="s">
        <v>26</v>
      </c>
      <c r="D851" s="2" t="s">
        <v>21</v>
      </c>
      <c r="E851" s="2" t="s">
        <v>22</v>
      </c>
      <c r="F851" s="1">
        <v>44914</v>
      </c>
    </row>
    <row r="852" spans="1:6" x14ac:dyDescent="0.25">
      <c r="A852" s="2" t="s">
        <v>879</v>
      </c>
      <c r="B852">
        <v>40</v>
      </c>
      <c r="C852" s="2" t="s">
        <v>26</v>
      </c>
      <c r="D852" s="2" t="s">
        <v>24</v>
      </c>
      <c r="E852" s="2" t="s">
        <v>22</v>
      </c>
      <c r="F852" s="1">
        <v>45168</v>
      </c>
    </row>
    <row r="853" spans="1:6" x14ac:dyDescent="0.25">
      <c r="A853" s="2" t="s">
        <v>880</v>
      </c>
      <c r="B853">
        <v>30</v>
      </c>
      <c r="C853" s="2" t="s">
        <v>33</v>
      </c>
      <c r="D853" s="2" t="s">
        <v>35</v>
      </c>
      <c r="E853" s="2" t="s">
        <v>28</v>
      </c>
      <c r="F853" s="1">
        <v>44699</v>
      </c>
    </row>
    <row r="854" spans="1:6" x14ac:dyDescent="0.25">
      <c r="A854" s="2" t="s">
        <v>881</v>
      </c>
      <c r="B854">
        <v>20</v>
      </c>
      <c r="C854" s="2" t="s">
        <v>20</v>
      </c>
      <c r="D854" s="2" t="s">
        <v>21</v>
      </c>
      <c r="E854" s="2" t="s">
        <v>28</v>
      </c>
      <c r="F854" s="1">
        <v>44813</v>
      </c>
    </row>
    <row r="855" spans="1:6" x14ac:dyDescent="0.25">
      <c r="A855" s="2" t="s">
        <v>882</v>
      </c>
      <c r="B855">
        <v>32</v>
      </c>
      <c r="C855" s="2" t="s">
        <v>20</v>
      </c>
      <c r="D855" s="2" t="s">
        <v>31</v>
      </c>
      <c r="E855" s="2" t="s">
        <v>28</v>
      </c>
      <c r="F855" s="1">
        <v>44536</v>
      </c>
    </row>
    <row r="856" spans="1:6" x14ac:dyDescent="0.25">
      <c r="A856" s="2" t="s">
        <v>883</v>
      </c>
      <c r="B856">
        <v>57</v>
      </c>
      <c r="C856" s="2" t="s">
        <v>20</v>
      </c>
      <c r="D856" s="2" t="s">
        <v>24</v>
      </c>
      <c r="E856" s="2" t="s">
        <v>42</v>
      </c>
      <c r="F856" s="1">
        <v>44931</v>
      </c>
    </row>
    <row r="857" spans="1:6" x14ac:dyDescent="0.25">
      <c r="A857" s="2" t="s">
        <v>884</v>
      </c>
      <c r="B857">
        <v>29</v>
      </c>
      <c r="C857" s="2" t="s">
        <v>33</v>
      </c>
      <c r="D857" s="2" t="s">
        <v>21</v>
      </c>
      <c r="E857" s="2" t="s">
        <v>28</v>
      </c>
      <c r="F857" s="1">
        <v>44348</v>
      </c>
    </row>
    <row r="858" spans="1:6" x14ac:dyDescent="0.25">
      <c r="A858" s="2" t="s">
        <v>885</v>
      </c>
      <c r="B858">
        <v>55</v>
      </c>
      <c r="C858" s="2" t="s">
        <v>26</v>
      </c>
      <c r="D858" s="2" t="s">
        <v>24</v>
      </c>
      <c r="E858" s="2" t="s">
        <v>28</v>
      </c>
      <c r="F858" s="1">
        <v>45063</v>
      </c>
    </row>
    <row r="859" spans="1:6" x14ac:dyDescent="0.25">
      <c r="A859" s="2" t="s">
        <v>886</v>
      </c>
      <c r="B859">
        <v>51</v>
      </c>
      <c r="C859" s="2" t="s">
        <v>33</v>
      </c>
      <c r="D859" s="2" t="s">
        <v>21</v>
      </c>
      <c r="E859" s="2" t="s">
        <v>42</v>
      </c>
      <c r="F859" s="1">
        <v>44918</v>
      </c>
    </row>
    <row r="860" spans="1:6" x14ac:dyDescent="0.25">
      <c r="A860" s="2" t="s">
        <v>887</v>
      </c>
      <c r="B860">
        <v>60</v>
      </c>
      <c r="C860" s="2" t="s">
        <v>33</v>
      </c>
      <c r="D860" s="2" t="s">
        <v>21</v>
      </c>
      <c r="E860" s="2" t="s">
        <v>42</v>
      </c>
      <c r="F860" s="1">
        <v>44506</v>
      </c>
    </row>
    <row r="861" spans="1:6" x14ac:dyDescent="0.25">
      <c r="A861" s="2" t="s">
        <v>888</v>
      </c>
      <c r="B861">
        <v>38</v>
      </c>
      <c r="C861" s="2" t="s">
        <v>20</v>
      </c>
      <c r="D861" s="2" t="s">
        <v>24</v>
      </c>
      <c r="E861" s="2" t="s">
        <v>22</v>
      </c>
      <c r="F861" s="1">
        <v>45168</v>
      </c>
    </row>
    <row r="862" spans="1:6" x14ac:dyDescent="0.25">
      <c r="A862" s="2" t="s">
        <v>889</v>
      </c>
      <c r="B862">
        <v>45</v>
      </c>
      <c r="C862" s="2" t="s">
        <v>26</v>
      </c>
      <c r="D862" s="2" t="s">
        <v>31</v>
      </c>
      <c r="E862" s="2" t="s">
        <v>22</v>
      </c>
      <c r="F862" s="1">
        <v>44521</v>
      </c>
    </row>
    <row r="863" spans="1:6" x14ac:dyDescent="0.25">
      <c r="A863" s="2" t="s">
        <v>890</v>
      </c>
      <c r="B863">
        <v>29</v>
      </c>
      <c r="C863" s="2" t="s">
        <v>26</v>
      </c>
      <c r="D863" s="2" t="s">
        <v>35</v>
      </c>
      <c r="E863" s="2" t="s">
        <v>28</v>
      </c>
      <c r="F863" s="1">
        <v>44878</v>
      </c>
    </row>
    <row r="864" spans="1:6" x14ac:dyDescent="0.25">
      <c r="A864" s="2" t="s">
        <v>891</v>
      </c>
      <c r="B864">
        <v>55</v>
      </c>
      <c r="C864" s="2" t="s">
        <v>20</v>
      </c>
      <c r="D864" s="2" t="s">
        <v>31</v>
      </c>
      <c r="E864" s="2" t="s">
        <v>42</v>
      </c>
      <c r="F864" s="1">
        <v>44948</v>
      </c>
    </row>
    <row r="865" spans="1:6" x14ac:dyDescent="0.25">
      <c r="A865" s="2" t="s">
        <v>892</v>
      </c>
      <c r="B865">
        <v>62</v>
      </c>
      <c r="C865" s="2" t="s">
        <v>33</v>
      </c>
      <c r="D865" s="2" t="s">
        <v>24</v>
      </c>
      <c r="E865" s="2" t="s">
        <v>28</v>
      </c>
      <c r="F865" s="1">
        <v>44943</v>
      </c>
    </row>
    <row r="866" spans="1:6" x14ac:dyDescent="0.25">
      <c r="A866" s="2" t="s">
        <v>893</v>
      </c>
      <c r="B866">
        <v>18</v>
      </c>
      <c r="C866" s="2" t="s">
        <v>26</v>
      </c>
      <c r="D866" s="2" t="s">
        <v>31</v>
      </c>
      <c r="E866" s="2" t="s">
        <v>22</v>
      </c>
      <c r="F866" s="1">
        <v>44230</v>
      </c>
    </row>
    <row r="867" spans="1:6" x14ac:dyDescent="0.25">
      <c r="A867" s="2" t="s">
        <v>894</v>
      </c>
      <c r="B867">
        <v>29</v>
      </c>
      <c r="C867" s="2" t="s">
        <v>26</v>
      </c>
      <c r="D867" s="2" t="s">
        <v>35</v>
      </c>
      <c r="E867" s="2" t="s">
        <v>22</v>
      </c>
      <c r="F867" s="1">
        <v>44423</v>
      </c>
    </row>
    <row r="868" spans="1:6" x14ac:dyDescent="0.25">
      <c r="A868" s="2" t="s">
        <v>895</v>
      </c>
      <c r="B868">
        <v>58</v>
      </c>
      <c r="C868" s="2" t="s">
        <v>26</v>
      </c>
      <c r="D868" s="2" t="s">
        <v>21</v>
      </c>
      <c r="E868" s="2" t="s">
        <v>42</v>
      </c>
      <c r="F868" s="1">
        <v>44341</v>
      </c>
    </row>
    <row r="869" spans="1:6" x14ac:dyDescent="0.25">
      <c r="A869" s="2" t="s">
        <v>896</v>
      </c>
      <c r="B869">
        <v>39</v>
      </c>
      <c r="C869" s="2" t="s">
        <v>26</v>
      </c>
      <c r="D869" s="2" t="s">
        <v>21</v>
      </c>
      <c r="E869" s="2" t="s">
        <v>28</v>
      </c>
      <c r="F869" s="1">
        <v>44552</v>
      </c>
    </row>
    <row r="870" spans="1:6" x14ac:dyDescent="0.25">
      <c r="A870" s="2" t="s">
        <v>897</v>
      </c>
      <c r="B870">
        <v>38</v>
      </c>
      <c r="C870" s="2" t="s">
        <v>20</v>
      </c>
      <c r="D870" s="2" t="s">
        <v>21</v>
      </c>
      <c r="E870" s="2" t="s">
        <v>22</v>
      </c>
      <c r="F870" s="1">
        <v>44883</v>
      </c>
    </row>
    <row r="871" spans="1:6" x14ac:dyDescent="0.25">
      <c r="A871" s="2" t="s">
        <v>898</v>
      </c>
      <c r="B871">
        <v>58</v>
      </c>
      <c r="C871" s="2" t="s">
        <v>26</v>
      </c>
      <c r="D871" s="2" t="s">
        <v>35</v>
      </c>
      <c r="E871" s="2" t="s">
        <v>42</v>
      </c>
      <c r="F871" s="1">
        <v>44208</v>
      </c>
    </row>
    <row r="872" spans="1:6" x14ac:dyDescent="0.25">
      <c r="A872" s="2" t="s">
        <v>899</v>
      </c>
      <c r="B872">
        <v>34</v>
      </c>
      <c r="C872" s="2" t="s">
        <v>20</v>
      </c>
      <c r="D872" s="2" t="s">
        <v>24</v>
      </c>
      <c r="E872" s="2" t="s">
        <v>22</v>
      </c>
      <c r="F872" s="1">
        <v>44266</v>
      </c>
    </row>
    <row r="873" spans="1:6" x14ac:dyDescent="0.25">
      <c r="A873" s="2" t="s">
        <v>900</v>
      </c>
      <c r="B873">
        <v>40</v>
      </c>
      <c r="C873" s="2" t="s">
        <v>33</v>
      </c>
      <c r="D873" s="2" t="s">
        <v>21</v>
      </c>
      <c r="E873" s="2" t="s">
        <v>22</v>
      </c>
      <c r="F873" s="1">
        <v>44198</v>
      </c>
    </row>
    <row r="874" spans="1:6" x14ac:dyDescent="0.25">
      <c r="A874" s="2" t="s">
        <v>901</v>
      </c>
      <c r="B874">
        <v>21</v>
      </c>
      <c r="C874" s="2" t="s">
        <v>33</v>
      </c>
      <c r="D874" s="2" t="s">
        <v>31</v>
      </c>
      <c r="E874" s="2" t="s">
        <v>22</v>
      </c>
      <c r="F874" s="1">
        <v>44626</v>
      </c>
    </row>
    <row r="875" spans="1:6" x14ac:dyDescent="0.25">
      <c r="A875" s="2" t="s">
        <v>902</v>
      </c>
      <c r="B875">
        <v>28</v>
      </c>
      <c r="C875" s="2" t="s">
        <v>33</v>
      </c>
      <c r="D875" s="2" t="s">
        <v>31</v>
      </c>
      <c r="E875" s="2" t="s">
        <v>42</v>
      </c>
      <c r="F875" s="1">
        <v>44556</v>
      </c>
    </row>
    <row r="876" spans="1:6" x14ac:dyDescent="0.25">
      <c r="A876" s="2" t="s">
        <v>903</v>
      </c>
      <c r="B876">
        <v>52</v>
      </c>
      <c r="C876" s="2" t="s">
        <v>33</v>
      </c>
      <c r="D876" s="2" t="s">
        <v>21</v>
      </c>
      <c r="E876" s="2" t="s">
        <v>42</v>
      </c>
      <c r="F876" s="1">
        <v>45004</v>
      </c>
    </row>
    <row r="877" spans="1:6" x14ac:dyDescent="0.25">
      <c r="A877" s="2" t="s">
        <v>904</v>
      </c>
      <c r="B877">
        <v>73</v>
      </c>
      <c r="C877" s="2" t="s">
        <v>26</v>
      </c>
      <c r="D877" s="2" t="s">
        <v>24</v>
      </c>
      <c r="E877" s="2" t="s">
        <v>28</v>
      </c>
      <c r="F877" s="1">
        <v>44659</v>
      </c>
    </row>
    <row r="878" spans="1:6" x14ac:dyDescent="0.25">
      <c r="A878" s="2" t="s">
        <v>905</v>
      </c>
      <c r="B878">
        <v>22</v>
      </c>
      <c r="C878" s="2" t="s">
        <v>20</v>
      </c>
      <c r="D878" s="2" t="s">
        <v>35</v>
      </c>
      <c r="E878" s="2" t="s">
        <v>28</v>
      </c>
      <c r="F878" s="1">
        <v>44523</v>
      </c>
    </row>
    <row r="879" spans="1:6" x14ac:dyDescent="0.25">
      <c r="A879" s="2" t="s">
        <v>906</v>
      </c>
      <c r="B879">
        <v>34</v>
      </c>
      <c r="C879" s="2" t="s">
        <v>20</v>
      </c>
      <c r="D879" s="2" t="s">
        <v>21</v>
      </c>
      <c r="E879" s="2" t="s">
        <v>42</v>
      </c>
      <c r="F879" s="1">
        <v>44371</v>
      </c>
    </row>
    <row r="880" spans="1:6" x14ac:dyDescent="0.25">
      <c r="A880" s="2" t="s">
        <v>907</v>
      </c>
      <c r="B880">
        <v>74</v>
      </c>
      <c r="C880" s="2" t="s">
        <v>33</v>
      </c>
      <c r="D880" s="2" t="s">
        <v>24</v>
      </c>
      <c r="E880" s="2" t="s">
        <v>22</v>
      </c>
      <c r="F880" s="1">
        <v>44273</v>
      </c>
    </row>
    <row r="881" spans="1:6" x14ac:dyDescent="0.25">
      <c r="A881" s="2" t="s">
        <v>908</v>
      </c>
      <c r="B881">
        <v>53</v>
      </c>
      <c r="C881" s="2" t="s">
        <v>20</v>
      </c>
      <c r="D881" s="2" t="s">
        <v>35</v>
      </c>
      <c r="E881" s="2" t="s">
        <v>22</v>
      </c>
      <c r="F881" s="1">
        <v>44825</v>
      </c>
    </row>
    <row r="882" spans="1:6" x14ac:dyDescent="0.25">
      <c r="A882" s="2" t="s">
        <v>909</v>
      </c>
      <c r="B882">
        <v>75</v>
      </c>
      <c r="C882" s="2" t="s">
        <v>33</v>
      </c>
      <c r="D882" s="2" t="s">
        <v>21</v>
      </c>
      <c r="E882" s="2" t="s">
        <v>42</v>
      </c>
      <c r="F882" s="1">
        <v>45162</v>
      </c>
    </row>
    <row r="883" spans="1:6" x14ac:dyDescent="0.25">
      <c r="A883" s="2" t="s">
        <v>910</v>
      </c>
      <c r="B883">
        <v>59</v>
      </c>
      <c r="C883" s="2" t="s">
        <v>20</v>
      </c>
      <c r="D883" s="2" t="s">
        <v>31</v>
      </c>
      <c r="E883" s="2" t="s">
        <v>28</v>
      </c>
      <c r="F883" s="1">
        <v>44251</v>
      </c>
    </row>
    <row r="884" spans="1:6" x14ac:dyDescent="0.25">
      <c r="A884" s="2" t="s">
        <v>911</v>
      </c>
      <c r="B884">
        <v>24</v>
      </c>
      <c r="C884" s="2" t="s">
        <v>33</v>
      </c>
      <c r="D884" s="2" t="s">
        <v>24</v>
      </c>
      <c r="E884" s="2" t="s">
        <v>28</v>
      </c>
      <c r="F884" s="1">
        <v>44616</v>
      </c>
    </row>
    <row r="885" spans="1:6" x14ac:dyDescent="0.25">
      <c r="A885" s="2" t="s">
        <v>912</v>
      </c>
      <c r="B885">
        <v>62</v>
      </c>
      <c r="C885" s="2" t="s">
        <v>26</v>
      </c>
      <c r="D885" s="2" t="s">
        <v>35</v>
      </c>
      <c r="E885" s="2" t="s">
        <v>22</v>
      </c>
      <c r="F885" s="1">
        <v>44485</v>
      </c>
    </row>
    <row r="886" spans="1:6" x14ac:dyDescent="0.25">
      <c r="A886" s="2" t="s">
        <v>913</v>
      </c>
      <c r="B886">
        <v>37</v>
      </c>
      <c r="C886" s="2" t="s">
        <v>20</v>
      </c>
      <c r="D886" s="2" t="s">
        <v>21</v>
      </c>
      <c r="E886" s="2" t="s">
        <v>28</v>
      </c>
      <c r="F886" s="1">
        <v>44599</v>
      </c>
    </row>
    <row r="887" spans="1:6" x14ac:dyDescent="0.25">
      <c r="A887" s="2" t="s">
        <v>914</v>
      </c>
      <c r="B887">
        <v>54</v>
      </c>
      <c r="C887" s="2" t="s">
        <v>26</v>
      </c>
      <c r="D887" s="2" t="s">
        <v>31</v>
      </c>
      <c r="E887" s="2" t="s">
        <v>28</v>
      </c>
      <c r="F887" s="1">
        <v>44252</v>
      </c>
    </row>
    <row r="888" spans="1:6" x14ac:dyDescent="0.25">
      <c r="A888" s="2" t="s">
        <v>915</v>
      </c>
      <c r="B888">
        <v>41</v>
      </c>
      <c r="C888" s="2" t="s">
        <v>20</v>
      </c>
      <c r="D888" s="2" t="s">
        <v>31</v>
      </c>
      <c r="E888" s="2" t="s">
        <v>28</v>
      </c>
      <c r="F888" s="1">
        <v>44498</v>
      </c>
    </row>
    <row r="889" spans="1:6" x14ac:dyDescent="0.25">
      <c r="A889" s="2" t="s">
        <v>916</v>
      </c>
      <c r="B889">
        <v>70</v>
      </c>
      <c r="C889" s="2" t="s">
        <v>26</v>
      </c>
      <c r="D889" s="2" t="s">
        <v>31</v>
      </c>
      <c r="E889" s="2" t="s">
        <v>28</v>
      </c>
      <c r="F889" s="1">
        <v>44296</v>
      </c>
    </row>
    <row r="890" spans="1:6" x14ac:dyDescent="0.25">
      <c r="A890" s="2" t="s">
        <v>917</v>
      </c>
      <c r="B890">
        <v>19</v>
      </c>
      <c r="C890" s="2" t="s">
        <v>20</v>
      </c>
      <c r="D890" s="2" t="s">
        <v>24</v>
      </c>
      <c r="E890" s="2" t="s">
        <v>22</v>
      </c>
      <c r="F890" s="1">
        <v>44495</v>
      </c>
    </row>
    <row r="891" spans="1:6" x14ac:dyDescent="0.25">
      <c r="A891" s="2" t="s">
        <v>918</v>
      </c>
      <c r="B891">
        <v>23</v>
      </c>
      <c r="C891" s="2" t="s">
        <v>33</v>
      </c>
      <c r="D891" s="2" t="s">
        <v>21</v>
      </c>
      <c r="E891" s="2" t="s">
        <v>42</v>
      </c>
      <c r="F891" s="1">
        <v>45000</v>
      </c>
    </row>
    <row r="892" spans="1:6" x14ac:dyDescent="0.25">
      <c r="A892" s="2" t="s">
        <v>919</v>
      </c>
      <c r="B892">
        <v>43</v>
      </c>
      <c r="C892" s="2" t="s">
        <v>33</v>
      </c>
      <c r="D892" s="2" t="s">
        <v>31</v>
      </c>
      <c r="E892" s="2" t="s">
        <v>22</v>
      </c>
      <c r="F892" s="1">
        <v>44468</v>
      </c>
    </row>
    <row r="893" spans="1:6" x14ac:dyDescent="0.25">
      <c r="A893" s="2" t="s">
        <v>920</v>
      </c>
      <c r="B893">
        <v>23</v>
      </c>
      <c r="C893" s="2" t="s">
        <v>26</v>
      </c>
      <c r="D893" s="2" t="s">
        <v>31</v>
      </c>
      <c r="E893" s="2" t="s">
        <v>28</v>
      </c>
      <c r="F893" s="1">
        <v>44576</v>
      </c>
    </row>
    <row r="894" spans="1:6" x14ac:dyDescent="0.25">
      <c r="A894" s="2" t="s">
        <v>921</v>
      </c>
      <c r="B894">
        <v>74</v>
      </c>
      <c r="C894" s="2" t="s">
        <v>33</v>
      </c>
      <c r="D894" s="2" t="s">
        <v>35</v>
      </c>
      <c r="E894" s="2" t="s">
        <v>28</v>
      </c>
      <c r="F894" s="1">
        <v>44653</v>
      </c>
    </row>
    <row r="895" spans="1:6" x14ac:dyDescent="0.25">
      <c r="A895" s="2" t="s">
        <v>922</v>
      </c>
      <c r="B895">
        <v>20</v>
      </c>
      <c r="C895" s="2" t="s">
        <v>33</v>
      </c>
      <c r="D895" s="2" t="s">
        <v>31</v>
      </c>
      <c r="E895" s="2" t="s">
        <v>42</v>
      </c>
      <c r="F895" s="1">
        <v>44466</v>
      </c>
    </row>
    <row r="896" spans="1:6" x14ac:dyDescent="0.25">
      <c r="A896" s="2" t="s">
        <v>923</v>
      </c>
      <c r="B896">
        <v>32</v>
      </c>
      <c r="C896" s="2" t="s">
        <v>33</v>
      </c>
      <c r="D896" s="2" t="s">
        <v>21</v>
      </c>
      <c r="E896" s="2" t="s">
        <v>28</v>
      </c>
      <c r="F896" s="1">
        <v>44967</v>
      </c>
    </row>
    <row r="897" spans="1:6" x14ac:dyDescent="0.25">
      <c r="A897" s="2" t="s">
        <v>924</v>
      </c>
      <c r="B897">
        <v>62</v>
      </c>
      <c r="C897" s="2" t="s">
        <v>26</v>
      </c>
      <c r="D897" s="2" t="s">
        <v>21</v>
      </c>
      <c r="E897" s="2" t="s">
        <v>28</v>
      </c>
      <c r="F897" s="1">
        <v>44881</v>
      </c>
    </row>
    <row r="898" spans="1:6" x14ac:dyDescent="0.25">
      <c r="A898" s="2" t="s">
        <v>925</v>
      </c>
      <c r="B898">
        <v>40</v>
      </c>
      <c r="C898" s="2" t="s">
        <v>26</v>
      </c>
      <c r="D898" s="2" t="s">
        <v>31</v>
      </c>
      <c r="E898" s="2" t="s">
        <v>22</v>
      </c>
      <c r="F898" s="1">
        <v>44429</v>
      </c>
    </row>
    <row r="899" spans="1:6" x14ac:dyDescent="0.25">
      <c r="A899" s="2" t="s">
        <v>926</v>
      </c>
      <c r="B899">
        <v>53</v>
      </c>
      <c r="C899" s="2" t="s">
        <v>20</v>
      </c>
      <c r="D899" s="2" t="s">
        <v>31</v>
      </c>
      <c r="E899" s="2" t="s">
        <v>22</v>
      </c>
      <c r="F899" s="1">
        <v>44625</v>
      </c>
    </row>
    <row r="900" spans="1:6" x14ac:dyDescent="0.25">
      <c r="A900" s="2" t="s">
        <v>927</v>
      </c>
      <c r="B900">
        <v>52</v>
      </c>
      <c r="C900" s="2" t="s">
        <v>26</v>
      </c>
      <c r="D900" s="2" t="s">
        <v>31</v>
      </c>
      <c r="E900" s="2" t="s">
        <v>22</v>
      </c>
      <c r="F900" s="1">
        <v>45099</v>
      </c>
    </row>
    <row r="901" spans="1:6" x14ac:dyDescent="0.25">
      <c r="A901" s="2" t="s">
        <v>928</v>
      </c>
      <c r="B901">
        <v>33</v>
      </c>
      <c r="C901" s="2" t="s">
        <v>33</v>
      </c>
      <c r="D901" s="2" t="s">
        <v>35</v>
      </c>
      <c r="E901" s="2" t="s">
        <v>28</v>
      </c>
      <c r="F901" s="1">
        <v>44601</v>
      </c>
    </row>
    <row r="902" spans="1:6" x14ac:dyDescent="0.25">
      <c r="A902" s="2" t="s">
        <v>929</v>
      </c>
      <c r="B902">
        <v>75</v>
      </c>
      <c r="C902" s="2" t="s">
        <v>26</v>
      </c>
      <c r="D902" s="2" t="s">
        <v>21</v>
      </c>
      <c r="E902" s="2" t="s">
        <v>22</v>
      </c>
      <c r="F902" s="1">
        <v>44781</v>
      </c>
    </row>
    <row r="903" spans="1:6" x14ac:dyDescent="0.25">
      <c r="A903" s="2" t="s">
        <v>930</v>
      </c>
      <c r="B903">
        <v>75</v>
      </c>
      <c r="C903" s="2" t="s">
        <v>26</v>
      </c>
      <c r="D903" s="2" t="s">
        <v>24</v>
      </c>
      <c r="E903" s="2" t="s">
        <v>28</v>
      </c>
      <c r="F903" s="1">
        <v>45169</v>
      </c>
    </row>
    <row r="904" spans="1:6" x14ac:dyDescent="0.25">
      <c r="A904" s="2" t="s">
        <v>931</v>
      </c>
      <c r="B904">
        <v>66</v>
      </c>
      <c r="C904" s="2" t="s">
        <v>33</v>
      </c>
      <c r="D904" s="2" t="s">
        <v>24</v>
      </c>
      <c r="E904" s="2" t="s">
        <v>28</v>
      </c>
      <c r="F904" s="1">
        <v>45192</v>
      </c>
    </row>
    <row r="905" spans="1:6" x14ac:dyDescent="0.25">
      <c r="A905" s="2" t="s">
        <v>932</v>
      </c>
      <c r="B905">
        <v>31</v>
      </c>
      <c r="C905" s="2" t="s">
        <v>20</v>
      </c>
      <c r="D905" s="2" t="s">
        <v>24</v>
      </c>
      <c r="E905" s="2" t="s">
        <v>28</v>
      </c>
      <c r="F905" s="1">
        <v>44630</v>
      </c>
    </row>
    <row r="906" spans="1:6" x14ac:dyDescent="0.25">
      <c r="A906" s="2" t="s">
        <v>933</v>
      </c>
      <c r="B906">
        <v>23</v>
      </c>
      <c r="C906" s="2" t="s">
        <v>26</v>
      </c>
      <c r="D906" s="2" t="s">
        <v>31</v>
      </c>
      <c r="E906" s="2" t="s">
        <v>28</v>
      </c>
      <c r="F906" s="1">
        <v>45039</v>
      </c>
    </row>
    <row r="907" spans="1:6" x14ac:dyDescent="0.25">
      <c r="A907" s="2" t="s">
        <v>934</v>
      </c>
      <c r="B907">
        <v>58</v>
      </c>
      <c r="C907" s="2" t="s">
        <v>20</v>
      </c>
      <c r="D907" s="2" t="s">
        <v>35</v>
      </c>
      <c r="E907" s="2" t="s">
        <v>42</v>
      </c>
      <c r="F907" s="1">
        <v>45129</v>
      </c>
    </row>
    <row r="908" spans="1:6" x14ac:dyDescent="0.25">
      <c r="A908" s="2" t="s">
        <v>935</v>
      </c>
      <c r="B908">
        <v>64</v>
      </c>
      <c r="C908" s="2" t="s">
        <v>20</v>
      </c>
      <c r="D908" s="2" t="s">
        <v>21</v>
      </c>
      <c r="E908" s="2" t="s">
        <v>42</v>
      </c>
      <c r="F908" s="1">
        <v>44766</v>
      </c>
    </row>
    <row r="909" spans="1:6" x14ac:dyDescent="0.25">
      <c r="A909" s="2" t="s">
        <v>936</v>
      </c>
      <c r="B909">
        <v>43</v>
      </c>
      <c r="C909" s="2" t="s">
        <v>26</v>
      </c>
      <c r="D909" s="2" t="s">
        <v>35</v>
      </c>
      <c r="E909" s="2" t="s">
        <v>42</v>
      </c>
      <c r="F909" s="1">
        <v>44729</v>
      </c>
    </row>
    <row r="910" spans="1:6" x14ac:dyDescent="0.25">
      <c r="A910" s="2" t="s">
        <v>937</v>
      </c>
      <c r="B910">
        <v>47</v>
      </c>
      <c r="C910" s="2" t="s">
        <v>20</v>
      </c>
      <c r="D910" s="2" t="s">
        <v>31</v>
      </c>
      <c r="E910" s="2" t="s">
        <v>28</v>
      </c>
      <c r="F910" s="1">
        <v>44621</v>
      </c>
    </row>
    <row r="911" spans="1:6" x14ac:dyDescent="0.25">
      <c r="A911" s="2" t="s">
        <v>938</v>
      </c>
      <c r="B911">
        <v>27</v>
      </c>
      <c r="C911" s="2" t="s">
        <v>20</v>
      </c>
      <c r="D911" s="2" t="s">
        <v>21</v>
      </c>
      <c r="E911" s="2" t="s">
        <v>28</v>
      </c>
      <c r="F911" s="1">
        <v>44773</v>
      </c>
    </row>
    <row r="912" spans="1:6" x14ac:dyDescent="0.25">
      <c r="A912" s="2" t="s">
        <v>939</v>
      </c>
      <c r="B912">
        <v>67</v>
      </c>
      <c r="C912" s="2" t="s">
        <v>20</v>
      </c>
      <c r="D912" s="2" t="s">
        <v>35</v>
      </c>
      <c r="E912" s="2" t="s">
        <v>22</v>
      </c>
      <c r="F912" s="1">
        <v>45098</v>
      </c>
    </row>
    <row r="913" spans="1:6" x14ac:dyDescent="0.25">
      <c r="A913" s="2" t="s">
        <v>940</v>
      </c>
      <c r="B913">
        <v>40</v>
      </c>
      <c r="C913" s="2" t="s">
        <v>33</v>
      </c>
      <c r="D913" s="2" t="s">
        <v>35</v>
      </c>
      <c r="E913" s="2" t="s">
        <v>42</v>
      </c>
      <c r="F913" s="1">
        <v>44867</v>
      </c>
    </row>
    <row r="914" spans="1:6" x14ac:dyDescent="0.25">
      <c r="A914" s="2" t="s">
        <v>941</v>
      </c>
      <c r="B914">
        <v>49</v>
      </c>
      <c r="C914" s="2" t="s">
        <v>26</v>
      </c>
      <c r="D914" s="2" t="s">
        <v>31</v>
      </c>
      <c r="E914" s="2" t="s">
        <v>28</v>
      </c>
      <c r="F914" s="1">
        <v>44373</v>
      </c>
    </row>
    <row r="915" spans="1:6" x14ac:dyDescent="0.25">
      <c r="A915" s="2" t="s">
        <v>942</v>
      </c>
      <c r="B915">
        <v>35</v>
      </c>
      <c r="C915" s="2" t="s">
        <v>33</v>
      </c>
      <c r="D915" s="2" t="s">
        <v>24</v>
      </c>
      <c r="E915" s="2" t="s">
        <v>22</v>
      </c>
      <c r="F915" s="1">
        <v>44820</v>
      </c>
    </row>
    <row r="916" spans="1:6" x14ac:dyDescent="0.25">
      <c r="A916" s="2" t="s">
        <v>943</v>
      </c>
      <c r="B916">
        <v>61</v>
      </c>
      <c r="C916" s="2" t="s">
        <v>26</v>
      </c>
      <c r="D916" s="2" t="s">
        <v>31</v>
      </c>
      <c r="E916" s="2" t="s">
        <v>28</v>
      </c>
      <c r="F916" s="1">
        <v>44602</v>
      </c>
    </row>
    <row r="917" spans="1:6" x14ac:dyDescent="0.25">
      <c r="A917" s="2" t="s">
        <v>944</v>
      </c>
      <c r="B917">
        <v>74</v>
      </c>
      <c r="C917" s="2" t="s">
        <v>33</v>
      </c>
      <c r="D917" s="2" t="s">
        <v>24</v>
      </c>
      <c r="E917" s="2" t="s">
        <v>28</v>
      </c>
      <c r="F917" s="1">
        <v>44960</v>
      </c>
    </row>
    <row r="918" spans="1:6" x14ac:dyDescent="0.25">
      <c r="A918" s="2" t="s">
        <v>945</v>
      </c>
      <c r="B918">
        <v>48</v>
      </c>
      <c r="C918" s="2" t="s">
        <v>33</v>
      </c>
      <c r="D918" s="2" t="s">
        <v>35</v>
      </c>
      <c r="E918" s="2" t="s">
        <v>28</v>
      </c>
      <c r="F918" s="1">
        <v>44542</v>
      </c>
    </row>
    <row r="919" spans="1:6" x14ac:dyDescent="0.25">
      <c r="A919" s="2" t="s">
        <v>946</v>
      </c>
      <c r="B919">
        <v>70</v>
      </c>
      <c r="C919" s="2" t="s">
        <v>33</v>
      </c>
      <c r="D919" s="2" t="s">
        <v>35</v>
      </c>
      <c r="E919" s="2" t="s">
        <v>42</v>
      </c>
      <c r="F919" s="1">
        <v>45060</v>
      </c>
    </row>
    <row r="920" spans="1:6" x14ac:dyDescent="0.25">
      <c r="A920" s="2" t="s">
        <v>947</v>
      </c>
      <c r="B920">
        <v>49</v>
      </c>
      <c r="C920" s="2" t="s">
        <v>26</v>
      </c>
      <c r="D920" s="2" t="s">
        <v>21</v>
      </c>
      <c r="E920" s="2" t="s">
        <v>28</v>
      </c>
      <c r="F920" s="1">
        <v>44334</v>
      </c>
    </row>
    <row r="921" spans="1:6" x14ac:dyDescent="0.25">
      <c r="A921" s="2" t="s">
        <v>948</v>
      </c>
      <c r="B921">
        <v>37</v>
      </c>
      <c r="C921" s="2" t="s">
        <v>26</v>
      </c>
      <c r="D921" s="2" t="s">
        <v>31</v>
      </c>
      <c r="E921" s="2" t="s">
        <v>42</v>
      </c>
      <c r="F921" s="1">
        <v>44472</v>
      </c>
    </row>
    <row r="922" spans="1:6" x14ac:dyDescent="0.25">
      <c r="A922" s="2" t="s">
        <v>949</v>
      </c>
      <c r="B922">
        <v>64</v>
      </c>
      <c r="C922" s="2" t="s">
        <v>33</v>
      </c>
      <c r="D922" s="2" t="s">
        <v>21</v>
      </c>
      <c r="E922" s="2" t="s">
        <v>28</v>
      </c>
      <c r="F922" s="1">
        <v>44649</v>
      </c>
    </row>
    <row r="923" spans="1:6" x14ac:dyDescent="0.25">
      <c r="A923" s="2" t="s">
        <v>950</v>
      </c>
      <c r="B923">
        <v>31</v>
      </c>
      <c r="C923" s="2" t="s">
        <v>33</v>
      </c>
      <c r="D923" s="2" t="s">
        <v>31</v>
      </c>
      <c r="E923" s="2" t="s">
        <v>22</v>
      </c>
      <c r="F923" s="1">
        <v>45085</v>
      </c>
    </row>
    <row r="924" spans="1:6" x14ac:dyDescent="0.25">
      <c r="A924" s="2" t="s">
        <v>951</v>
      </c>
      <c r="B924">
        <v>41</v>
      </c>
      <c r="C924" s="2" t="s">
        <v>20</v>
      </c>
      <c r="D924" s="2" t="s">
        <v>24</v>
      </c>
      <c r="E924" s="2" t="s">
        <v>28</v>
      </c>
      <c r="F924" s="1">
        <v>44515</v>
      </c>
    </row>
    <row r="925" spans="1:6" x14ac:dyDescent="0.25">
      <c r="A925" s="2" t="s">
        <v>952</v>
      </c>
      <c r="B925">
        <v>63</v>
      </c>
      <c r="C925" s="2" t="s">
        <v>26</v>
      </c>
      <c r="D925" s="2" t="s">
        <v>31</v>
      </c>
      <c r="E925" s="2" t="s">
        <v>28</v>
      </c>
      <c r="F925" s="1">
        <v>44996</v>
      </c>
    </row>
    <row r="926" spans="1:6" x14ac:dyDescent="0.25">
      <c r="A926" s="2" t="s">
        <v>953</v>
      </c>
      <c r="B926">
        <v>72</v>
      </c>
      <c r="C926" s="2" t="s">
        <v>26</v>
      </c>
      <c r="D926" s="2" t="s">
        <v>21</v>
      </c>
      <c r="E926" s="2" t="s">
        <v>28</v>
      </c>
      <c r="F926" s="1">
        <v>44394</v>
      </c>
    </row>
    <row r="927" spans="1:6" x14ac:dyDescent="0.25">
      <c r="A927" s="2" t="s">
        <v>954</v>
      </c>
      <c r="B927">
        <v>74</v>
      </c>
      <c r="C927" s="2" t="s">
        <v>20</v>
      </c>
      <c r="D927" s="2" t="s">
        <v>21</v>
      </c>
      <c r="E927" s="2" t="s">
        <v>28</v>
      </c>
      <c r="F927" s="1">
        <v>44230</v>
      </c>
    </row>
    <row r="928" spans="1:6" x14ac:dyDescent="0.25">
      <c r="A928" s="2" t="s">
        <v>955</v>
      </c>
      <c r="B928">
        <v>47</v>
      </c>
      <c r="C928" s="2" t="s">
        <v>20</v>
      </c>
      <c r="D928" s="2" t="s">
        <v>35</v>
      </c>
      <c r="E928" s="2" t="s">
        <v>22</v>
      </c>
      <c r="F928" s="1">
        <v>44400</v>
      </c>
    </row>
    <row r="929" spans="1:6" x14ac:dyDescent="0.25">
      <c r="A929" s="2" t="s">
        <v>956</v>
      </c>
      <c r="B929">
        <v>35</v>
      </c>
      <c r="C929" s="2" t="s">
        <v>33</v>
      </c>
      <c r="D929" s="2" t="s">
        <v>31</v>
      </c>
      <c r="E929" s="2" t="s">
        <v>22</v>
      </c>
      <c r="F929" s="1">
        <v>44603</v>
      </c>
    </row>
    <row r="930" spans="1:6" x14ac:dyDescent="0.25">
      <c r="A930" s="2" t="s">
        <v>957</v>
      </c>
      <c r="B930">
        <v>58</v>
      </c>
      <c r="C930" s="2" t="s">
        <v>20</v>
      </c>
      <c r="D930" s="2" t="s">
        <v>21</v>
      </c>
      <c r="E930" s="2" t="s">
        <v>28</v>
      </c>
      <c r="F930" s="1">
        <v>44578</v>
      </c>
    </row>
    <row r="931" spans="1:6" x14ac:dyDescent="0.25">
      <c r="A931" s="2" t="s">
        <v>958</v>
      </c>
      <c r="B931">
        <v>49</v>
      </c>
      <c r="C931" s="2" t="s">
        <v>26</v>
      </c>
      <c r="D931" s="2" t="s">
        <v>31</v>
      </c>
      <c r="E931" s="2" t="s">
        <v>28</v>
      </c>
      <c r="F931" s="1">
        <v>45180</v>
      </c>
    </row>
    <row r="932" spans="1:6" x14ac:dyDescent="0.25">
      <c r="A932" s="2" t="s">
        <v>959</v>
      </c>
      <c r="B932">
        <v>73</v>
      </c>
      <c r="C932" s="2" t="s">
        <v>33</v>
      </c>
      <c r="D932" s="2" t="s">
        <v>35</v>
      </c>
      <c r="E932" s="2" t="s">
        <v>42</v>
      </c>
      <c r="F932" s="1">
        <v>44364</v>
      </c>
    </row>
    <row r="933" spans="1:6" x14ac:dyDescent="0.25">
      <c r="A933" s="2" t="s">
        <v>960</v>
      </c>
      <c r="B933">
        <v>71</v>
      </c>
      <c r="C933" s="2" t="s">
        <v>33</v>
      </c>
      <c r="D933" s="2" t="s">
        <v>21</v>
      </c>
      <c r="E933" s="2" t="s">
        <v>42</v>
      </c>
      <c r="F933" s="1">
        <v>44225</v>
      </c>
    </row>
    <row r="934" spans="1:6" x14ac:dyDescent="0.25">
      <c r="A934" s="2" t="s">
        <v>961</v>
      </c>
      <c r="B934">
        <v>42</v>
      </c>
      <c r="C934" s="2" t="s">
        <v>20</v>
      </c>
      <c r="D934" s="2" t="s">
        <v>24</v>
      </c>
      <c r="E934" s="2" t="s">
        <v>22</v>
      </c>
      <c r="F934" s="1">
        <v>44995</v>
      </c>
    </row>
    <row r="935" spans="1:6" x14ac:dyDescent="0.25">
      <c r="A935" s="2" t="s">
        <v>962</v>
      </c>
      <c r="B935">
        <v>31</v>
      </c>
      <c r="C935" s="2" t="s">
        <v>20</v>
      </c>
      <c r="D935" s="2" t="s">
        <v>24</v>
      </c>
      <c r="E935" s="2" t="s">
        <v>22</v>
      </c>
      <c r="F935" s="1">
        <v>44408</v>
      </c>
    </row>
    <row r="936" spans="1:6" x14ac:dyDescent="0.25">
      <c r="A936" s="2" t="s">
        <v>963</v>
      </c>
      <c r="B936">
        <v>35</v>
      </c>
      <c r="C936" s="2" t="s">
        <v>26</v>
      </c>
      <c r="D936" s="2" t="s">
        <v>31</v>
      </c>
      <c r="E936" s="2" t="s">
        <v>22</v>
      </c>
      <c r="F936" s="1">
        <v>44217</v>
      </c>
    </row>
    <row r="937" spans="1:6" x14ac:dyDescent="0.25">
      <c r="A937" s="2" t="s">
        <v>964</v>
      </c>
      <c r="B937">
        <v>73</v>
      </c>
      <c r="C937" s="2" t="s">
        <v>26</v>
      </c>
      <c r="D937" s="2" t="s">
        <v>21</v>
      </c>
      <c r="E937" s="2" t="s">
        <v>42</v>
      </c>
      <c r="F937" s="1">
        <v>45130</v>
      </c>
    </row>
    <row r="938" spans="1:6" x14ac:dyDescent="0.25">
      <c r="A938" s="2" t="s">
        <v>965</v>
      </c>
      <c r="B938">
        <v>26</v>
      </c>
      <c r="C938" s="2" t="s">
        <v>26</v>
      </c>
      <c r="D938" s="2" t="s">
        <v>24</v>
      </c>
      <c r="E938" s="2" t="s">
        <v>22</v>
      </c>
      <c r="F938" s="1">
        <v>45017</v>
      </c>
    </row>
    <row r="939" spans="1:6" x14ac:dyDescent="0.25">
      <c r="A939" s="2" t="s">
        <v>966</v>
      </c>
      <c r="B939">
        <v>18</v>
      </c>
      <c r="C939" s="2" t="s">
        <v>20</v>
      </c>
      <c r="D939" s="2" t="s">
        <v>35</v>
      </c>
      <c r="E939" s="2" t="s">
        <v>22</v>
      </c>
      <c r="F939" s="1">
        <v>45021</v>
      </c>
    </row>
    <row r="940" spans="1:6" x14ac:dyDescent="0.25">
      <c r="A940" s="2" t="s">
        <v>967</v>
      </c>
      <c r="B940">
        <v>37</v>
      </c>
      <c r="C940" s="2" t="s">
        <v>26</v>
      </c>
      <c r="D940" s="2" t="s">
        <v>35</v>
      </c>
      <c r="E940" s="2" t="s">
        <v>42</v>
      </c>
      <c r="F940" s="1">
        <v>45113</v>
      </c>
    </row>
    <row r="941" spans="1:6" x14ac:dyDescent="0.25">
      <c r="A941" s="2" t="s">
        <v>968</v>
      </c>
      <c r="B941">
        <v>42</v>
      </c>
      <c r="C941" s="2" t="s">
        <v>33</v>
      </c>
      <c r="D941" s="2" t="s">
        <v>31</v>
      </c>
      <c r="E941" s="2" t="s">
        <v>42</v>
      </c>
      <c r="F941" s="1">
        <v>44420</v>
      </c>
    </row>
    <row r="942" spans="1:6" x14ac:dyDescent="0.25">
      <c r="A942" s="2" t="s">
        <v>969</v>
      </c>
      <c r="B942">
        <v>47</v>
      </c>
      <c r="C942" s="2" t="s">
        <v>33</v>
      </c>
      <c r="D942" s="2" t="s">
        <v>31</v>
      </c>
      <c r="E942" s="2" t="s">
        <v>22</v>
      </c>
      <c r="F942" s="1">
        <v>44301</v>
      </c>
    </row>
    <row r="943" spans="1:6" x14ac:dyDescent="0.25">
      <c r="A943" s="2" t="s">
        <v>970</v>
      </c>
      <c r="B943">
        <v>18</v>
      </c>
      <c r="C943" s="2" t="s">
        <v>26</v>
      </c>
      <c r="D943" s="2" t="s">
        <v>35</v>
      </c>
      <c r="E943" s="2" t="s">
        <v>22</v>
      </c>
      <c r="F943" s="1">
        <v>44859</v>
      </c>
    </row>
    <row r="944" spans="1:6" x14ac:dyDescent="0.25">
      <c r="A944" s="2" t="s">
        <v>971</v>
      </c>
      <c r="B944">
        <v>56</v>
      </c>
      <c r="C944" s="2" t="s">
        <v>26</v>
      </c>
      <c r="D944" s="2" t="s">
        <v>35</v>
      </c>
      <c r="E944" s="2" t="s">
        <v>42</v>
      </c>
      <c r="F944" s="1">
        <v>44897</v>
      </c>
    </row>
    <row r="945" spans="1:6" x14ac:dyDescent="0.25">
      <c r="A945" s="2" t="s">
        <v>972</v>
      </c>
      <c r="B945">
        <v>24</v>
      </c>
      <c r="C945" s="2" t="s">
        <v>33</v>
      </c>
      <c r="D945" s="2" t="s">
        <v>21</v>
      </c>
      <c r="E945" s="2" t="s">
        <v>42</v>
      </c>
      <c r="F945" s="1">
        <v>44480</v>
      </c>
    </row>
    <row r="946" spans="1:6" x14ac:dyDescent="0.25">
      <c r="A946" s="2" t="s">
        <v>973</v>
      </c>
      <c r="B946">
        <v>58</v>
      </c>
      <c r="C946" s="2" t="s">
        <v>33</v>
      </c>
      <c r="D946" s="2" t="s">
        <v>35</v>
      </c>
      <c r="E946" s="2" t="s">
        <v>42</v>
      </c>
      <c r="F946" s="1">
        <v>44868</v>
      </c>
    </row>
    <row r="947" spans="1:6" x14ac:dyDescent="0.25">
      <c r="A947" s="2" t="s">
        <v>974</v>
      </c>
      <c r="B947">
        <v>63</v>
      </c>
      <c r="C947" s="2" t="s">
        <v>26</v>
      </c>
      <c r="D947" s="2" t="s">
        <v>35</v>
      </c>
      <c r="E947" s="2" t="s">
        <v>28</v>
      </c>
      <c r="F947" s="1">
        <v>44350</v>
      </c>
    </row>
    <row r="948" spans="1:6" x14ac:dyDescent="0.25">
      <c r="A948" s="2" t="s">
        <v>975</v>
      </c>
      <c r="B948">
        <v>51</v>
      </c>
      <c r="C948" s="2" t="s">
        <v>20</v>
      </c>
      <c r="D948" s="2" t="s">
        <v>21</v>
      </c>
      <c r="E948" s="2" t="s">
        <v>22</v>
      </c>
      <c r="F948" s="1">
        <v>44610</v>
      </c>
    </row>
    <row r="949" spans="1:6" x14ac:dyDescent="0.25">
      <c r="A949" s="2" t="s">
        <v>976</v>
      </c>
      <c r="B949">
        <v>60</v>
      </c>
      <c r="C949" s="2" t="s">
        <v>33</v>
      </c>
      <c r="D949" s="2" t="s">
        <v>24</v>
      </c>
      <c r="E949" s="2" t="s">
        <v>22</v>
      </c>
      <c r="F949" s="1">
        <v>44223</v>
      </c>
    </row>
    <row r="950" spans="1:6" x14ac:dyDescent="0.25">
      <c r="A950" s="2" t="s">
        <v>977</v>
      </c>
      <c r="B950">
        <v>59</v>
      </c>
      <c r="C950" s="2" t="s">
        <v>33</v>
      </c>
      <c r="D950" s="2" t="s">
        <v>35</v>
      </c>
      <c r="E950" s="2" t="s">
        <v>42</v>
      </c>
      <c r="F950" s="1">
        <v>45125</v>
      </c>
    </row>
    <row r="951" spans="1:6" x14ac:dyDescent="0.25">
      <c r="A951" s="2" t="s">
        <v>978</v>
      </c>
      <c r="B951">
        <v>44</v>
      </c>
      <c r="C951" s="2" t="s">
        <v>33</v>
      </c>
      <c r="D951" s="2" t="s">
        <v>31</v>
      </c>
      <c r="E951" s="2" t="s">
        <v>22</v>
      </c>
      <c r="F951" s="1">
        <v>44233</v>
      </c>
    </row>
    <row r="952" spans="1:6" x14ac:dyDescent="0.25">
      <c r="A952" s="2" t="s">
        <v>979</v>
      </c>
      <c r="B952">
        <v>55</v>
      </c>
      <c r="C952" s="2" t="s">
        <v>26</v>
      </c>
      <c r="D952" s="2" t="s">
        <v>24</v>
      </c>
      <c r="E952" s="2" t="s">
        <v>42</v>
      </c>
      <c r="F952" s="1">
        <v>44940</v>
      </c>
    </row>
    <row r="953" spans="1:6" x14ac:dyDescent="0.25">
      <c r="A953" s="2" t="s">
        <v>980</v>
      </c>
      <c r="B953">
        <v>63</v>
      </c>
      <c r="C953" s="2" t="s">
        <v>20</v>
      </c>
      <c r="D953" s="2" t="s">
        <v>31</v>
      </c>
      <c r="E953" s="2" t="s">
        <v>22</v>
      </c>
      <c r="F953" s="1">
        <v>44564</v>
      </c>
    </row>
    <row r="954" spans="1:6" x14ac:dyDescent="0.25">
      <c r="A954" s="2" t="s">
        <v>981</v>
      </c>
      <c r="B954">
        <v>50</v>
      </c>
      <c r="C954" s="2" t="s">
        <v>33</v>
      </c>
      <c r="D954" s="2" t="s">
        <v>24</v>
      </c>
      <c r="E954" s="2" t="s">
        <v>22</v>
      </c>
      <c r="F954" s="1">
        <v>45094</v>
      </c>
    </row>
    <row r="955" spans="1:6" x14ac:dyDescent="0.25">
      <c r="A955" s="2" t="s">
        <v>982</v>
      </c>
      <c r="B955">
        <v>53</v>
      </c>
      <c r="C955" s="2" t="s">
        <v>20</v>
      </c>
      <c r="D955" s="2" t="s">
        <v>35</v>
      </c>
      <c r="E955" s="2" t="s">
        <v>28</v>
      </c>
      <c r="F955" s="1">
        <v>44679</v>
      </c>
    </row>
    <row r="956" spans="1:6" x14ac:dyDescent="0.25">
      <c r="A956" s="2" t="s">
        <v>983</v>
      </c>
      <c r="B956">
        <v>26</v>
      </c>
      <c r="C956" s="2" t="s">
        <v>26</v>
      </c>
      <c r="D956" s="2" t="s">
        <v>35</v>
      </c>
      <c r="E956" s="2" t="s">
        <v>22</v>
      </c>
      <c r="F956" s="1">
        <v>45024</v>
      </c>
    </row>
    <row r="957" spans="1:6" x14ac:dyDescent="0.25">
      <c r="A957" s="2" t="s">
        <v>984</v>
      </c>
      <c r="B957">
        <v>53</v>
      </c>
      <c r="C957" s="2" t="s">
        <v>20</v>
      </c>
      <c r="D957" s="2" t="s">
        <v>35</v>
      </c>
      <c r="E957" s="2" t="s">
        <v>22</v>
      </c>
      <c r="F957" s="1">
        <v>44288</v>
      </c>
    </row>
    <row r="958" spans="1:6" x14ac:dyDescent="0.25">
      <c r="A958" s="2" t="s">
        <v>985</v>
      </c>
      <c r="B958">
        <v>32</v>
      </c>
      <c r="C958" s="2" t="s">
        <v>33</v>
      </c>
      <c r="D958" s="2" t="s">
        <v>24</v>
      </c>
      <c r="E958" s="2" t="s">
        <v>22</v>
      </c>
      <c r="F958" s="1">
        <v>45089</v>
      </c>
    </row>
    <row r="959" spans="1:6" x14ac:dyDescent="0.25">
      <c r="A959" s="2" t="s">
        <v>986</v>
      </c>
      <c r="B959">
        <v>37</v>
      </c>
      <c r="C959" s="2" t="s">
        <v>33</v>
      </c>
      <c r="D959" s="2" t="s">
        <v>35</v>
      </c>
      <c r="E959" s="2" t="s">
        <v>42</v>
      </c>
      <c r="F959" s="1">
        <v>44463</v>
      </c>
    </row>
    <row r="960" spans="1:6" x14ac:dyDescent="0.25">
      <c r="A960" s="2" t="s">
        <v>987</v>
      </c>
      <c r="B960">
        <v>55</v>
      </c>
      <c r="C960" s="2" t="s">
        <v>33</v>
      </c>
      <c r="D960" s="2" t="s">
        <v>31</v>
      </c>
      <c r="E960" s="2" t="s">
        <v>28</v>
      </c>
      <c r="F960" s="1">
        <v>44678</v>
      </c>
    </row>
    <row r="961" spans="1:6" x14ac:dyDescent="0.25">
      <c r="A961" s="2" t="s">
        <v>988</v>
      </c>
      <c r="B961">
        <v>21</v>
      </c>
      <c r="C961" s="2" t="s">
        <v>26</v>
      </c>
      <c r="D961" s="2" t="s">
        <v>21</v>
      </c>
      <c r="E961" s="2" t="s">
        <v>42</v>
      </c>
      <c r="F961" s="1">
        <v>45107</v>
      </c>
    </row>
    <row r="962" spans="1:6" x14ac:dyDescent="0.25">
      <c r="A962" s="2" t="s">
        <v>989</v>
      </c>
      <c r="B962">
        <v>30</v>
      </c>
      <c r="C962" s="2" t="s">
        <v>26</v>
      </c>
      <c r="D962" s="2" t="s">
        <v>21</v>
      </c>
      <c r="E962" s="2" t="s">
        <v>22</v>
      </c>
      <c r="F962" s="1">
        <v>44587</v>
      </c>
    </row>
    <row r="963" spans="1:6" x14ac:dyDescent="0.25">
      <c r="A963" s="2" t="s">
        <v>990</v>
      </c>
      <c r="B963">
        <v>51</v>
      </c>
      <c r="C963" s="2" t="s">
        <v>33</v>
      </c>
      <c r="D963" s="2" t="s">
        <v>31</v>
      </c>
      <c r="E963" s="2" t="s">
        <v>28</v>
      </c>
      <c r="F963" s="1">
        <v>45088</v>
      </c>
    </row>
    <row r="964" spans="1:6" x14ac:dyDescent="0.25">
      <c r="A964" s="2" t="s">
        <v>991</v>
      </c>
      <c r="B964">
        <v>72</v>
      </c>
      <c r="C964" s="2" t="s">
        <v>20</v>
      </c>
      <c r="D964" s="2" t="s">
        <v>24</v>
      </c>
      <c r="E964" s="2" t="s">
        <v>28</v>
      </c>
      <c r="F964" s="1">
        <v>44547</v>
      </c>
    </row>
    <row r="965" spans="1:6" x14ac:dyDescent="0.25">
      <c r="A965" s="2" t="s">
        <v>992</v>
      </c>
      <c r="B965">
        <v>44</v>
      </c>
      <c r="C965" s="2" t="s">
        <v>26</v>
      </c>
      <c r="D965" s="2" t="s">
        <v>31</v>
      </c>
      <c r="E965" s="2" t="s">
        <v>28</v>
      </c>
      <c r="F965" s="1">
        <v>44520</v>
      </c>
    </row>
    <row r="966" spans="1:6" x14ac:dyDescent="0.25">
      <c r="A966" s="2" t="s">
        <v>993</v>
      </c>
      <c r="B966">
        <v>73</v>
      </c>
      <c r="C966" s="2" t="s">
        <v>26</v>
      </c>
      <c r="D966" s="2" t="s">
        <v>24</v>
      </c>
      <c r="E966" s="2" t="s">
        <v>28</v>
      </c>
      <c r="F966" s="1">
        <v>44696</v>
      </c>
    </row>
    <row r="967" spans="1:6" x14ac:dyDescent="0.25">
      <c r="A967" s="2" t="s">
        <v>994</v>
      </c>
      <c r="B967">
        <v>39</v>
      </c>
      <c r="C967" s="2" t="s">
        <v>26</v>
      </c>
      <c r="D967" s="2" t="s">
        <v>24</v>
      </c>
      <c r="E967" s="2" t="s">
        <v>42</v>
      </c>
      <c r="F967" s="1">
        <v>44846</v>
      </c>
    </row>
    <row r="968" spans="1:6" x14ac:dyDescent="0.25">
      <c r="A968" s="2" t="s">
        <v>995</v>
      </c>
      <c r="B968">
        <v>21</v>
      </c>
      <c r="C968" s="2" t="s">
        <v>20</v>
      </c>
      <c r="D968" s="2" t="s">
        <v>31</v>
      </c>
      <c r="E968" s="2" t="s">
        <v>42</v>
      </c>
      <c r="F968" s="1">
        <v>44411</v>
      </c>
    </row>
    <row r="969" spans="1:6" x14ac:dyDescent="0.25">
      <c r="A969" s="2" t="s">
        <v>996</v>
      </c>
      <c r="B969">
        <v>66</v>
      </c>
      <c r="C969" s="2" t="s">
        <v>20</v>
      </c>
      <c r="D969" s="2" t="s">
        <v>24</v>
      </c>
      <c r="E969" s="2" t="s">
        <v>42</v>
      </c>
      <c r="F969" s="1">
        <v>45001</v>
      </c>
    </row>
    <row r="970" spans="1:6" x14ac:dyDescent="0.25">
      <c r="A970" s="2" t="s">
        <v>997</v>
      </c>
      <c r="B970">
        <v>66</v>
      </c>
      <c r="C970" s="2" t="s">
        <v>20</v>
      </c>
      <c r="D970" s="2" t="s">
        <v>24</v>
      </c>
      <c r="E970" s="2" t="s">
        <v>22</v>
      </c>
      <c r="F970" s="1">
        <v>44641</v>
      </c>
    </row>
    <row r="971" spans="1:6" x14ac:dyDescent="0.25">
      <c r="A971" s="2" t="s">
        <v>998</v>
      </c>
      <c r="B971">
        <v>58</v>
      </c>
      <c r="C971" s="2" t="s">
        <v>33</v>
      </c>
      <c r="D971" s="2" t="s">
        <v>31</v>
      </c>
      <c r="E971" s="2" t="s">
        <v>42</v>
      </c>
      <c r="F971" s="1">
        <v>45185</v>
      </c>
    </row>
    <row r="972" spans="1:6" x14ac:dyDescent="0.25">
      <c r="A972" s="2" t="s">
        <v>999</v>
      </c>
      <c r="B972">
        <v>48</v>
      </c>
      <c r="C972" s="2" t="s">
        <v>33</v>
      </c>
      <c r="D972" s="2" t="s">
        <v>21</v>
      </c>
      <c r="E972" s="2" t="s">
        <v>28</v>
      </c>
      <c r="F972" s="1">
        <v>44743</v>
      </c>
    </row>
    <row r="973" spans="1:6" x14ac:dyDescent="0.25">
      <c r="A973" s="2" t="s">
        <v>1000</v>
      </c>
      <c r="B973">
        <v>30</v>
      </c>
      <c r="C973" s="2" t="s">
        <v>26</v>
      </c>
      <c r="D973" s="2" t="s">
        <v>35</v>
      </c>
      <c r="E973" s="2" t="s">
        <v>28</v>
      </c>
      <c r="F973" s="1">
        <v>45110</v>
      </c>
    </row>
    <row r="974" spans="1:6" x14ac:dyDescent="0.25">
      <c r="A974" s="2" t="s">
        <v>1001</v>
      </c>
      <c r="B974">
        <v>38</v>
      </c>
      <c r="C974" s="2" t="s">
        <v>26</v>
      </c>
      <c r="D974" s="2" t="s">
        <v>24</v>
      </c>
      <c r="E974" s="2" t="s">
        <v>28</v>
      </c>
      <c r="F974" s="1">
        <v>44889</v>
      </c>
    </row>
    <row r="975" spans="1:6" x14ac:dyDescent="0.25">
      <c r="A975" s="2" t="s">
        <v>1002</v>
      </c>
      <c r="B975">
        <v>18</v>
      </c>
      <c r="C975" s="2" t="s">
        <v>26</v>
      </c>
      <c r="D975" s="2" t="s">
        <v>24</v>
      </c>
      <c r="E975" s="2" t="s">
        <v>28</v>
      </c>
      <c r="F975" s="1">
        <v>44907</v>
      </c>
    </row>
    <row r="976" spans="1:6" x14ac:dyDescent="0.25">
      <c r="A976" s="2" t="s">
        <v>1003</v>
      </c>
      <c r="B976">
        <v>74</v>
      </c>
      <c r="C976" s="2" t="s">
        <v>33</v>
      </c>
      <c r="D976" s="2" t="s">
        <v>35</v>
      </c>
      <c r="E976" s="2" t="s">
        <v>28</v>
      </c>
      <c r="F976" s="1">
        <v>44302</v>
      </c>
    </row>
    <row r="977" spans="1:6" x14ac:dyDescent="0.25">
      <c r="A977" s="2" t="s">
        <v>1004</v>
      </c>
      <c r="B977">
        <v>42</v>
      </c>
      <c r="C977" s="2" t="s">
        <v>26</v>
      </c>
      <c r="D977" s="2" t="s">
        <v>35</v>
      </c>
      <c r="E977" s="2" t="s">
        <v>28</v>
      </c>
      <c r="F977" s="1">
        <v>44263</v>
      </c>
    </row>
    <row r="978" spans="1:6" x14ac:dyDescent="0.25">
      <c r="A978" s="2" t="s">
        <v>1005</v>
      </c>
      <c r="B978">
        <v>70</v>
      </c>
      <c r="C978" s="2" t="s">
        <v>20</v>
      </c>
      <c r="D978" s="2" t="s">
        <v>35</v>
      </c>
      <c r="E978" s="2" t="s">
        <v>42</v>
      </c>
      <c r="F978" s="1">
        <v>44663</v>
      </c>
    </row>
    <row r="979" spans="1:6" x14ac:dyDescent="0.25">
      <c r="A979" s="2" t="s">
        <v>1006</v>
      </c>
      <c r="B979">
        <v>64</v>
      </c>
      <c r="C979" s="2" t="s">
        <v>26</v>
      </c>
      <c r="D979" s="2" t="s">
        <v>35</v>
      </c>
      <c r="E979" s="2" t="s">
        <v>42</v>
      </c>
      <c r="F979" s="1">
        <v>45106</v>
      </c>
    </row>
    <row r="980" spans="1:6" x14ac:dyDescent="0.25">
      <c r="A980" s="2" t="s">
        <v>1007</v>
      </c>
      <c r="B980">
        <v>61</v>
      </c>
      <c r="C980" s="2" t="s">
        <v>20</v>
      </c>
      <c r="D980" s="2" t="s">
        <v>35</v>
      </c>
      <c r="E980" s="2" t="s">
        <v>42</v>
      </c>
      <c r="F980" s="1">
        <v>44564</v>
      </c>
    </row>
    <row r="981" spans="1:6" x14ac:dyDescent="0.25">
      <c r="A981" s="2" t="s">
        <v>1008</v>
      </c>
      <c r="B981">
        <v>66</v>
      </c>
      <c r="C981" s="2" t="s">
        <v>20</v>
      </c>
      <c r="D981" s="2" t="s">
        <v>24</v>
      </c>
      <c r="E981" s="2" t="s">
        <v>42</v>
      </c>
      <c r="F981" s="1">
        <v>44216</v>
      </c>
    </row>
    <row r="982" spans="1:6" x14ac:dyDescent="0.25">
      <c r="A982" s="2" t="s">
        <v>1009</v>
      </c>
      <c r="B982">
        <v>32</v>
      </c>
      <c r="C982" s="2" t="s">
        <v>20</v>
      </c>
      <c r="D982" s="2" t="s">
        <v>24</v>
      </c>
      <c r="E982" s="2" t="s">
        <v>28</v>
      </c>
      <c r="F982" s="1">
        <v>44948</v>
      </c>
    </row>
    <row r="983" spans="1:6" x14ac:dyDescent="0.25">
      <c r="A983" s="2" t="s">
        <v>1010</v>
      </c>
      <c r="B983">
        <v>19</v>
      </c>
      <c r="C983" s="2" t="s">
        <v>26</v>
      </c>
      <c r="D983" s="2" t="s">
        <v>24</v>
      </c>
      <c r="E983" s="2" t="s">
        <v>28</v>
      </c>
      <c r="F983" s="1">
        <v>44572</v>
      </c>
    </row>
    <row r="984" spans="1:6" x14ac:dyDescent="0.25">
      <c r="A984" s="2" t="s">
        <v>1011</v>
      </c>
      <c r="B984">
        <v>63</v>
      </c>
      <c r="C984" s="2" t="s">
        <v>26</v>
      </c>
      <c r="D984" s="2" t="s">
        <v>21</v>
      </c>
      <c r="E984" s="2" t="s">
        <v>42</v>
      </c>
      <c r="F984" s="1">
        <v>45094</v>
      </c>
    </row>
    <row r="985" spans="1:6" x14ac:dyDescent="0.25">
      <c r="A985" s="2" t="s">
        <v>1012</v>
      </c>
      <c r="B985">
        <v>58</v>
      </c>
      <c r="C985" s="2" t="s">
        <v>33</v>
      </c>
      <c r="D985" s="2" t="s">
        <v>21</v>
      </c>
      <c r="E985" s="2" t="s">
        <v>22</v>
      </c>
      <c r="F985" s="1">
        <v>44246</v>
      </c>
    </row>
    <row r="986" spans="1:6" x14ac:dyDescent="0.25">
      <c r="A986" s="2" t="s">
        <v>1013</v>
      </c>
      <c r="B986">
        <v>60</v>
      </c>
      <c r="C986" s="2" t="s">
        <v>20</v>
      </c>
      <c r="D986" s="2" t="s">
        <v>21</v>
      </c>
      <c r="E986" s="2" t="s">
        <v>28</v>
      </c>
      <c r="F986" s="1">
        <v>44903</v>
      </c>
    </row>
    <row r="987" spans="1:6" x14ac:dyDescent="0.25">
      <c r="A987" s="2" t="s">
        <v>1014</v>
      </c>
      <c r="B987">
        <v>25</v>
      </c>
      <c r="C987" s="2" t="s">
        <v>33</v>
      </c>
      <c r="D987" s="2" t="s">
        <v>31</v>
      </c>
      <c r="E987" s="2" t="s">
        <v>42</v>
      </c>
      <c r="F987" s="1">
        <v>44323</v>
      </c>
    </row>
    <row r="988" spans="1:6" x14ac:dyDescent="0.25">
      <c r="A988" s="2" t="s">
        <v>1015</v>
      </c>
      <c r="B988">
        <v>53</v>
      </c>
      <c r="C988" s="2" t="s">
        <v>33</v>
      </c>
      <c r="D988" s="2" t="s">
        <v>31</v>
      </c>
      <c r="E988" s="2" t="s">
        <v>22</v>
      </c>
      <c r="F988" s="1">
        <v>44353</v>
      </c>
    </row>
    <row r="989" spans="1:6" x14ac:dyDescent="0.25">
      <c r="A989" s="2" t="s">
        <v>1016</v>
      </c>
      <c r="B989">
        <v>31</v>
      </c>
      <c r="C989" s="2" t="s">
        <v>26</v>
      </c>
      <c r="D989" s="2" t="s">
        <v>21</v>
      </c>
      <c r="E989" s="2" t="s">
        <v>42</v>
      </c>
      <c r="F989" s="1">
        <v>44627</v>
      </c>
    </row>
    <row r="990" spans="1:6" x14ac:dyDescent="0.25">
      <c r="A990" s="2" t="s">
        <v>1017</v>
      </c>
      <c r="B990">
        <v>60</v>
      </c>
      <c r="C990" s="2" t="s">
        <v>20</v>
      </c>
      <c r="D990" s="2" t="s">
        <v>35</v>
      </c>
      <c r="E990" s="2" t="s">
        <v>22</v>
      </c>
      <c r="F990" s="1">
        <v>44817</v>
      </c>
    </row>
    <row r="991" spans="1:6" x14ac:dyDescent="0.25">
      <c r="A991" s="2" t="s">
        <v>1018</v>
      </c>
      <c r="B991">
        <v>62</v>
      </c>
      <c r="C991" s="2" t="s">
        <v>20</v>
      </c>
      <c r="D991" s="2" t="s">
        <v>31</v>
      </c>
      <c r="E991" s="2" t="s">
        <v>28</v>
      </c>
      <c r="F991" s="1">
        <v>44720</v>
      </c>
    </row>
    <row r="992" spans="1:6" x14ac:dyDescent="0.25">
      <c r="A992" s="2" t="s">
        <v>1019</v>
      </c>
      <c r="B992">
        <v>64</v>
      </c>
      <c r="C992" s="2" t="s">
        <v>26</v>
      </c>
      <c r="D992" s="2" t="s">
        <v>21</v>
      </c>
      <c r="E992" s="2" t="s">
        <v>42</v>
      </c>
      <c r="F992" s="1">
        <v>44313</v>
      </c>
    </row>
    <row r="993" spans="1:6" x14ac:dyDescent="0.25">
      <c r="A993" s="2" t="s">
        <v>1020</v>
      </c>
      <c r="B993">
        <v>68</v>
      </c>
      <c r="C993" s="2" t="s">
        <v>20</v>
      </c>
      <c r="D993" s="2" t="s">
        <v>31</v>
      </c>
      <c r="E993" s="2" t="s">
        <v>28</v>
      </c>
      <c r="F993" s="1">
        <v>44820</v>
      </c>
    </row>
    <row r="994" spans="1:6" x14ac:dyDescent="0.25">
      <c r="A994" s="2" t="s">
        <v>1021</v>
      </c>
      <c r="B994">
        <v>30</v>
      </c>
      <c r="C994" s="2" t="s">
        <v>33</v>
      </c>
      <c r="D994" s="2" t="s">
        <v>24</v>
      </c>
      <c r="E994" s="2" t="s">
        <v>42</v>
      </c>
      <c r="F994" s="1">
        <v>44917</v>
      </c>
    </row>
    <row r="995" spans="1:6" x14ac:dyDescent="0.25">
      <c r="A995" s="2" t="s">
        <v>1022</v>
      </c>
      <c r="B995">
        <v>44</v>
      </c>
      <c r="C995" s="2" t="s">
        <v>33</v>
      </c>
      <c r="D995" s="2" t="s">
        <v>24</v>
      </c>
      <c r="E995" s="2" t="s">
        <v>28</v>
      </c>
      <c r="F995" s="1">
        <v>44758</v>
      </c>
    </row>
    <row r="996" spans="1:6" x14ac:dyDescent="0.25">
      <c r="A996" s="2" t="s">
        <v>1023</v>
      </c>
      <c r="B996">
        <v>49</v>
      </c>
      <c r="C996" s="2" t="s">
        <v>20</v>
      </c>
      <c r="D996" s="2" t="s">
        <v>31</v>
      </c>
      <c r="E996" s="2" t="s">
        <v>42</v>
      </c>
      <c r="F996" s="1">
        <v>44437</v>
      </c>
    </row>
    <row r="997" spans="1:6" x14ac:dyDescent="0.25">
      <c r="A997" s="2" t="s">
        <v>1024</v>
      </c>
      <c r="B997">
        <v>18</v>
      </c>
      <c r="C997" s="2" t="s">
        <v>20</v>
      </c>
      <c r="D997" s="2" t="s">
        <v>21</v>
      </c>
      <c r="E997" s="2" t="s">
        <v>28</v>
      </c>
      <c r="F997" s="1">
        <v>45052</v>
      </c>
    </row>
    <row r="998" spans="1:6" x14ac:dyDescent="0.25">
      <c r="A998" s="2" t="s">
        <v>1025</v>
      </c>
      <c r="B998">
        <v>54</v>
      </c>
      <c r="C998" s="2" t="s">
        <v>26</v>
      </c>
      <c r="D998" s="2" t="s">
        <v>31</v>
      </c>
      <c r="E998" s="2" t="s">
        <v>28</v>
      </c>
      <c r="F998" s="1">
        <v>45169</v>
      </c>
    </row>
    <row r="999" spans="1:6" x14ac:dyDescent="0.25">
      <c r="A999" s="2" t="s">
        <v>1026</v>
      </c>
      <c r="B999">
        <v>23</v>
      </c>
      <c r="C999" s="2" t="s">
        <v>26</v>
      </c>
      <c r="D999" s="2" t="s">
        <v>21</v>
      </c>
      <c r="E999" s="2" t="s">
        <v>22</v>
      </c>
      <c r="F999" s="1">
        <v>44937</v>
      </c>
    </row>
    <row r="1000" spans="1:6" x14ac:dyDescent="0.25">
      <c r="A1000" s="2" t="s">
        <v>1027</v>
      </c>
      <c r="B1000">
        <v>24</v>
      </c>
      <c r="C1000" s="2" t="s">
        <v>33</v>
      </c>
      <c r="D1000" s="2" t="s">
        <v>24</v>
      </c>
      <c r="E1000" s="2" t="s">
        <v>42</v>
      </c>
      <c r="F1000" s="1">
        <v>45197</v>
      </c>
    </row>
    <row r="1001" spans="1:6" x14ac:dyDescent="0.25">
      <c r="A1001" s="2" t="s">
        <v>1028</v>
      </c>
      <c r="B1001">
        <v>36</v>
      </c>
      <c r="C1001" s="2" t="s">
        <v>33</v>
      </c>
      <c r="D1001" s="2" t="s">
        <v>31</v>
      </c>
      <c r="E1001" s="2" t="s">
        <v>28</v>
      </c>
      <c r="F1001" s="1">
        <v>44299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350F5-FA1A-419C-8D53-14F9E52FBC70}">
  <dimension ref="A1:O2501"/>
  <sheetViews>
    <sheetView topLeftCell="C1" workbookViewId="0">
      <selection activeCell="L8" sqref="L8"/>
    </sheetView>
  </sheetViews>
  <sheetFormatPr defaultRowHeight="15" x14ac:dyDescent="0.25"/>
  <cols>
    <col min="1" max="1" width="10.85546875" bestFit="1" customWidth="1"/>
    <col min="2" max="2" width="13.140625" style="3" bestFit="1" customWidth="1"/>
    <col min="3" max="3" width="14.28515625" bestFit="1" customWidth="1"/>
    <col min="4" max="4" width="12.85546875" bestFit="1" customWidth="1"/>
    <col min="5" max="5" width="10.7109375" bestFit="1" customWidth="1"/>
    <col min="6" max="6" width="17.140625" bestFit="1" customWidth="1"/>
    <col min="7" max="7" width="11.28515625" bestFit="1" customWidth="1"/>
    <col min="8" max="8" width="18.7109375" bestFit="1" customWidth="1"/>
    <col min="9" max="9" width="12.28515625" bestFit="1" customWidth="1"/>
    <col min="10" max="10" width="11.42578125" bestFit="1" customWidth="1"/>
    <col min="11" max="11" width="16.42578125" bestFit="1" customWidth="1"/>
    <col min="12" max="12" width="18.85546875" bestFit="1" customWidth="1"/>
    <col min="13" max="13" width="14.7109375" bestFit="1" customWidth="1"/>
    <col min="14" max="14" width="10" bestFit="1" customWidth="1"/>
  </cols>
  <sheetData>
    <row r="1" spans="1:15" x14ac:dyDescent="0.25">
      <c r="A1" t="s">
        <v>1140</v>
      </c>
      <c r="B1" s="3" t="s">
        <v>1141</v>
      </c>
      <c r="C1" t="s">
        <v>13</v>
      </c>
      <c r="D1" t="s">
        <v>1029</v>
      </c>
      <c r="E1" t="s">
        <v>1142</v>
      </c>
      <c r="F1" t="s">
        <v>3640</v>
      </c>
      <c r="G1" t="s">
        <v>1143</v>
      </c>
      <c r="H1" t="s">
        <v>1144</v>
      </c>
      <c r="I1" t="s">
        <v>1033</v>
      </c>
      <c r="J1" t="s">
        <v>1032</v>
      </c>
      <c r="K1" t="s">
        <v>3641</v>
      </c>
      <c r="L1" t="s">
        <v>3642</v>
      </c>
      <c r="M1" t="s">
        <v>3643</v>
      </c>
      <c r="N1" t="s">
        <v>3644</v>
      </c>
      <c r="O1" t="s">
        <v>3653</v>
      </c>
    </row>
    <row r="2" spans="1:15" x14ac:dyDescent="0.25">
      <c r="A2" s="2" t="s">
        <v>1145</v>
      </c>
      <c r="B2" s="3">
        <v>45235</v>
      </c>
      <c r="C2" s="2" t="s">
        <v>745</v>
      </c>
      <c r="D2" s="2" t="s">
        <v>1134</v>
      </c>
      <c r="E2">
        <v>5</v>
      </c>
      <c r="F2" s="2">
        <f t="shared" ref="F2:F65" si="0">IF(E2&lt;0,0,E2)</f>
        <v>5</v>
      </c>
      <c r="G2" s="2" t="s">
        <v>1146</v>
      </c>
      <c r="H2">
        <v>0.17</v>
      </c>
      <c r="I2" s="2">
        <f>_xlfn.XLOOKUP(D2, 'retail_products'!$A:$A, 'retail_products'!$E:$E, "")</f>
        <v>436.93</v>
      </c>
      <c r="J2" s="2">
        <f>_xlfn.XLOOKUP(D2, 'retail_products'!$A:$A, 'retail_products'!$D:$D, "")</f>
        <v>257.01</v>
      </c>
      <c r="K2" s="2">
        <f t="shared" ref="K2:K65" si="1">E2*I2</f>
        <v>2184.65</v>
      </c>
      <c r="L2" s="2">
        <f t="shared" ref="L2:L65" si="2">K2*H2</f>
        <v>371.39050000000003</v>
      </c>
      <c r="M2" s="2">
        <f t="shared" ref="M2:M65" si="3">K2-L2</f>
        <v>1813.2595000000001</v>
      </c>
      <c r="N2" s="2">
        <f t="shared" ref="N2:N65" si="4">M2-(E2*J2)</f>
        <v>528.20950000000016</v>
      </c>
      <c r="O2" s="2" t="str">
        <f t="shared" ref="O2:O65" si="5">TEXT(B2,"mmm")</f>
        <v>Nov</v>
      </c>
    </row>
    <row r="3" spans="1:15" x14ac:dyDescent="0.25">
      <c r="A3" s="2" t="s">
        <v>1147</v>
      </c>
      <c r="B3" s="3">
        <v>45038</v>
      </c>
      <c r="C3" s="2" t="s">
        <v>234</v>
      </c>
      <c r="D3" s="2" t="s">
        <v>1066</v>
      </c>
      <c r="E3">
        <v>5</v>
      </c>
      <c r="F3" s="2">
        <f t="shared" si="0"/>
        <v>5</v>
      </c>
      <c r="G3" s="2" t="s">
        <v>1148</v>
      </c>
      <c r="H3">
        <v>0.2</v>
      </c>
      <c r="I3" s="2">
        <f>_xlfn.XLOOKUP(D3, 'retail_products'!$A:$A, 'retail_products'!$E:$E, "")</f>
        <v>289.73</v>
      </c>
      <c r="J3" s="2">
        <f>_xlfn.XLOOKUP(D3, 'retail_products'!$A:$A, 'retail_products'!$D:$D, "")</f>
        <v>225.94</v>
      </c>
      <c r="K3" s="2">
        <f t="shared" si="1"/>
        <v>1448.65</v>
      </c>
      <c r="L3" s="2">
        <f t="shared" si="2"/>
        <v>289.73</v>
      </c>
      <c r="M3" s="2">
        <f t="shared" si="3"/>
        <v>1158.92</v>
      </c>
      <c r="N3" s="2">
        <f t="shared" si="4"/>
        <v>29.220000000000027</v>
      </c>
      <c r="O3" s="2" t="str">
        <f t="shared" si="5"/>
        <v>Apr</v>
      </c>
    </row>
    <row r="4" spans="1:15" x14ac:dyDescent="0.25">
      <c r="A4" s="2" t="s">
        <v>1149</v>
      </c>
      <c r="B4" s="3">
        <v>45018</v>
      </c>
      <c r="C4" s="2" t="s">
        <v>544</v>
      </c>
      <c r="D4" s="2" t="s">
        <v>1108</v>
      </c>
      <c r="E4">
        <v>3</v>
      </c>
      <c r="F4" s="2">
        <f t="shared" si="0"/>
        <v>3</v>
      </c>
      <c r="G4" s="2" t="s">
        <v>1146</v>
      </c>
      <c r="H4">
        <v>0</v>
      </c>
      <c r="I4" s="2">
        <f>_xlfn.XLOOKUP(D4, 'retail_products'!$A:$A, 'retail_products'!$E:$E, "")</f>
        <v>403.95</v>
      </c>
      <c r="J4" s="2">
        <f>_xlfn.XLOOKUP(D4, 'retail_products'!$A:$A, 'retail_products'!$D:$D, "")</f>
        <v>177.26</v>
      </c>
      <c r="K4" s="2">
        <f t="shared" si="1"/>
        <v>1211.8499999999999</v>
      </c>
      <c r="L4" s="2">
        <f t="shared" si="2"/>
        <v>0</v>
      </c>
      <c r="M4" s="2">
        <f t="shared" si="3"/>
        <v>1211.8499999999999</v>
      </c>
      <c r="N4" s="2">
        <f t="shared" si="4"/>
        <v>680.06999999999994</v>
      </c>
      <c r="O4" s="2" t="str">
        <f t="shared" si="5"/>
        <v>Apr</v>
      </c>
    </row>
    <row r="5" spans="1:15" x14ac:dyDescent="0.25">
      <c r="A5" s="2" t="s">
        <v>1150</v>
      </c>
      <c r="B5" s="3">
        <v>45268</v>
      </c>
      <c r="C5" s="2" t="s">
        <v>756</v>
      </c>
      <c r="D5" s="2" t="s">
        <v>1092</v>
      </c>
      <c r="E5">
        <v>5</v>
      </c>
      <c r="F5" s="2">
        <f t="shared" si="0"/>
        <v>5</v>
      </c>
      <c r="G5" s="2" t="s">
        <v>1146</v>
      </c>
      <c r="H5">
        <v>0</v>
      </c>
      <c r="I5" s="2">
        <f>_xlfn.XLOOKUP(D5, 'retail_products'!$A:$A, 'retail_products'!$E:$E, "")</f>
        <v>458.87</v>
      </c>
      <c r="J5" s="2">
        <f>_xlfn.XLOOKUP(D5, 'retail_products'!$A:$A, 'retail_products'!$D:$D, "")</f>
        <v>375.17</v>
      </c>
      <c r="K5" s="2">
        <f t="shared" si="1"/>
        <v>2294.35</v>
      </c>
      <c r="L5" s="2">
        <f t="shared" si="2"/>
        <v>0</v>
      </c>
      <c r="M5" s="2">
        <f t="shared" si="3"/>
        <v>2294.35</v>
      </c>
      <c r="N5" s="2">
        <f t="shared" si="4"/>
        <v>418.49999999999977</v>
      </c>
      <c r="O5" s="2" t="str">
        <f t="shared" si="5"/>
        <v>Dec</v>
      </c>
    </row>
    <row r="6" spans="1:15" x14ac:dyDescent="0.25">
      <c r="A6" s="2" t="s">
        <v>1151</v>
      </c>
      <c r="B6" s="3">
        <v>45122</v>
      </c>
      <c r="C6" s="2" t="s">
        <v>177</v>
      </c>
      <c r="D6" s="2" t="s">
        <v>1044</v>
      </c>
      <c r="E6">
        <v>1</v>
      </c>
      <c r="F6" s="2">
        <f t="shared" si="0"/>
        <v>1</v>
      </c>
      <c r="G6" s="2" t="s">
        <v>1152</v>
      </c>
      <c r="H6">
        <v>0</v>
      </c>
      <c r="I6" s="2">
        <f>_xlfn.XLOOKUP(D6, 'retail_products'!$A:$A, 'retail_products'!$E:$E, "")</f>
        <v>404.15</v>
      </c>
      <c r="J6" s="2">
        <f>_xlfn.XLOOKUP(D6, 'retail_products'!$A:$A, 'retail_products'!$D:$D, "")</f>
        <v>171.04</v>
      </c>
      <c r="K6" s="2">
        <f t="shared" si="1"/>
        <v>404.15</v>
      </c>
      <c r="L6" s="2">
        <f t="shared" si="2"/>
        <v>0</v>
      </c>
      <c r="M6" s="2">
        <f t="shared" si="3"/>
        <v>404.15</v>
      </c>
      <c r="N6" s="2">
        <f t="shared" si="4"/>
        <v>233.10999999999999</v>
      </c>
      <c r="O6" s="2" t="str">
        <f t="shared" si="5"/>
        <v>Jul</v>
      </c>
    </row>
    <row r="7" spans="1:15" x14ac:dyDescent="0.25">
      <c r="A7" s="2" t="s">
        <v>1153</v>
      </c>
      <c r="B7" s="3">
        <v>45001</v>
      </c>
      <c r="C7" s="2" t="s">
        <v>888</v>
      </c>
      <c r="D7" s="2" t="s">
        <v>1044</v>
      </c>
      <c r="E7">
        <v>3</v>
      </c>
      <c r="F7" s="2">
        <f t="shared" si="0"/>
        <v>3</v>
      </c>
      <c r="G7" s="2" t="s">
        <v>1152</v>
      </c>
      <c r="H7">
        <v>0</v>
      </c>
      <c r="I7" s="2">
        <f>_xlfn.XLOOKUP(D7, 'retail_products'!$A:$A, 'retail_products'!$E:$E, "")</f>
        <v>404.15</v>
      </c>
      <c r="J7" s="2">
        <f>_xlfn.XLOOKUP(D7, 'retail_products'!$A:$A, 'retail_products'!$D:$D, "")</f>
        <v>171.04</v>
      </c>
      <c r="K7" s="2">
        <f t="shared" si="1"/>
        <v>1212.4499999999998</v>
      </c>
      <c r="L7" s="2">
        <f t="shared" si="2"/>
        <v>0</v>
      </c>
      <c r="M7" s="2">
        <f t="shared" si="3"/>
        <v>1212.4499999999998</v>
      </c>
      <c r="N7" s="2">
        <f t="shared" si="4"/>
        <v>699.32999999999981</v>
      </c>
      <c r="O7" s="2" t="str">
        <f t="shared" si="5"/>
        <v>Mar</v>
      </c>
    </row>
    <row r="8" spans="1:15" x14ac:dyDescent="0.25">
      <c r="A8" s="2" t="s">
        <v>1154</v>
      </c>
      <c r="B8" s="3">
        <v>45371</v>
      </c>
      <c r="C8" s="2" t="s">
        <v>720</v>
      </c>
      <c r="D8" s="2" t="s">
        <v>1134</v>
      </c>
      <c r="E8">
        <v>5</v>
      </c>
      <c r="F8" s="2">
        <f t="shared" si="0"/>
        <v>5</v>
      </c>
      <c r="G8" s="2" t="s">
        <v>1148</v>
      </c>
      <c r="H8">
        <v>0</v>
      </c>
      <c r="I8" s="2">
        <f>_xlfn.XLOOKUP(D8, 'retail_products'!$A:$A, 'retail_products'!$E:$E, "")</f>
        <v>436.93</v>
      </c>
      <c r="J8" s="2">
        <f>_xlfn.XLOOKUP(D8, 'retail_products'!$A:$A, 'retail_products'!$D:$D, "")</f>
        <v>257.01</v>
      </c>
      <c r="K8" s="2">
        <f t="shared" si="1"/>
        <v>2184.65</v>
      </c>
      <c r="L8" s="2">
        <f t="shared" si="2"/>
        <v>0</v>
      </c>
      <c r="M8" s="2">
        <f t="shared" si="3"/>
        <v>2184.65</v>
      </c>
      <c r="N8" s="2">
        <f t="shared" si="4"/>
        <v>899.60000000000014</v>
      </c>
      <c r="O8" s="2" t="str">
        <f t="shared" si="5"/>
        <v>Mar</v>
      </c>
    </row>
    <row r="9" spans="1:15" x14ac:dyDescent="0.25">
      <c r="A9" s="2" t="s">
        <v>1155</v>
      </c>
      <c r="B9" s="3">
        <v>45334</v>
      </c>
      <c r="C9" s="2" t="s">
        <v>846</v>
      </c>
      <c r="D9" s="2" t="s">
        <v>1128</v>
      </c>
      <c r="E9">
        <v>3</v>
      </c>
      <c r="F9" s="2">
        <f t="shared" si="0"/>
        <v>3</v>
      </c>
      <c r="G9" s="2" t="s">
        <v>1152</v>
      </c>
      <c r="H9">
        <v>0.28999999999999998</v>
      </c>
      <c r="I9" s="2">
        <f>_xlfn.XLOOKUP(D9, 'retail_products'!$A:$A, 'retail_products'!$E:$E, "")</f>
        <v>769.55</v>
      </c>
      <c r="J9" s="2">
        <f>_xlfn.XLOOKUP(D9, 'retail_products'!$A:$A, 'retail_products'!$D:$D, "")</f>
        <v>421.02</v>
      </c>
      <c r="K9" s="2">
        <f t="shared" si="1"/>
        <v>2308.6499999999996</v>
      </c>
      <c r="L9" s="2">
        <f t="shared" si="2"/>
        <v>669.5084999999998</v>
      </c>
      <c r="M9" s="2">
        <f t="shared" si="3"/>
        <v>1639.1414999999997</v>
      </c>
      <c r="N9" s="2">
        <f t="shared" si="4"/>
        <v>376.08149999999978</v>
      </c>
      <c r="O9" s="2" t="str">
        <f t="shared" si="5"/>
        <v>Feb</v>
      </c>
    </row>
    <row r="10" spans="1:15" x14ac:dyDescent="0.25">
      <c r="A10" s="2"/>
      <c r="B10" s="3">
        <v>45087</v>
      </c>
      <c r="C10" s="2" t="s">
        <v>1018</v>
      </c>
      <c r="D10" s="2" t="s">
        <v>1110</v>
      </c>
      <c r="E10">
        <v>1</v>
      </c>
      <c r="F10" s="2">
        <f t="shared" si="0"/>
        <v>1</v>
      </c>
      <c r="G10" s="2" t="s">
        <v>1152</v>
      </c>
      <c r="H10">
        <v>0.27</v>
      </c>
      <c r="I10" s="2">
        <f>_xlfn.XLOOKUP(D10, 'retail_products'!$A:$A, 'retail_products'!$E:$E, "")</f>
        <v>469.35</v>
      </c>
      <c r="J10" s="2">
        <f>_xlfn.XLOOKUP(D10, 'retail_products'!$A:$A, 'retail_products'!$D:$D, "")</f>
        <v>278.37</v>
      </c>
      <c r="K10" s="2">
        <f t="shared" si="1"/>
        <v>469.35</v>
      </c>
      <c r="L10" s="2">
        <f t="shared" si="2"/>
        <v>126.72450000000002</v>
      </c>
      <c r="M10" s="2">
        <f t="shared" si="3"/>
        <v>342.62549999999999</v>
      </c>
      <c r="N10" s="2">
        <f t="shared" si="4"/>
        <v>64.255499999999984</v>
      </c>
      <c r="O10" s="2" t="str">
        <f t="shared" si="5"/>
        <v>Jun</v>
      </c>
    </row>
    <row r="11" spans="1:15" x14ac:dyDescent="0.25">
      <c r="A11" s="2" t="s">
        <v>1156</v>
      </c>
      <c r="B11" s="3">
        <v>45287</v>
      </c>
      <c r="C11" s="2" t="s">
        <v>755</v>
      </c>
      <c r="D11" s="2" t="s">
        <v>1122</v>
      </c>
      <c r="E11">
        <v>3</v>
      </c>
      <c r="F11" s="2">
        <f t="shared" si="0"/>
        <v>3</v>
      </c>
      <c r="G11" s="2" t="s">
        <v>1146</v>
      </c>
      <c r="H11">
        <v>0.09</v>
      </c>
      <c r="I11" s="2">
        <f>_xlfn.XLOOKUP(D11, 'retail_products'!$A:$A, 'retail_products'!$E:$E, "")</f>
        <v>693.46</v>
      </c>
      <c r="J11" s="2">
        <f>_xlfn.XLOOKUP(D11, 'retail_products'!$A:$A, 'retail_products'!$D:$D, "")</f>
        <v>388.35</v>
      </c>
      <c r="K11" s="2">
        <f t="shared" si="1"/>
        <v>2080.38</v>
      </c>
      <c r="L11" s="2">
        <f t="shared" si="2"/>
        <v>187.23420000000002</v>
      </c>
      <c r="M11" s="2">
        <f t="shared" si="3"/>
        <v>1893.1458</v>
      </c>
      <c r="N11" s="2">
        <f t="shared" si="4"/>
        <v>728.09579999999983</v>
      </c>
      <c r="O11" s="2" t="str">
        <f t="shared" si="5"/>
        <v>Dec</v>
      </c>
    </row>
    <row r="12" spans="1:15" x14ac:dyDescent="0.25">
      <c r="A12" s="2" t="s">
        <v>1157</v>
      </c>
      <c r="B12" s="3">
        <v>45017</v>
      </c>
      <c r="C12" s="2" t="s">
        <v>728</v>
      </c>
      <c r="D12" s="2" t="s">
        <v>1046</v>
      </c>
      <c r="E12">
        <v>2</v>
      </c>
      <c r="F12" s="2">
        <f t="shared" si="0"/>
        <v>2</v>
      </c>
      <c r="G12" s="2" t="s">
        <v>1148</v>
      </c>
      <c r="H12">
        <v>0</v>
      </c>
      <c r="I12" s="2">
        <f>_xlfn.XLOOKUP(D12, 'retail_products'!$A:$A, 'retail_products'!$E:$E, "")</f>
        <v>304.58</v>
      </c>
      <c r="J12" s="2">
        <f>_xlfn.XLOOKUP(D12, 'retail_products'!$A:$A, 'retail_products'!$D:$D, "")</f>
        <v>141.47</v>
      </c>
      <c r="K12" s="2">
        <f t="shared" si="1"/>
        <v>609.16</v>
      </c>
      <c r="L12" s="2">
        <f t="shared" si="2"/>
        <v>0</v>
      </c>
      <c r="M12" s="2">
        <f t="shared" si="3"/>
        <v>609.16</v>
      </c>
      <c r="N12" s="2">
        <f t="shared" si="4"/>
        <v>326.21999999999997</v>
      </c>
      <c r="O12" s="2" t="str">
        <f t="shared" si="5"/>
        <v>Apr</v>
      </c>
    </row>
    <row r="13" spans="1:15" x14ac:dyDescent="0.25">
      <c r="A13" s="2" t="s">
        <v>1158</v>
      </c>
      <c r="B13" s="3">
        <v>45211</v>
      </c>
      <c r="C13" s="2" t="s">
        <v>299</v>
      </c>
      <c r="D13" s="2" t="s">
        <v>1056</v>
      </c>
      <c r="E13">
        <v>2</v>
      </c>
      <c r="F13" s="2">
        <f t="shared" si="0"/>
        <v>2</v>
      </c>
      <c r="G13" s="2" t="s">
        <v>1146</v>
      </c>
      <c r="H13">
        <v>0.01</v>
      </c>
      <c r="I13" s="2">
        <f>_xlfn.XLOOKUP(D13, 'retail_products'!$A:$A, 'retail_products'!$E:$E, "")</f>
        <v>137.66999999999999</v>
      </c>
      <c r="J13" s="2">
        <f>_xlfn.XLOOKUP(D13, 'retail_products'!$A:$A, 'retail_products'!$D:$D, "")</f>
        <v>65.400000000000006</v>
      </c>
      <c r="K13" s="2">
        <f t="shared" si="1"/>
        <v>275.33999999999997</v>
      </c>
      <c r="L13" s="2">
        <f t="shared" si="2"/>
        <v>2.7533999999999996</v>
      </c>
      <c r="M13" s="2">
        <f t="shared" si="3"/>
        <v>272.58659999999998</v>
      </c>
      <c r="N13" s="2">
        <f t="shared" si="4"/>
        <v>141.78659999999996</v>
      </c>
      <c r="O13" s="2" t="str">
        <f t="shared" si="5"/>
        <v>Oct</v>
      </c>
    </row>
    <row r="14" spans="1:15" x14ac:dyDescent="0.25">
      <c r="A14" s="2" t="s">
        <v>1159</v>
      </c>
      <c r="B14" s="3">
        <v>45092</v>
      </c>
      <c r="C14" s="2" t="s">
        <v>640</v>
      </c>
      <c r="D14" s="2" t="s">
        <v>1044</v>
      </c>
      <c r="E14">
        <v>5</v>
      </c>
      <c r="F14" s="2">
        <f t="shared" si="0"/>
        <v>5</v>
      </c>
      <c r="G14" s="2" t="s">
        <v>1146</v>
      </c>
      <c r="H14">
        <v>0</v>
      </c>
      <c r="I14" s="2">
        <f>_xlfn.XLOOKUP(D14, 'retail_products'!$A:$A, 'retail_products'!$E:$E, "")</f>
        <v>404.15</v>
      </c>
      <c r="J14" s="2">
        <f>_xlfn.XLOOKUP(D14, 'retail_products'!$A:$A, 'retail_products'!$D:$D, "")</f>
        <v>171.04</v>
      </c>
      <c r="K14" s="2">
        <f t="shared" si="1"/>
        <v>2020.75</v>
      </c>
      <c r="L14" s="2">
        <f t="shared" si="2"/>
        <v>0</v>
      </c>
      <c r="M14" s="2">
        <f t="shared" si="3"/>
        <v>2020.75</v>
      </c>
      <c r="N14" s="2">
        <f t="shared" si="4"/>
        <v>1165.5500000000002</v>
      </c>
      <c r="O14" s="2" t="str">
        <f t="shared" si="5"/>
        <v>Jun</v>
      </c>
    </row>
    <row r="15" spans="1:15" x14ac:dyDescent="0.25">
      <c r="A15" s="2" t="s">
        <v>1160</v>
      </c>
      <c r="B15" s="3">
        <v>45328</v>
      </c>
      <c r="C15" s="2" t="s">
        <v>753</v>
      </c>
      <c r="D15" s="2" t="s">
        <v>1080</v>
      </c>
      <c r="E15">
        <v>5</v>
      </c>
      <c r="F15" s="2">
        <f t="shared" si="0"/>
        <v>5</v>
      </c>
      <c r="G15" s="2" t="s">
        <v>1146</v>
      </c>
      <c r="H15">
        <v>0</v>
      </c>
      <c r="I15" s="2">
        <f>_xlfn.XLOOKUP(D15, 'retail_products'!$A:$A, 'retail_products'!$E:$E, "")</f>
        <v>466.51</v>
      </c>
      <c r="J15" s="2">
        <f>_xlfn.XLOOKUP(D15, 'retail_products'!$A:$A, 'retail_products'!$D:$D, "")</f>
        <v>257.73</v>
      </c>
      <c r="K15" s="2">
        <f t="shared" si="1"/>
        <v>2332.5500000000002</v>
      </c>
      <c r="L15" s="2">
        <f t="shared" si="2"/>
        <v>0</v>
      </c>
      <c r="M15" s="2">
        <f t="shared" si="3"/>
        <v>2332.5500000000002</v>
      </c>
      <c r="N15" s="2">
        <f t="shared" si="4"/>
        <v>1043.9000000000001</v>
      </c>
      <c r="O15" s="2" t="str">
        <f t="shared" si="5"/>
        <v>Feb</v>
      </c>
    </row>
    <row r="16" spans="1:15" x14ac:dyDescent="0.25">
      <c r="A16" s="2" t="s">
        <v>1161</v>
      </c>
      <c r="B16" s="3">
        <v>45205</v>
      </c>
      <c r="C16" s="2" t="s">
        <v>578</v>
      </c>
      <c r="D16" s="2" t="s">
        <v>1090</v>
      </c>
      <c r="E16">
        <v>1</v>
      </c>
      <c r="F16" s="2">
        <f t="shared" si="0"/>
        <v>1</v>
      </c>
      <c r="G16" s="2" t="s">
        <v>1152</v>
      </c>
      <c r="H16">
        <v>0</v>
      </c>
      <c r="I16" s="2">
        <f>_xlfn.XLOOKUP(D16, 'retail_products'!$A:$A, 'retail_products'!$E:$E, "")</f>
        <v>765.43</v>
      </c>
      <c r="J16" s="2">
        <f>_xlfn.XLOOKUP(D16, 'retail_products'!$A:$A, 'retail_products'!$D:$D, "")</f>
        <v>429.73</v>
      </c>
      <c r="K16" s="2">
        <f t="shared" si="1"/>
        <v>765.43</v>
      </c>
      <c r="L16" s="2">
        <f t="shared" si="2"/>
        <v>0</v>
      </c>
      <c r="M16" s="2">
        <f t="shared" si="3"/>
        <v>765.43</v>
      </c>
      <c r="N16" s="2">
        <f t="shared" si="4"/>
        <v>335.69999999999993</v>
      </c>
      <c r="O16" s="2" t="str">
        <f t="shared" si="5"/>
        <v>Oct</v>
      </c>
    </row>
    <row r="17" spans="1:15" x14ac:dyDescent="0.25">
      <c r="A17" s="2" t="s">
        <v>1162</v>
      </c>
      <c r="B17" s="3">
        <v>45038</v>
      </c>
      <c r="C17" s="2" t="s">
        <v>1002</v>
      </c>
      <c r="D17" s="2" t="s">
        <v>1136</v>
      </c>
      <c r="E17">
        <v>5</v>
      </c>
      <c r="F17" s="2">
        <f t="shared" si="0"/>
        <v>5</v>
      </c>
      <c r="G17" s="2" t="s">
        <v>1146</v>
      </c>
      <c r="H17">
        <v>0</v>
      </c>
      <c r="I17" s="2">
        <f>_xlfn.XLOOKUP(D17, 'retail_products'!$A:$A, 'retail_products'!$E:$E, "")</f>
        <v>353.33</v>
      </c>
      <c r="J17" s="2">
        <f>_xlfn.XLOOKUP(D17, 'retail_products'!$A:$A, 'retail_products'!$D:$D, "")</f>
        <v>144.06</v>
      </c>
      <c r="K17" s="2">
        <f t="shared" si="1"/>
        <v>1766.6499999999999</v>
      </c>
      <c r="L17" s="2">
        <f t="shared" si="2"/>
        <v>0</v>
      </c>
      <c r="M17" s="2">
        <f t="shared" si="3"/>
        <v>1766.6499999999999</v>
      </c>
      <c r="N17" s="2">
        <f t="shared" si="4"/>
        <v>1046.3499999999999</v>
      </c>
      <c r="O17" s="2" t="str">
        <f t="shared" si="5"/>
        <v>Apr</v>
      </c>
    </row>
    <row r="18" spans="1:15" x14ac:dyDescent="0.25">
      <c r="A18" s="2" t="s">
        <v>1163</v>
      </c>
      <c r="B18" s="3">
        <v>45269</v>
      </c>
      <c r="C18" s="2" t="s">
        <v>383</v>
      </c>
      <c r="D18" s="2" t="s">
        <v>1096</v>
      </c>
      <c r="E18">
        <v>2</v>
      </c>
      <c r="F18" s="2">
        <f t="shared" si="0"/>
        <v>2</v>
      </c>
      <c r="G18" s="2" t="s">
        <v>1148</v>
      </c>
      <c r="H18">
        <v>0</v>
      </c>
      <c r="I18" s="2">
        <f>_xlfn.XLOOKUP(D18, 'retail_products'!$A:$A, 'retail_products'!$E:$E, "")</f>
        <v>975.87</v>
      </c>
      <c r="J18" s="2">
        <f>_xlfn.XLOOKUP(D18, 'retail_products'!$A:$A, 'retail_products'!$D:$D, "")</f>
        <v>397.97</v>
      </c>
      <c r="K18" s="2">
        <f t="shared" si="1"/>
        <v>1951.74</v>
      </c>
      <c r="L18" s="2">
        <f t="shared" si="2"/>
        <v>0</v>
      </c>
      <c r="M18" s="2">
        <f t="shared" si="3"/>
        <v>1951.74</v>
      </c>
      <c r="N18" s="2">
        <f t="shared" si="4"/>
        <v>1155.8</v>
      </c>
      <c r="O18" s="2" t="str">
        <f t="shared" si="5"/>
        <v>Dec</v>
      </c>
    </row>
    <row r="19" spans="1:15" x14ac:dyDescent="0.25">
      <c r="A19" s="2" t="s">
        <v>1164</v>
      </c>
      <c r="B19" s="3">
        <v>45091</v>
      </c>
      <c r="C19" s="2" t="s">
        <v>419</v>
      </c>
      <c r="D19" s="2" t="s">
        <v>1054</v>
      </c>
      <c r="E19">
        <v>4</v>
      </c>
      <c r="F19" s="2">
        <f t="shared" si="0"/>
        <v>4</v>
      </c>
      <c r="G19" s="2" t="s">
        <v>1146</v>
      </c>
      <c r="H19">
        <v>0.11</v>
      </c>
      <c r="I19" s="2">
        <f>_xlfn.XLOOKUP(D19, 'retail_products'!$A:$A, 'retail_products'!$E:$E, "")</f>
        <v>821.38</v>
      </c>
      <c r="J19" s="2">
        <f>_xlfn.XLOOKUP(D19, 'retail_products'!$A:$A, 'retail_products'!$D:$D, "")</f>
        <v>401.95</v>
      </c>
      <c r="K19" s="2">
        <f t="shared" si="1"/>
        <v>3285.52</v>
      </c>
      <c r="L19" s="2">
        <f t="shared" si="2"/>
        <v>361.40719999999999</v>
      </c>
      <c r="M19" s="2">
        <f t="shared" si="3"/>
        <v>2924.1127999999999</v>
      </c>
      <c r="N19" s="2">
        <f t="shared" si="4"/>
        <v>1316.3127999999999</v>
      </c>
      <c r="O19" s="2" t="str">
        <f t="shared" si="5"/>
        <v>Jun</v>
      </c>
    </row>
    <row r="20" spans="1:15" x14ac:dyDescent="0.25">
      <c r="A20" s="2" t="s">
        <v>1165</v>
      </c>
      <c r="B20" s="3">
        <v>45338</v>
      </c>
      <c r="C20" s="2" t="s">
        <v>549</v>
      </c>
      <c r="D20" s="2" t="s">
        <v>1096</v>
      </c>
      <c r="E20">
        <v>4</v>
      </c>
      <c r="F20" s="2">
        <f t="shared" si="0"/>
        <v>4</v>
      </c>
      <c r="G20" s="2" t="s">
        <v>1146</v>
      </c>
      <c r="H20">
        <v>0</v>
      </c>
      <c r="I20" s="2">
        <f>_xlfn.XLOOKUP(D20, 'retail_products'!$A:$A, 'retail_products'!$E:$E, "")</f>
        <v>975.87</v>
      </c>
      <c r="J20" s="2">
        <f>_xlfn.XLOOKUP(D20, 'retail_products'!$A:$A, 'retail_products'!$D:$D, "")</f>
        <v>397.97</v>
      </c>
      <c r="K20" s="2">
        <f t="shared" si="1"/>
        <v>3903.48</v>
      </c>
      <c r="L20" s="2">
        <f t="shared" si="2"/>
        <v>0</v>
      </c>
      <c r="M20" s="2">
        <f t="shared" si="3"/>
        <v>3903.48</v>
      </c>
      <c r="N20" s="2">
        <f t="shared" si="4"/>
        <v>2311.6</v>
      </c>
      <c r="O20" s="2" t="str">
        <f t="shared" si="5"/>
        <v>Feb</v>
      </c>
    </row>
    <row r="21" spans="1:15" x14ac:dyDescent="0.25">
      <c r="A21" s="2" t="s">
        <v>1166</v>
      </c>
      <c r="B21" s="3">
        <v>44976</v>
      </c>
      <c r="C21" s="2" t="s">
        <v>200</v>
      </c>
      <c r="D21" s="2" t="s">
        <v>1138</v>
      </c>
      <c r="E21">
        <v>5</v>
      </c>
      <c r="F21" s="2">
        <f t="shared" si="0"/>
        <v>5</v>
      </c>
      <c r="G21" s="2" t="s">
        <v>1146</v>
      </c>
      <c r="H21">
        <v>0.26</v>
      </c>
      <c r="I21" s="2">
        <f>_xlfn.XLOOKUP(D21, 'retail_products'!$A:$A, 'retail_products'!$E:$E, "")</f>
        <v>318.47000000000003</v>
      </c>
      <c r="J21" s="2">
        <f>_xlfn.XLOOKUP(D21, 'retail_products'!$A:$A, 'retail_products'!$D:$D, "")</f>
        <v>231.89</v>
      </c>
      <c r="K21" s="2">
        <f t="shared" si="1"/>
        <v>1592.3500000000001</v>
      </c>
      <c r="L21" s="2">
        <f t="shared" si="2"/>
        <v>414.01100000000002</v>
      </c>
      <c r="M21" s="2">
        <f t="shared" si="3"/>
        <v>1178.3390000000002</v>
      </c>
      <c r="N21" s="2">
        <f t="shared" si="4"/>
        <v>18.889000000000351</v>
      </c>
      <c r="O21" s="2" t="str">
        <f t="shared" si="5"/>
        <v>Feb</v>
      </c>
    </row>
    <row r="22" spans="1:15" x14ac:dyDescent="0.25">
      <c r="A22" s="2" t="s">
        <v>1167</v>
      </c>
      <c r="B22" s="3">
        <v>45144</v>
      </c>
      <c r="C22" s="2" t="s">
        <v>884</v>
      </c>
      <c r="D22" s="2" t="s">
        <v>1051</v>
      </c>
      <c r="E22">
        <v>2</v>
      </c>
      <c r="F22" s="2">
        <f t="shared" si="0"/>
        <v>2</v>
      </c>
      <c r="G22" s="2" t="s">
        <v>1152</v>
      </c>
      <c r="H22">
        <v>0</v>
      </c>
      <c r="I22" s="2">
        <f>_xlfn.XLOOKUP(D22, 'retail_products'!$A:$A, 'retail_products'!$E:$E, "")</f>
        <v>243.64</v>
      </c>
      <c r="J22" s="2">
        <f>_xlfn.XLOOKUP(D22, 'retail_products'!$A:$A, 'retail_products'!$D:$D, "")</f>
        <v>143.19999999999999</v>
      </c>
      <c r="K22" s="2">
        <f t="shared" si="1"/>
        <v>487.28</v>
      </c>
      <c r="L22" s="2">
        <f t="shared" si="2"/>
        <v>0</v>
      </c>
      <c r="M22" s="2">
        <f t="shared" si="3"/>
        <v>487.28</v>
      </c>
      <c r="N22" s="2">
        <f t="shared" si="4"/>
        <v>200.88</v>
      </c>
      <c r="O22" s="2" t="str">
        <f t="shared" si="5"/>
        <v>Aug</v>
      </c>
    </row>
    <row r="23" spans="1:15" x14ac:dyDescent="0.25">
      <c r="A23" s="2" t="s">
        <v>1168</v>
      </c>
      <c r="B23" s="3">
        <v>44963</v>
      </c>
      <c r="C23" s="2" t="s">
        <v>793</v>
      </c>
      <c r="D23" s="2" t="s">
        <v>1126</v>
      </c>
      <c r="E23">
        <v>2</v>
      </c>
      <c r="F23" s="2">
        <f t="shared" si="0"/>
        <v>2</v>
      </c>
      <c r="G23" s="2" t="s">
        <v>1148</v>
      </c>
      <c r="H23">
        <v>0</v>
      </c>
      <c r="I23" s="2">
        <f>_xlfn.XLOOKUP(D23, 'retail_products'!$A:$A, 'retail_products'!$E:$E, "")</f>
        <v>340.9</v>
      </c>
      <c r="J23" s="2">
        <f>_xlfn.XLOOKUP(D23, 'retail_products'!$A:$A, 'retail_products'!$D:$D, "")</f>
        <v>269.88</v>
      </c>
      <c r="K23" s="2">
        <f t="shared" si="1"/>
        <v>681.8</v>
      </c>
      <c r="L23" s="2">
        <f t="shared" si="2"/>
        <v>0</v>
      </c>
      <c r="M23" s="2">
        <f t="shared" si="3"/>
        <v>681.8</v>
      </c>
      <c r="N23" s="2">
        <f t="shared" si="4"/>
        <v>142.03999999999996</v>
      </c>
      <c r="O23" s="2" t="str">
        <f t="shared" si="5"/>
        <v>Feb</v>
      </c>
    </row>
    <row r="24" spans="1:15" x14ac:dyDescent="0.25">
      <c r="A24" s="2" t="s">
        <v>1169</v>
      </c>
      <c r="B24" s="3">
        <v>45333</v>
      </c>
      <c r="C24" s="2" t="s">
        <v>286</v>
      </c>
      <c r="D24" s="2" t="s">
        <v>1110</v>
      </c>
      <c r="E24">
        <v>1</v>
      </c>
      <c r="F24" s="2">
        <f t="shared" si="0"/>
        <v>1</v>
      </c>
      <c r="G24" s="2" t="s">
        <v>1152</v>
      </c>
      <c r="H24">
        <v>0</v>
      </c>
      <c r="I24" s="2">
        <f>_xlfn.XLOOKUP(D24, 'retail_products'!$A:$A, 'retail_products'!$E:$E, "")</f>
        <v>469.35</v>
      </c>
      <c r="J24" s="2">
        <f>_xlfn.XLOOKUP(D24, 'retail_products'!$A:$A, 'retail_products'!$D:$D, "")</f>
        <v>278.37</v>
      </c>
      <c r="K24" s="2">
        <f t="shared" si="1"/>
        <v>469.35</v>
      </c>
      <c r="L24" s="2">
        <f t="shared" si="2"/>
        <v>0</v>
      </c>
      <c r="M24" s="2">
        <f t="shared" si="3"/>
        <v>469.35</v>
      </c>
      <c r="N24" s="2">
        <f t="shared" si="4"/>
        <v>190.98000000000002</v>
      </c>
      <c r="O24" s="2" t="str">
        <f t="shared" si="5"/>
        <v>Feb</v>
      </c>
    </row>
    <row r="25" spans="1:15" x14ac:dyDescent="0.25">
      <c r="A25" s="2" t="s">
        <v>1170</v>
      </c>
      <c r="B25" s="3">
        <v>45134</v>
      </c>
      <c r="C25" s="2" t="s">
        <v>472</v>
      </c>
      <c r="D25" s="2" t="s">
        <v>1080</v>
      </c>
      <c r="E25">
        <v>-1</v>
      </c>
      <c r="F25" s="2">
        <f t="shared" si="0"/>
        <v>0</v>
      </c>
      <c r="G25" s="2" t="s">
        <v>1146</v>
      </c>
      <c r="H25">
        <v>0</v>
      </c>
      <c r="I25" s="2">
        <f>_xlfn.XLOOKUP(D25, 'retail_products'!$A:$A, 'retail_products'!$E:$E, "")</f>
        <v>466.51</v>
      </c>
      <c r="J25" s="2">
        <f>_xlfn.XLOOKUP(D25, 'retail_products'!$A:$A, 'retail_products'!$D:$D, "")</f>
        <v>257.73</v>
      </c>
      <c r="K25" s="2">
        <f t="shared" si="1"/>
        <v>-466.51</v>
      </c>
      <c r="L25" s="2">
        <f t="shared" si="2"/>
        <v>0</v>
      </c>
      <c r="M25" s="2">
        <f t="shared" si="3"/>
        <v>-466.51</v>
      </c>
      <c r="N25" s="2">
        <f t="shared" si="4"/>
        <v>-208.77999999999997</v>
      </c>
      <c r="O25" s="2" t="str">
        <f t="shared" si="5"/>
        <v>Jul</v>
      </c>
    </row>
    <row r="26" spans="1:15" x14ac:dyDescent="0.25">
      <c r="A26" s="2" t="s">
        <v>1171</v>
      </c>
      <c r="B26" s="3">
        <v>45314</v>
      </c>
      <c r="C26" s="2" t="s">
        <v>792</v>
      </c>
      <c r="D26" s="2" t="s">
        <v>1114</v>
      </c>
      <c r="E26">
        <v>1</v>
      </c>
      <c r="F26" s="2">
        <f t="shared" si="0"/>
        <v>1</v>
      </c>
      <c r="G26" s="2" t="s">
        <v>1148</v>
      </c>
      <c r="H26">
        <v>0</v>
      </c>
      <c r="I26" s="2">
        <f>_xlfn.XLOOKUP(D26, 'retail_products'!$A:$A, 'retail_products'!$E:$E, "")</f>
        <v>124.45</v>
      </c>
      <c r="J26" s="2">
        <f>_xlfn.XLOOKUP(D26, 'retail_products'!$A:$A, 'retail_products'!$D:$D, "")</f>
        <v>62.41</v>
      </c>
      <c r="K26" s="2">
        <f t="shared" si="1"/>
        <v>124.45</v>
      </c>
      <c r="L26" s="2">
        <f t="shared" si="2"/>
        <v>0</v>
      </c>
      <c r="M26" s="2">
        <f t="shared" si="3"/>
        <v>124.45</v>
      </c>
      <c r="N26" s="2">
        <f t="shared" si="4"/>
        <v>62.040000000000006</v>
      </c>
      <c r="O26" s="2" t="str">
        <f t="shared" si="5"/>
        <v>Jan</v>
      </c>
    </row>
    <row r="27" spans="1:15" x14ac:dyDescent="0.25">
      <c r="A27" s="2" t="s">
        <v>1172</v>
      </c>
      <c r="B27" s="3">
        <v>45278</v>
      </c>
      <c r="C27" s="2" t="s">
        <v>337</v>
      </c>
      <c r="D27" s="2" t="s">
        <v>1116</v>
      </c>
      <c r="E27">
        <v>1</v>
      </c>
      <c r="F27" s="2">
        <f t="shared" si="0"/>
        <v>1</v>
      </c>
      <c r="G27" s="2" t="s">
        <v>1146</v>
      </c>
      <c r="H27">
        <v>0</v>
      </c>
      <c r="I27" s="2">
        <f>_xlfn.XLOOKUP(D27, 'retail_products'!$A:$A, 'retail_products'!$E:$E, "")</f>
        <v>796.89</v>
      </c>
      <c r="J27" s="2">
        <f>_xlfn.XLOOKUP(D27, 'retail_products'!$A:$A, 'retail_products'!$D:$D, "")</f>
        <v>465.81</v>
      </c>
      <c r="K27" s="2">
        <f t="shared" si="1"/>
        <v>796.89</v>
      </c>
      <c r="L27" s="2">
        <f t="shared" si="2"/>
        <v>0</v>
      </c>
      <c r="M27" s="2">
        <f t="shared" si="3"/>
        <v>796.89</v>
      </c>
      <c r="N27" s="2">
        <f t="shared" si="4"/>
        <v>331.08</v>
      </c>
      <c r="O27" s="2" t="str">
        <f t="shared" si="5"/>
        <v>Dec</v>
      </c>
    </row>
    <row r="28" spans="1:15" x14ac:dyDescent="0.25">
      <c r="A28" s="2" t="s">
        <v>1173</v>
      </c>
      <c r="B28" s="3">
        <v>45007</v>
      </c>
      <c r="C28" s="2" t="s">
        <v>575</v>
      </c>
      <c r="D28" s="2" t="s">
        <v>1068</v>
      </c>
      <c r="E28">
        <v>2</v>
      </c>
      <c r="F28" s="2">
        <f t="shared" si="0"/>
        <v>2</v>
      </c>
      <c r="G28" s="2" t="s">
        <v>1152</v>
      </c>
      <c r="H28">
        <v>0.04</v>
      </c>
      <c r="I28" s="2">
        <f>_xlfn.XLOOKUP(D28, 'retail_products'!$A:$A, 'retail_products'!$E:$E, "")</f>
        <v>37.4</v>
      </c>
      <c r="J28" s="2">
        <f>_xlfn.XLOOKUP(D28, 'retail_products'!$A:$A, 'retail_products'!$D:$D, "")</f>
        <v>16.059999999999999</v>
      </c>
      <c r="K28" s="2">
        <f t="shared" si="1"/>
        <v>74.8</v>
      </c>
      <c r="L28" s="2">
        <f t="shared" si="2"/>
        <v>2.992</v>
      </c>
      <c r="M28" s="2">
        <f t="shared" si="3"/>
        <v>71.807999999999993</v>
      </c>
      <c r="N28" s="2">
        <f t="shared" si="4"/>
        <v>39.687999999999995</v>
      </c>
      <c r="O28" s="2" t="str">
        <f t="shared" si="5"/>
        <v>Mar</v>
      </c>
    </row>
    <row r="29" spans="1:15" x14ac:dyDescent="0.25">
      <c r="A29" s="2" t="s">
        <v>1174</v>
      </c>
      <c r="B29" s="3" t="s">
        <v>1175</v>
      </c>
      <c r="C29" s="2" t="s">
        <v>937</v>
      </c>
      <c r="D29" s="2" t="s">
        <v>1132</v>
      </c>
      <c r="E29">
        <v>3</v>
      </c>
      <c r="F29" s="2">
        <f t="shared" si="0"/>
        <v>3</v>
      </c>
      <c r="G29" s="2" t="s">
        <v>1148</v>
      </c>
      <c r="H29">
        <v>0</v>
      </c>
      <c r="I29" s="2">
        <f>_xlfn.XLOOKUP(D29, 'retail_products'!$A:$A, 'retail_products'!$E:$E, "")</f>
        <v>124.81</v>
      </c>
      <c r="J29" s="2">
        <f>_xlfn.XLOOKUP(D29, 'retail_products'!$A:$A, 'retail_products'!$D:$D, "")</f>
        <v>60.74</v>
      </c>
      <c r="K29" s="2">
        <f t="shared" si="1"/>
        <v>374.43</v>
      </c>
      <c r="L29" s="2">
        <f t="shared" si="2"/>
        <v>0</v>
      </c>
      <c r="M29" s="2">
        <f t="shared" si="3"/>
        <v>374.43</v>
      </c>
      <c r="N29" s="2">
        <f t="shared" si="4"/>
        <v>192.21</v>
      </c>
      <c r="O29" s="2" t="str">
        <f t="shared" si="5"/>
        <v>12/13/23</v>
      </c>
    </row>
    <row r="30" spans="1:15" x14ac:dyDescent="0.25">
      <c r="A30" s="2" t="s">
        <v>1176</v>
      </c>
      <c r="B30" s="3">
        <v>44929</v>
      </c>
      <c r="C30" s="2" t="s">
        <v>615</v>
      </c>
      <c r="D30" s="2" t="s">
        <v>1116</v>
      </c>
      <c r="E30">
        <v>4</v>
      </c>
      <c r="F30" s="2">
        <f t="shared" si="0"/>
        <v>4</v>
      </c>
      <c r="G30" s="2" t="s">
        <v>1146</v>
      </c>
      <c r="H30">
        <v>0.22</v>
      </c>
      <c r="I30" s="2">
        <f>_xlfn.XLOOKUP(D30, 'retail_products'!$A:$A, 'retail_products'!$E:$E, "")</f>
        <v>796.89</v>
      </c>
      <c r="J30" s="2">
        <f>_xlfn.XLOOKUP(D30, 'retail_products'!$A:$A, 'retail_products'!$D:$D, "")</f>
        <v>465.81</v>
      </c>
      <c r="K30" s="2">
        <f t="shared" si="1"/>
        <v>3187.56</v>
      </c>
      <c r="L30" s="2">
        <f t="shared" si="2"/>
        <v>701.26319999999998</v>
      </c>
      <c r="M30" s="2">
        <f t="shared" si="3"/>
        <v>2486.2968000000001</v>
      </c>
      <c r="N30" s="2">
        <f t="shared" si="4"/>
        <v>623.05680000000007</v>
      </c>
      <c r="O30" s="2" t="str">
        <f t="shared" si="5"/>
        <v>Jan</v>
      </c>
    </row>
    <row r="31" spans="1:15" x14ac:dyDescent="0.25">
      <c r="A31" s="2" t="s">
        <v>1177</v>
      </c>
      <c r="B31" s="3">
        <v>45035</v>
      </c>
      <c r="C31" s="2" t="s">
        <v>451</v>
      </c>
      <c r="D31" s="2" t="s">
        <v>1122</v>
      </c>
      <c r="E31">
        <v>5</v>
      </c>
      <c r="F31" s="2">
        <f t="shared" si="0"/>
        <v>5</v>
      </c>
      <c r="G31" s="2" t="s">
        <v>1152</v>
      </c>
      <c r="H31">
        <v>0</v>
      </c>
      <c r="I31" s="2">
        <f>_xlfn.XLOOKUP(D31, 'retail_products'!$A:$A, 'retail_products'!$E:$E, "")</f>
        <v>693.46</v>
      </c>
      <c r="J31" s="2">
        <f>_xlfn.XLOOKUP(D31, 'retail_products'!$A:$A, 'retail_products'!$D:$D, "")</f>
        <v>388.35</v>
      </c>
      <c r="K31" s="2">
        <f t="shared" si="1"/>
        <v>3467.3</v>
      </c>
      <c r="L31" s="2">
        <f t="shared" si="2"/>
        <v>0</v>
      </c>
      <c r="M31" s="2">
        <f t="shared" si="3"/>
        <v>3467.3</v>
      </c>
      <c r="N31" s="2">
        <f t="shared" si="4"/>
        <v>1525.5500000000002</v>
      </c>
      <c r="O31" s="2" t="str">
        <f t="shared" si="5"/>
        <v>Apr</v>
      </c>
    </row>
    <row r="32" spans="1:15" x14ac:dyDescent="0.25">
      <c r="A32" s="2" t="s">
        <v>1178</v>
      </c>
      <c r="B32" s="3">
        <v>45019</v>
      </c>
      <c r="C32" s="2" t="s">
        <v>716</v>
      </c>
      <c r="D32" s="2" t="s">
        <v>1112</v>
      </c>
      <c r="E32">
        <v>1</v>
      </c>
      <c r="F32" s="2">
        <f t="shared" si="0"/>
        <v>1</v>
      </c>
      <c r="G32" s="2" t="s">
        <v>1152</v>
      </c>
      <c r="H32">
        <v>0</v>
      </c>
      <c r="I32" s="2">
        <f>_xlfn.XLOOKUP(D32, 'retail_products'!$A:$A, 'retail_products'!$E:$E, "")</f>
        <v>827.09</v>
      </c>
      <c r="J32" s="2">
        <f>_xlfn.XLOOKUP(D32, 'retail_products'!$A:$A, 'retail_products'!$D:$D, "")</f>
        <v>449.47</v>
      </c>
      <c r="K32" s="2">
        <f t="shared" si="1"/>
        <v>827.09</v>
      </c>
      <c r="L32" s="2">
        <f t="shared" si="2"/>
        <v>0</v>
      </c>
      <c r="M32" s="2">
        <f t="shared" si="3"/>
        <v>827.09</v>
      </c>
      <c r="N32" s="2">
        <f t="shared" si="4"/>
        <v>377.62</v>
      </c>
      <c r="O32" s="2" t="str">
        <f t="shared" si="5"/>
        <v>Apr</v>
      </c>
    </row>
    <row r="33" spans="1:15" x14ac:dyDescent="0.25">
      <c r="A33" s="2" t="s">
        <v>1179</v>
      </c>
      <c r="B33" s="3">
        <v>44964</v>
      </c>
      <c r="C33" s="2" t="s">
        <v>326</v>
      </c>
      <c r="D33" s="2" t="s">
        <v>1124</v>
      </c>
      <c r="E33">
        <v>1</v>
      </c>
      <c r="F33" s="2">
        <f t="shared" si="0"/>
        <v>1</v>
      </c>
      <c r="G33" s="2" t="s">
        <v>1152</v>
      </c>
      <c r="H33">
        <v>0</v>
      </c>
      <c r="I33" s="2">
        <f>_xlfn.XLOOKUP(D33, 'retail_products'!$A:$A, 'retail_products'!$E:$E, "")</f>
        <v>657.99</v>
      </c>
      <c r="J33" s="2">
        <f>_xlfn.XLOOKUP(D33, 'retail_products'!$A:$A, 'retail_products'!$D:$D, "")</f>
        <v>478.53</v>
      </c>
      <c r="K33" s="2">
        <f t="shared" si="1"/>
        <v>657.99</v>
      </c>
      <c r="L33" s="2">
        <f t="shared" si="2"/>
        <v>0</v>
      </c>
      <c r="M33" s="2">
        <f t="shared" si="3"/>
        <v>657.99</v>
      </c>
      <c r="N33" s="2">
        <f t="shared" si="4"/>
        <v>179.46000000000004</v>
      </c>
      <c r="O33" s="2" t="str">
        <f t="shared" si="5"/>
        <v>Feb</v>
      </c>
    </row>
    <row r="34" spans="1:15" x14ac:dyDescent="0.25">
      <c r="A34" s="2" t="s">
        <v>1180</v>
      </c>
      <c r="B34" s="3">
        <v>45270</v>
      </c>
      <c r="C34" s="2" t="s">
        <v>700</v>
      </c>
      <c r="D34" s="2" t="s">
        <v>1070</v>
      </c>
      <c r="E34">
        <v>1</v>
      </c>
      <c r="F34" s="2">
        <f t="shared" si="0"/>
        <v>1</v>
      </c>
      <c r="G34" s="2" t="s">
        <v>1152</v>
      </c>
      <c r="H34">
        <v>0</v>
      </c>
      <c r="I34" s="2">
        <f>_xlfn.XLOOKUP(D34, 'retail_products'!$A:$A, 'retail_products'!$E:$E, "")</f>
        <v>543.76</v>
      </c>
      <c r="J34" s="2">
        <f>_xlfn.XLOOKUP(D34, 'retail_products'!$A:$A, 'retail_products'!$D:$D, "")</f>
        <v>364.65</v>
      </c>
      <c r="K34" s="2">
        <f t="shared" si="1"/>
        <v>543.76</v>
      </c>
      <c r="L34" s="2">
        <f t="shared" si="2"/>
        <v>0</v>
      </c>
      <c r="M34" s="2">
        <f t="shared" si="3"/>
        <v>543.76</v>
      </c>
      <c r="N34" s="2">
        <f t="shared" si="4"/>
        <v>179.11</v>
      </c>
      <c r="O34" s="2" t="str">
        <f t="shared" si="5"/>
        <v>Dec</v>
      </c>
    </row>
    <row r="35" spans="1:15" x14ac:dyDescent="0.25">
      <c r="A35" s="2" t="s">
        <v>1181</v>
      </c>
      <c r="B35" s="3">
        <v>45242</v>
      </c>
      <c r="C35" s="2" t="s">
        <v>704</v>
      </c>
      <c r="D35" s="2" t="s">
        <v>1078</v>
      </c>
      <c r="E35">
        <v>5</v>
      </c>
      <c r="F35" s="2">
        <f t="shared" si="0"/>
        <v>5</v>
      </c>
      <c r="G35" s="2" t="s">
        <v>1152</v>
      </c>
      <c r="H35">
        <v>0</v>
      </c>
      <c r="I35" s="2">
        <f>_xlfn.XLOOKUP(D35, 'retail_products'!$A:$A, 'retail_products'!$E:$E, "")</f>
        <v>892.78</v>
      </c>
      <c r="J35" s="2">
        <f>_xlfn.XLOOKUP(D35, 'retail_products'!$A:$A, 'retail_products'!$D:$D, "")</f>
        <v>447.11</v>
      </c>
      <c r="K35" s="2">
        <f t="shared" si="1"/>
        <v>4463.8999999999996</v>
      </c>
      <c r="L35" s="2">
        <f t="shared" si="2"/>
        <v>0</v>
      </c>
      <c r="M35" s="2">
        <f t="shared" si="3"/>
        <v>4463.8999999999996</v>
      </c>
      <c r="N35" s="2">
        <f t="shared" si="4"/>
        <v>2228.3499999999995</v>
      </c>
      <c r="O35" s="2" t="str">
        <f t="shared" si="5"/>
        <v>Nov</v>
      </c>
    </row>
    <row r="36" spans="1:15" x14ac:dyDescent="0.25">
      <c r="A36" s="2" t="s">
        <v>1182</v>
      </c>
      <c r="B36" s="3">
        <v>45087</v>
      </c>
      <c r="C36" s="2" t="s">
        <v>281</v>
      </c>
      <c r="D36" s="2" t="s">
        <v>1068</v>
      </c>
      <c r="E36">
        <v>4</v>
      </c>
      <c r="F36" s="2">
        <f t="shared" si="0"/>
        <v>4</v>
      </c>
      <c r="G36" s="2" t="s">
        <v>1152</v>
      </c>
      <c r="H36">
        <v>0.14000000000000001</v>
      </c>
      <c r="I36" s="2">
        <f>_xlfn.XLOOKUP(D36, 'retail_products'!$A:$A, 'retail_products'!$E:$E, "")</f>
        <v>37.4</v>
      </c>
      <c r="J36" s="2">
        <f>_xlfn.XLOOKUP(D36, 'retail_products'!$A:$A, 'retail_products'!$D:$D, "")</f>
        <v>16.059999999999999</v>
      </c>
      <c r="K36" s="2">
        <f t="shared" si="1"/>
        <v>149.6</v>
      </c>
      <c r="L36" s="2">
        <f t="shared" si="2"/>
        <v>20.944000000000003</v>
      </c>
      <c r="M36" s="2">
        <f t="shared" si="3"/>
        <v>128.65600000000001</v>
      </c>
      <c r="N36" s="2">
        <f t="shared" si="4"/>
        <v>64.416000000000011</v>
      </c>
      <c r="O36" s="2" t="str">
        <f t="shared" si="5"/>
        <v>Jun</v>
      </c>
    </row>
    <row r="37" spans="1:15" x14ac:dyDescent="0.25">
      <c r="A37" s="2" t="s">
        <v>1183</v>
      </c>
      <c r="B37" s="3">
        <v>45110</v>
      </c>
      <c r="C37" s="2" t="s">
        <v>822</v>
      </c>
      <c r="D37" s="2" t="s">
        <v>1078</v>
      </c>
      <c r="E37">
        <v>4</v>
      </c>
      <c r="F37" s="2">
        <f t="shared" si="0"/>
        <v>4</v>
      </c>
      <c r="G37" s="2" t="s">
        <v>1152</v>
      </c>
      <c r="H37">
        <v>0.04</v>
      </c>
      <c r="I37" s="2">
        <f>_xlfn.XLOOKUP(D37, 'retail_products'!$A:$A, 'retail_products'!$E:$E, "")</f>
        <v>892.78</v>
      </c>
      <c r="J37" s="2">
        <f>_xlfn.XLOOKUP(D37, 'retail_products'!$A:$A, 'retail_products'!$D:$D, "")</f>
        <v>447.11</v>
      </c>
      <c r="K37" s="2">
        <f t="shared" si="1"/>
        <v>3571.12</v>
      </c>
      <c r="L37" s="2">
        <f t="shared" si="2"/>
        <v>142.84479999999999</v>
      </c>
      <c r="M37" s="2">
        <f t="shared" si="3"/>
        <v>3428.2752</v>
      </c>
      <c r="N37" s="2">
        <f t="shared" si="4"/>
        <v>1639.8352</v>
      </c>
      <c r="O37" s="2" t="str">
        <f t="shared" si="5"/>
        <v>Jul</v>
      </c>
    </row>
    <row r="38" spans="1:15" x14ac:dyDescent="0.25">
      <c r="A38" s="2" t="s">
        <v>1184</v>
      </c>
      <c r="B38" s="3">
        <v>45202</v>
      </c>
      <c r="C38" s="2" t="s">
        <v>230</v>
      </c>
      <c r="D38" s="2" t="s">
        <v>1072</v>
      </c>
      <c r="E38">
        <v>1</v>
      </c>
      <c r="F38" s="2">
        <f t="shared" si="0"/>
        <v>1</v>
      </c>
      <c r="G38" s="2" t="s">
        <v>1146</v>
      </c>
      <c r="H38">
        <v>0</v>
      </c>
      <c r="I38" s="2">
        <f>_xlfn.XLOOKUP(D38, 'retail_products'!$A:$A, 'retail_products'!$E:$E, "")</f>
        <v>553.76</v>
      </c>
      <c r="J38" s="2">
        <f>_xlfn.XLOOKUP(D38, 'retail_products'!$A:$A, 'retail_products'!$D:$D, "")</f>
        <v>264.36</v>
      </c>
      <c r="K38" s="2">
        <f t="shared" si="1"/>
        <v>553.76</v>
      </c>
      <c r="L38" s="2">
        <f t="shared" si="2"/>
        <v>0</v>
      </c>
      <c r="M38" s="2">
        <f t="shared" si="3"/>
        <v>553.76</v>
      </c>
      <c r="N38" s="2">
        <f t="shared" si="4"/>
        <v>289.39999999999998</v>
      </c>
      <c r="O38" s="2" t="str">
        <f t="shared" si="5"/>
        <v>Oct</v>
      </c>
    </row>
    <row r="39" spans="1:15" x14ac:dyDescent="0.25">
      <c r="A39" s="2" t="s">
        <v>1185</v>
      </c>
      <c r="B39" s="3">
        <v>45224</v>
      </c>
      <c r="C39" s="2" t="s">
        <v>621</v>
      </c>
      <c r="D39" s="2" t="s">
        <v>1090</v>
      </c>
      <c r="E39">
        <v>5</v>
      </c>
      <c r="F39" s="2">
        <f t="shared" si="0"/>
        <v>5</v>
      </c>
      <c r="G39" s="2" t="s">
        <v>1146</v>
      </c>
      <c r="H39">
        <v>0</v>
      </c>
      <c r="I39" s="2">
        <f>_xlfn.XLOOKUP(D39, 'retail_products'!$A:$A, 'retail_products'!$E:$E, "")</f>
        <v>765.43</v>
      </c>
      <c r="J39" s="2">
        <f>_xlfn.XLOOKUP(D39, 'retail_products'!$A:$A, 'retail_products'!$D:$D, "")</f>
        <v>429.73</v>
      </c>
      <c r="K39" s="2">
        <f t="shared" si="1"/>
        <v>3827.1499999999996</v>
      </c>
      <c r="L39" s="2">
        <f t="shared" si="2"/>
        <v>0</v>
      </c>
      <c r="M39" s="2">
        <f t="shared" si="3"/>
        <v>3827.1499999999996</v>
      </c>
      <c r="N39" s="2">
        <f t="shared" si="4"/>
        <v>1678.4999999999995</v>
      </c>
      <c r="O39" s="2" t="str">
        <f t="shared" si="5"/>
        <v>Oct</v>
      </c>
    </row>
    <row r="40" spans="1:15" x14ac:dyDescent="0.25">
      <c r="A40" s="2" t="s">
        <v>1186</v>
      </c>
      <c r="B40" s="3">
        <v>45323</v>
      </c>
      <c r="C40" s="2" t="s">
        <v>181</v>
      </c>
      <c r="D40" s="2" t="s">
        <v>1086</v>
      </c>
      <c r="E40">
        <v>4</v>
      </c>
      <c r="F40" s="2">
        <f t="shared" si="0"/>
        <v>4</v>
      </c>
      <c r="G40" s="2" t="s">
        <v>1152</v>
      </c>
      <c r="H40">
        <v>0</v>
      </c>
      <c r="I40" s="2">
        <f>_xlfn.XLOOKUP(D40, 'retail_products'!$A:$A, 'retail_products'!$E:$E, "")</f>
        <v>560.78</v>
      </c>
      <c r="J40" s="2">
        <f>_xlfn.XLOOKUP(D40, 'retail_products'!$A:$A, 'retail_products'!$D:$D, "")</f>
        <v>325.23</v>
      </c>
      <c r="K40" s="2">
        <f t="shared" si="1"/>
        <v>2243.12</v>
      </c>
      <c r="L40" s="2">
        <f t="shared" si="2"/>
        <v>0</v>
      </c>
      <c r="M40" s="2">
        <f t="shared" si="3"/>
        <v>2243.12</v>
      </c>
      <c r="N40" s="2">
        <f t="shared" si="4"/>
        <v>942.19999999999982</v>
      </c>
      <c r="O40" s="2" t="str">
        <f t="shared" si="5"/>
        <v>Feb</v>
      </c>
    </row>
    <row r="41" spans="1:15" x14ac:dyDescent="0.25">
      <c r="A41" s="2" t="s">
        <v>1187</v>
      </c>
      <c r="B41" s="3" t="s">
        <v>1188</v>
      </c>
      <c r="C41" s="2" t="s">
        <v>551</v>
      </c>
      <c r="D41" s="2" t="s">
        <v>1049</v>
      </c>
      <c r="E41">
        <v>4</v>
      </c>
      <c r="F41" s="2">
        <f t="shared" si="0"/>
        <v>4</v>
      </c>
      <c r="G41" s="2" t="s">
        <v>1146</v>
      </c>
      <c r="H41">
        <v>0</v>
      </c>
      <c r="I41" s="2">
        <f>_xlfn.XLOOKUP(D41, 'retail_products'!$A:$A, 'retail_products'!$E:$E, "")</f>
        <v>171.43</v>
      </c>
      <c r="J41" s="2">
        <f>_xlfn.XLOOKUP(D41, 'retail_products'!$A:$A, 'retail_products'!$D:$D, "")</f>
        <v>99.61</v>
      </c>
      <c r="K41" s="2">
        <f t="shared" si="1"/>
        <v>685.72</v>
      </c>
      <c r="L41" s="2">
        <f t="shared" si="2"/>
        <v>0</v>
      </c>
      <c r="M41" s="2">
        <f t="shared" si="3"/>
        <v>685.72</v>
      </c>
      <c r="N41" s="2">
        <f t="shared" si="4"/>
        <v>287.28000000000003</v>
      </c>
      <c r="O41" s="2" t="str">
        <f t="shared" si="5"/>
        <v>09/14/23</v>
      </c>
    </row>
    <row r="42" spans="1:15" x14ac:dyDescent="0.25">
      <c r="A42" s="2" t="s">
        <v>1189</v>
      </c>
      <c r="B42" s="3">
        <v>45314</v>
      </c>
      <c r="C42" s="2" t="s">
        <v>555</v>
      </c>
      <c r="D42" s="2" t="s">
        <v>1056</v>
      </c>
      <c r="E42">
        <v>4</v>
      </c>
      <c r="F42" s="2">
        <f t="shared" si="0"/>
        <v>4</v>
      </c>
      <c r="G42" s="2" t="s">
        <v>1148</v>
      </c>
      <c r="H42">
        <v>0.15</v>
      </c>
      <c r="I42" s="2">
        <f>_xlfn.XLOOKUP(D42, 'retail_products'!$A:$A, 'retail_products'!$E:$E, "")</f>
        <v>137.66999999999999</v>
      </c>
      <c r="J42" s="2">
        <f>_xlfn.XLOOKUP(D42, 'retail_products'!$A:$A, 'retail_products'!$D:$D, "")</f>
        <v>65.400000000000006</v>
      </c>
      <c r="K42" s="2">
        <f t="shared" si="1"/>
        <v>550.67999999999995</v>
      </c>
      <c r="L42" s="2">
        <f t="shared" si="2"/>
        <v>82.60199999999999</v>
      </c>
      <c r="M42" s="2">
        <f t="shared" si="3"/>
        <v>468.07799999999997</v>
      </c>
      <c r="N42" s="2">
        <f t="shared" si="4"/>
        <v>206.47799999999995</v>
      </c>
      <c r="O42" s="2" t="str">
        <f t="shared" si="5"/>
        <v>Jan</v>
      </c>
    </row>
    <row r="43" spans="1:15" x14ac:dyDescent="0.25">
      <c r="A43" s="2" t="s">
        <v>1190</v>
      </c>
      <c r="B43" s="3">
        <v>45110</v>
      </c>
      <c r="C43" s="2" t="s">
        <v>70</v>
      </c>
      <c r="D43" s="2" t="s">
        <v>1068</v>
      </c>
      <c r="E43">
        <v>4</v>
      </c>
      <c r="F43" s="2">
        <f t="shared" si="0"/>
        <v>4</v>
      </c>
      <c r="G43" s="2" t="s">
        <v>1146</v>
      </c>
      <c r="H43">
        <v>0</v>
      </c>
      <c r="I43" s="2">
        <f>_xlfn.XLOOKUP(D43, 'retail_products'!$A:$A, 'retail_products'!$E:$E, "")</f>
        <v>37.4</v>
      </c>
      <c r="J43" s="2">
        <f>_xlfn.XLOOKUP(D43, 'retail_products'!$A:$A, 'retail_products'!$D:$D, "")</f>
        <v>16.059999999999999</v>
      </c>
      <c r="K43" s="2">
        <f t="shared" si="1"/>
        <v>149.6</v>
      </c>
      <c r="L43" s="2">
        <f t="shared" si="2"/>
        <v>0</v>
      </c>
      <c r="M43" s="2">
        <f t="shared" si="3"/>
        <v>149.6</v>
      </c>
      <c r="N43" s="2">
        <f t="shared" si="4"/>
        <v>85.36</v>
      </c>
      <c r="O43" s="2" t="str">
        <f t="shared" si="5"/>
        <v>Jul</v>
      </c>
    </row>
    <row r="44" spans="1:15" x14ac:dyDescent="0.25">
      <c r="A44" s="2" t="s">
        <v>1191</v>
      </c>
      <c r="B44" s="3">
        <v>45332</v>
      </c>
      <c r="C44" s="2" t="s">
        <v>398</v>
      </c>
      <c r="D44" s="2" t="s">
        <v>1088</v>
      </c>
      <c r="E44">
        <v>4</v>
      </c>
      <c r="F44" s="2">
        <f t="shared" si="0"/>
        <v>4</v>
      </c>
      <c r="G44" s="2" t="s">
        <v>1146</v>
      </c>
      <c r="H44">
        <v>0</v>
      </c>
      <c r="I44" s="2">
        <f>_xlfn.XLOOKUP(D44, 'retail_products'!$A:$A, 'retail_products'!$E:$E, "")</f>
        <v>526.70000000000005</v>
      </c>
      <c r="J44" s="2">
        <f>_xlfn.XLOOKUP(D44, 'retail_products'!$A:$A, 'retail_products'!$D:$D, "")</f>
        <v>234.96</v>
      </c>
      <c r="K44" s="2">
        <f t="shared" si="1"/>
        <v>2106.8000000000002</v>
      </c>
      <c r="L44" s="2">
        <f t="shared" si="2"/>
        <v>0</v>
      </c>
      <c r="M44" s="2">
        <f t="shared" si="3"/>
        <v>2106.8000000000002</v>
      </c>
      <c r="N44" s="2">
        <f t="shared" si="4"/>
        <v>1166.96</v>
      </c>
      <c r="O44" s="2" t="str">
        <f t="shared" si="5"/>
        <v>Feb</v>
      </c>
    </row>
    <row r="45" spans="1:15" x14ac:dyDescent="0.25">
      <c r="A45" s="2" t="s">
        <v>1192</v>
      </c>
      <c r="B45" s="3">
        <v>45287</v>
      </c>
      <c r="C45" s="2" t="s">
        <v>1020</v>
      </c>
      <c r="D45" s="2" t="s">
        <v>1106</v>
      </c>
      <c r="E45">
        <v>3</v>
      </c>
      <c r="F45" s="2">
        <f t="shared" si="0"/>
        <v>3</v>
      </c>
      <c r="G45" s="2" t="s">
        <v>1148</v>
      </c>
      <c r="H45">
        <v>0</v>
      </c>
      <c r="I45" s="2">
        <f>_xlfn.XLOOKUP(D45, 'retail_products'!$A:$A, 'retail_products'!$E:$E, "")</f>
        <v>144.07</v>
      </c>
      <c r="J45" s="2">
        <f>_xlfn.XLOOKUP(D45, 'retail_products'!$A:$A, 'retail_products'!$D:$D, "")</f>
        <v>65.87</v>
      </c>
      <c r="K45" s="2">
        <f t="shared" si="1"/>
        <v>432.21</v>
      </c>
      <c r="L45" s="2">
        <f t="shared" si="2"/>
        <v>0</v>
      </c>
      <c r="M45" s="2">
        <f t="shared" si="3"/>
        <v>432.21</v>
      </c>
      <c r="N45" s="2">
        <f t="shared" si="4"/>
        <v>234.59999999999997</v>
      </c>
      <c r="O45" s="2" t="str">
        <f t="shared" si="5"/>
        <v>Dec</v>
      </c>
    </row>
    <row r="46" spans="1:15" x14ac:dyDescent="0.25">
      <c r="A46" s="2" t="s">
        <v>1193</v>
      </c>
      <c r="B46" s="3">
        <v>45120</v>
      </c>
      <c r="C46" s="2" t="s">
        <v>403</v>
      </c>
      <c r="D46" s="2" t="s">
        <v>1114</v>
      </c>
      <c r="E46">
        <v>1</v>
      </c>
      <c r="F46" s="2">
        <f t="shared" si="0"/>
        <v>1</v>
      </c>
      <c r="G46" s="2" t="s">
        <v>1146</v>
      </c>
      <c r="H46">
        <v>0</v>
      </c>
      <c r="I46" s="2">
        <f>_xlfn.XLOOKUP(D46, 'retail_products'!$A:$A, 'retail_products'!$E:$E, "")</f>
        <v>124.45</v>
      </c>
      <c r="J46" s="2">
        <f>_xlfn.XLOOKUP(D46, 'retail_products'!$A:$A, 'retail_products'!$D:$D, "")</f>
        <v>62.41</v>
      </c>
      <c r="K46" s="2">
        <f t="shared" si="1"/>
        <v>124.45</v>
      </c>
      <c r="L46" s="2">
        <f t="shared" si="2"/>
        <v>0</v>
      </c>
      <c r="M46" s="2">
        <f t="shared" si="3"/>
        <v>124.45</v>
      </c>
      <c r="N46" s="2">
        <f t="shared" si="4"/>
        <v>62.040000000000006</v>
      </c>
      <c r="O46" s="2" t="str">
        <f t="shared" si="5"/>
        <v>Jul</v>
      </c>
    </row>
    <row r="47" spans="1:15" x14ac:dyDescent="0.25">
      <c r="A47" s="2" t="s">
        <v>1194</v>
      </c>
      <c r="B47" s="3">
        <v>45345</v>
      </c>
      <c r="C47" s="2" t="s">
        <v>917</v>
      </c>
      <c r="D47" s="2" t="s">
        <v>1084</v>
      </c>
      <c r="E47">
        <v>-1</v>
      </c>
      <c r="F47" s="2">
        <f t="shared" si="0"/>
        <v>0</v>
      </c>
      <c r="G47" s="2" t="s">
        <v>1148</v>
      </c>
      <c r="H47">
        <v>0</v>
      </c>
      <c r="I47" s="2">
        <f>_xlfn.XLOOKUP(D47, 'retail_products'!$A:$A, 'retail_products'!$E:$E, "")</f>
        <v>614.21</v>
      </c>
      <c r="J47" s="2">
        <f>_xlfn.XLOOKUP(D47, 'retail_products'!$A:$A, 'retail_products'!$D:$D, "")</f>
        <v>485.37</v>
      </c>
      <c r="K47" s="2">
        <f t="shared" si="1"/>
        <v>-614.21</v>
      </c>
      <c r="L47" s="2">
        <f t="shared" si="2"/>
        <v>0</v>
      </c>
      <c r="M47" s="2">
        <f t="shared" si="3"/>
        <v>-614.21</v>
      </c>
      <c r="N47" s="2">
        <f t="shared" si="4"/>
        <v>-128.84000000000003</v>
      </c>
      <c r="O47" s="2" t="str">
        <f t="shared" si="5"/>
        <v>Feb</v>
      </c>
    </row>
    <row r="48" spans="1:15" x14ac:dyDescent="0.25">
      <c r="A48" s="2" t="s">
        <v>1195</v>
      </c>
      <c r="B48" s="3">
        <v>45044</v>
      </c>
      <c r="C48" s="2" t="s">
        <v>107</v>
      </c>
      <c r="D48" s="2" t="s">
        <v>1104</v>
      </c>
      <c r="E48">
        <v>3</v>
      </c>
      <c r="F48" s="2">
        <f t="shared" si="0"/>
        <v>3</v>
      </c>
      <c r="G48" s="2" t="s">
        <v>1146</v>
      </c>
      <c r="H48">
        <v>0.2</v>
      </c>
      <c r="I48" s="2">
        <f>_xlfn.XLOOKUP(D48, 'retail_products'!$A:$A, 'retail_products'!$E:$E, "")</f>
        <v>647.98</v>
      </c>
      <c r="J48" s="2">
        <f>_xlfn.XLOOKUP(D48, 'retail_products'!$A:$A, 'retail_products'!$D:$D, "")</f>
        <v>303.98</v>
      </c>
      <c r="K48" s="2">
        <f t="shared" si="1"/>
        <v>1943.94</v>
      </c>
      <c r="L48" s="2">
        <f t="shared" si="2"/>
        <v>388.78800000000001</v>
      </c>
      <c r="M48" s="2">
        <f t="shared" si="3"/>
        <v>1555.152</v>
      </c>
      <c r="N48" s="2">
        <f t="shared" si="4"/>
        <v>643.21199999999999</v>
      </c>
      <c r="O48" s="2" t="str">
        <f t="shared" si="5"/>
        <v>Apr</v>
      </c>
    </row>
    <row r="49" spans="1:15" x14ac:dyDescent="0.25">
      <c r="A49" s="2" t="s">
        <v>1196</v>
      </c>
      <c r="B49" s="3">
        <v>45139</v>
      </c>
      <c r="C49" s="2" t="s">
        <v>859</v>
      </c>
      <c r="D49" s="2" t="s">
        <v>1082</v>
      </c>
      <c r="E49">
        <v>1</v>
      </c>
      <c r="F49" s="2">
        <f t="shared" si="0"/>
        <v>1</v>
      </c>
      <c r="G49" s="2" t="s">
        <v>1148</v>
      </c>
      <c r="H49">
        <v>0</v>
      </c>
      <c r="I49" s="2">
        <f>_xlfn.XLOOKUP(D49, 'retail_products'!$A:$A, 'retail_products'!$E:$E, "")</f>
        <v>85.85</v>
      </c>
      <c r="J49" s="2">
        <f>_xlfn.XLOOKUP(D49, 'retail_products'!$A:$A, 'retail_products'!$D:$D, "")</f>
        <v>46.68</v>
      </c>
      <c r="K49" s="2">
        <f t="shared" si="1"/>
        <v>85.85</v>
      </c>
      <c r="L49" s="2">
        <f t="shared" si="2"/>
        <v>0</v>
      </c>
      <c r="M49" s="2">
        <f t="shared" si="3"/>
        <v>85.85</v>
      </c>
      <c r="N49" s="2">
        <f t="shared" si="4"/>
        <v>39.169999999999995</v>
      </c>
      <c r="O49" s="2" t="str">
        <f t="shared" si="5"/>
        <v>Aug</v>
      </c>
    </row>
    <row r="50" spans="1:15" x14ac:dyDescent="0.25">
      <c r="A50" s="2" t="s">
        <v>1197</v>
      </c>
      <c r="B50" s="3">
        <v>45137</v>
      </c>
      <c r="C50" s="2" t="s">
        <v>51</v>
      </c>
      <c r="D50" s="2" t="s">
        <v>1070</v>
      </c>
      <c r="E50">
        <v>1</v>
      </c>
      <c r="F50" s="2">
        <f t="shared" si="0"/>
        <v>1</v>
      </c>
      <c r="G50" s="2" t="s">
        <v>1146</v>
      </c>
      <c r="H50">
        <v>0</v>
      </c>
      <c r="I50" s="2">
        <f>_xlfn.XLOOKUP(D50, 'retail_products'!$A:$A, 'retail_products'!$E:$E, "")</f>
        <v>543.76</v>
      </c>
      <c r="J50" s="2">
        <f>_xlfn.XLOOKUP(D50, 'retail_products'!$A:$A, 'retail_products'!$D:$D, "")</f>
        <v>364.65</v>
      </c>
      <c r="K50" s="2">
        <f t="shared" si="1"/>
        <v>543.76</v>
      </c>
      <c r="L50" s="2">
        <f t="shared" si="2"/>
        <v>0</v>
      </c>
      <c r="M50" s="2">
        <f t="shared" si="3"/>
        <v>543.76</v>
      </c>
      <c r="N50" s="2">
        <f t="shared" si="4"/>
        <v>179.11</v>
      </c>
      <c r="O50" s="2" t="str">
        <f t="shared" si="5"/>
        <v>Jul</v>
      </c>
    </row>
    <row r="51" spans="1:15" x14ac:dyDescent="0.25">
      <c r="A51" s="2" t="s">
        <v>1198</v>
      </c>
      <c r="B51" s="3">
        <v>45220</v>
      </c>
      <c r="C51" s="2" t="s">
        <v>179</v>
      </c>
      <c r="D51" s="2" t="s">
        <v>1044</v>
      </c>
      <c r="E51">
        <v>2</v>
      </c>
      <c r="F51" s="2">
        <f t="shared" si="0"/>
        <v>2</v>
      </c>
      <c r="G51" s="2" t="s">
        <v>1146</v>
      </c>
      <c r="H51">
        <v>0.19</v>
      </c>
      <c r="I51" s="2">
        <f>_xlfn.XLOOKUP(D51, 'retail_products'!$A:$A, 'retail_products'!$E:$E, "")</f>
        <v>404.15</v>
      </c>
      <c r="J51" s="2">
        <f>_xlfn.XLOOKUP(D51, 'retail_products'!$A:$A, 'retail_products'!$D:$D, "")</f>
        <v>171.04</v>
      </c>
      <c r="K51" s="2">
        <f t="shared" si="1"/>
        <v>808.3</v>
      </c>
      <c r="L51" s="2">
        <f t="shared" si="2"/>
        <v>153.577</v>
      </c>
      <c r="M51" s="2">
        <f t="shared" si="3"/>
        <v>654.72299999999996</v>
      </c>
      <c r="N51" s="2">
        <f t="shared" si="4"/>
        <v>312.64299999999997</v>
      </c>
      <c r="O51" s="2" t="str">
        <f t="shared" si="5"/>
        <v>Oct</v>
      </c>
    </row>
    <row r="52" spans="1:15" x14ac:dyDescent="0.25">
      <c r="A52" s="2" t="s">
        <v>1199</v>
      </c>
      <c r="B52" s="3">
        <v>45376</v>
      </c>
      <c r="C52" s="2" t="s">
        <v>765</v>
      </c>
      <c r="D52" s="2" t="s">
        <v>1132</v>
      </c>
      <c r="E52">
        <v>3</v>
      </c>
      <c r="F52" s="2">
        <f t="shared" si="0"/>
        <v>3</v>
      </c>
      <c r="G52" s="2" t="s">
        <v>1152</v>
      </c>
      <c r="H52">
        <v>0.05</v>
      </c>
      <c r="I52" s="2">
        <f>_xlfn.XLOOKUP(D52, 'retail_products'!$A:$A, 'retail_products'!$E:$E, "")</f>
        <v>124.81</v>
      </c>
      <c r="J52" s="2">
        <f>_xlfn.XLOOKUP(D52, 'retail_products'!$A:$A, 'retail_products'!$D:$D, "")</f>
        <v>60.74</v>
      </c>
      <c r="K52" s="2">
        <f t="shared" si="1"/>
        <v>374.43</v>
      </c>
      <c r="L52" s="2">
        <f t="shared" si="2"/>
        <v>18.721500000000002</v>
      </c>
      <c r="M52" s="2">
        <f t="shared" si="3"/>
        <v>355.70850000000002</v>
      </c>
      <c r="N52" s="2">
        <f t="shared" si="4"/>
        <v>173.48850000000002</v>
      </c>
      <c r="O52" s="2" t="str">
        <f t="shared" si="5"/>
        <v>Mar</v>
      </c>
    </row>
    <row r="53" spans="1:15" x14ac:dyDescent="0.25">
      <c r="A53" s="2" t="s">
        <v>1200</v>
      </c>
      <c r="B53" s="3">
        <v>45352</v>
      </c>
      <c r="C53" s="2" t="s">
        <v>449</v>
      </c>
      <c r="D53" s="2" t="s">
        <v>1116</v>
      </c>
      <c r="E53">
        <v>2</v>
      </c>
      <c r="F53" s="2">
        <f t="shared" si="0"/>
        <v>2</v>
      </c>
      <c r="G53" s="2" t="s">
        <v>1146</v>
      </c>
      <c r="H53">
        <v>0</v>
      </c>
      <c r="I53" s="2">
        <f>_xlfn.XLOOKUP(D53, 'retail_products'!$A:$A, 'retail_products'!$E:$E, "")</f>
        <v>796.89</v>
      </c>
      <c r="J53" s="2">
        <f>_xlfn.XLOOKUP(D53, 'retail_products'!$A:$A, 'retail_products'!$D:$D, "")</f>
        <v>465.81</v>
      </c>
      <c r="K53" s="2">
        <f t="shared" si="1"/>
        <v>1593.78</v>
      </c>
      <c r="L53" s="2">
        <f t="shared" si="2"/>
        <v>0</v>
      </c>
      <c r="M53" s="2">
        <f t="shared" si="3"/>
        <v>1593.78</v>
      </c>
      <c r="N53" s="2">
        <f t="shared" si="4"/>
        <v>662.16</v>
      </c>
      <c r="O53" s="2" t="str">
        <f t="shared" si="5"/>
        <v>Mar</v>
      </c>
    </row>
    <row r="54" spans="1:15" x14ac:dyDescent="0.25">
      <c r="A54" s="2" t="s">
        <v>1201</v>
      </c>
      <c r="B54" s="3">
        <v>45012</v>
      </c>
      <c r="C54" s="2" t="s">
        <v>770</v>
      </c>
      <c r="D54" s="2" t="s">
        <v>1126</v>
      </c>
      <c r="E54">
        <v>3</v>
      </c>
      <c r="F54" s="2">
        <f t="shared" si="0"/>
        <v>3</v>
      </c>
      <c r="G54" s="2" t="s">
        <v>1152</v>
      </c>
      <c r="H54">
        <v>0</v>
      </c>
      <c r="I54" s="2">
        <f>_xlfn.XLOOKUP(D54, 'retail_products'!$A:$A, 'retail_products'!$E:$E, "")</f>
        <v>340.9</v>
      </c>
      <c r="J54" s="2">
        <f>_xlfn.XLOOKUP(D54, 'retail_products'!$A:$A, 'retail_products'!$D:$D, "")</f>
        <v>269.88</v>
      </c>
      <c r="K54" s="2">
        <f t="shared" si="1"/>
        <v>1022.6999999999999</v>
      </c>
      <c r="L54" s="2">
        <f t="shared" si="2"/>
        <v>0</v>
      </c>
      <c r="M54" s="2">
        <f t="shared" si="3"/>
        <v>1022.6999999999999</v>
      </c>
      <c r="N54" s="2">
        <f t="shared" si="4"/>
        <v>213.05999999999995</v>
      </c>
      <c r="O54" s="2" t="str">
        <f t="shared" si="5"/>
        <v>Mar</v>
      </c>
    </row>
    <row r="55" spans="1:15" x14ac:dyDescent="0.25">
      <c r="A55" s="2" t="s">
        <v>1202</v>
      </c>
      <c r="B55" s="3">
        <v>44982</v>
      </c>
      <c r="C55" s="2" t="s">
        <v>45</v>
      </c>
      <c r="D55" s="2" t="s">
        <v>1064</v>
      </c>
      <c r="E55">
        <v>5</v>
      </c>
      <c r="F55" s="2">
        <f t="shared" si="0"/>
        <v>5</v>
      </c>
      <c r="G55" s="2" t="s">
        <v>1148</v>
      </c>
      <c r="H55">
        <v>0</v>
      </c>
      <c r="I55" s="2">
        <f>_xlfn.XLOOKUP(D55, 'retail_products'!$A:$A, 'retail_products'!$E:$E, "")</f>
        <v>452.6</v>
      </c>
      <c r="J55" s="2">
        <f>_xlfn.XLOOKUP(D55, 'retail_products'!$A:$A, 'retail_products'!$D:$D, "")</f>
        <v>246.71</v>
      </c>
      <c r="K55" s="2">
        <f t="shared" si="1"/>
        <v>2263</v>
      </c>
      <c r="L55" s="2">
        <f t="shared" si="2"/>
        <v>0</v>
      </c>
      <c r="M55" s="2">
        <f t="shared" si="3"/>
        <v>2263</v>
      </c>
      <c r="N55" s="2">
        <f t="shared" si="4"/>
        <v>1029.45</v>
      </c>
      <c r="O55" s="2" t="str">
        <f t="shared" si="5"/>
        <v>Feb</v>
      </c>
    </row>
    <row r="56" spans="1:15" x14ac:dyDescent="0.25">
      <c r="A56" s="2" t="s">
        <v>1203</v>
      </c>
      <c r="B56" s="3">
        <v>45017</v>
      </c>
      <c r="C56" s="2" t="s">
        <v>516</v>
      </c>
      <c r="D56" s="2" t="s">
        <v>1118</v>
      </c>
      <c r="E56">
        <v>5</v>
      </c>
      <c r="F56" s="2">
        <f t="shared" si="0"/>
        <v>5</v>
      </c>
      <c r="G56" s="2" t="s">
        <v>1148</v>
      </c>
      <c r="H56">
        <v>0</v>
      </c>
      <c r="I56" s="2">
        <f>_xlfn.XLOOKUP(D56, 'retail_products'!$A:$A, 'retail_products'!$E:$E, "")</f>
        <v>484.08</v>
      </c>
      <c r="J56" s="2">
        <f>_xlfn.XLOOKUP(D56, 'retail_products'!$A:$A, 'retail_products'!$D:$D, "")</f>
        <v>361.23</v>
      </c>
      <c r="K56" s="2">
        <f t="shared" si="1"/>
        <v>2420.4</v>
      </c>
      <c r="L56" s="2">
        <f t="shared" si="2"/>
        <v>0</v>
      </c>
      <c r="M56" s="2">
        <f t="shared" si="3"/>
        <v>2420.4</v>
      </c>
      <c r="N56" s="2">
        <f t="shared" si="4"/>
        <v>614.25</v>
      </c>
      <c r="O56" s="2" t="str">
        <f t="shared" si="5"/>
        <v>Apr</v>
      </c>
    </row>
    <row r="57" spans="1:15" x14ac:dyDescent="0.25">
      <c r="A57" s="2" t="s">
        <v>1204</v>
      </c>
      <c r="B57" s="3">
        <v>45264</v>
      </c>
      <c r="C57" s="2" t="s">
        <v>162</v>
      </c>
      <c r="D57" s="2" t="s">
        <v>1116</v>
      </c>
      <c r="E57">
        <v>5</v>
      </c>
      <c r="F57" s="2">
        <f t="shared" si="0"/>
        <v>5</v>
      </c>
      <c r="G57" s="2" t="s">
        <v>1146</v>
      </c>
      <c r="H57">
        <v>0</v>
      </c>
      <c r="I57" s="2">
        <f>_xlfn.XLOOKUP(D57, 'retail_products'!$A:$A, 'retail_products'!$E:$E, "")</f>
        <v>796.89</v>
      </c>
      <c r="J57" s="2">
        <f>_xlfn.XLOOKUP(D57, 'retail_products'!$A:$A, 'retail_products'!$D:$D, "")</f>
        <v>465.81</v>
      </c>
      <c r="K57" s="2">
        <f t="shared" si="1"/>
        <v>3984.45</v>
      </c>
      <c r="L57" s="2">
        <f t="shared" si="2"/>
        <v>0</v>
      </c>
      <c r="M57" s="2">
        <f t="shared" si="3"/>
        <v>3984.45</v>
      </c>
      <c r="N57" s="2">
        <f t="shared" si="4"/>
        <v>1655.3999999999996</v>
      </c>
      <c r="O57" s="2" t="str">
        <f t="shared" si="5"/>
        <v>Dec</v>
      </c>
    </row>
    <row r="58" spans="1:15" x14ac:dyDescent="0.25">
      <c r="A58" s="2" t="s">
        <v>1205</v>
      </c>
      <c r="B58" s="3">
        <v>45142</v>
      </c>
      <c r="C58" s="2" t="s">
        <v>408</v>
      </c>
      <c r="D58" s="2" t="s">
        <v>1041</v>
      </c>
      <c r="E58">
        <v>5</v>
      </c>
      <c r="F58" s="2">
        <f t="shared" si="0"/>
        <v>5</v>
      </c>
      <c r="G58" s="2" t="s">
        <v>1152</v>
      </c>
      <c r="H58">
        <v>0</v>
      </c>
      <c r="I58" s="2">
        <f>_xlfn.XLOOKUP(D58, 'retail_products'!$A:$A, 'retail_products'!$E:$E, "")</f>
        <v>20.34</v>
      </c>
      <c r="J58" s="2">
        <f>_xlfn.XLOOKUP(D58, 'retail_products'!$A:$A, 'retail_products'!$D:$D, "")</f>
        <v>14.74</v>
      </c>
      <c r="K58" s="2">
        <f t="shared" si="1"/>
        <v>101.7</v>
      </c>
      <c r="L58" s="2">
        <f t="shared" si="2"/>
        <v>0</v>
      </c>
      <c r="M58" s="2">
        <f t="shared" si="3"/>
        <v>101.7</v>
      </c>
      <c r="N58" s="2">
        <f t="shared" si="4"/>
        <v>28</v>
      </c>
      <c r="O58" s="2" t="str">
        <f t="shared" si="5"/>
        <v>Aug</v>
      </c>
    </row>
    <row r="59" spans="1:15" x14ac:dyDescent="0.25">
      <c r="A59" s="2" t="s">
        <v>1206</v>
      </c>
      <c r="B59" s="3">
        <v>45338</v>
      </c>
      <c r="C59" s="2" t="s">
        <v>788</v>
      </c>
      <c r="D59" s="2" t="s">
        <v>1136</v>
      </c>
      <c r="E59">
        <v>5</v>
      </c>
      <c r="F59" s="2">
        <f t="shared" si="0"/>
        <v>5</v>
      </c>
      <c r="G59" s="2" t="s">
        <v>1148</v>
      </c>
      <c r="H59">
        <v>0.03</v>
      </c>
      <c r="I59" s="2">
        <f>_xlfn.XLOOKUP(D59, 'retail_products'!$A:$A, 'retail_products'!$E:$E, "")</f>
        <v>353.33</v>
      </c>
      <c r="J59" s="2">
        <f>_xlfn.XLOOKUP(D59, 'retail_products'!$A:$A, 'retail_products'!$D:$D, "")</f>
        <v>144.06</v>
      </c>
      <c r="K59" s="2">
        <f t="shared" si="1"/>
        <v>1766.6499999999999</v>
      </c>
      <c r="L59" s="2">
        <f t="shared" si="2"/>
        <v>52.999499999999991</v>
      </c>
      <c r="M59" s="2">
        <f t="shared" si="3"/>
        <v>1713.6505</v>
      </c>
      <c r="N59" s="2">
        <f t="shared" si="4"/>
        <v>993.35050000000001</v>
      </c>
      <c r="O59" s="2" t="str">
        <f t="shared" si="5"/>
        <v>Feb</v>
      </c>
    </row>
    <row r="60" spans="1:15" x14ac:dyDescent="0.25">
      <c r="A60" s="2" t="s">
        <v>1207</v>
      </c>
      <c r="B60" s="3">
        <v>44996</v>
      </c>
      <c r="C60" s="2" t="s">
        <v>926</v>
      </c>
      <c r="D60" s="2" t="s">
        <v>1108</v>
      </c>
      <c r="E60">
        <v>4</v>
      </c>
      <c r="F60" s="2">
        <f t="shared" si="0"/>
        <v>4</v>
      </c>
      <c r="G60" s="2" t="s">
        <v>1148</v>
      </c>
      <c r="H60">
        <v>0</v>
      </c>
      <c r="I60" s="2">
        <f>_xlfn.XLOOKUP(D60, 'retail_products'!$A:$A, 'retail_products'!$E:$E, "")</f>
        <v>403.95</v>
      </c>
      <c r="J60" s="2">
        <f>_xlfn.XLOOKUP(D60, 'retail_products'!$A:$A, 'retail_products'!$D:$D, "")</f>
        <v>177.26</v>
      </c>
      <c r="K60" s="2">
        <f t="shared" si="1"/>
        <v>1615.8</v>
      </c>
      <c r="L60" s="2">
        <f t="shared" si="2"/>
        <v>0</v>
      </c>
      <c r="M60" s="2">
        <f t="shared" si="3"/>
        <v>1615.8</v>
      </c>
      <c r="N60" s="2">
        <f t="shared" si="4"/>
        <v>906.76</v>
      </c>
      <c r="O60" s="2" t="str">
        <f t="shared" si="5"/>
        <v>Mar</v>
      </c>
    </row>
    <row r="61" spans="1:15" x14ac:dyDescent="0.25">
      <c r="A61" s="2" t="s">
        <v>1208</v>
      </c>
      <c r="B61" s="3">
        <v>44987</v>
      </c>
      <c r="C61" s="2" t="s">
        <v>561</v>
      </c>
      <c r="D61" s="2" t="s">
        <v>1035</v>
      </c>
      <c r="E61">
        <v>4</v>
      </c>
      <c r="F61" s="2">
        <f t="shared" si="0"/>
        <v>4</v>
      </c>
      <c r="G61" s="2" t="s">
        <v>1152</v>
      </c>
      <c r="H61">
        <v>0</v>
      </c>
      <c r="I61" s="2">
        <f>_xlfn.XLOOKUP(D61, 'retail_products'!$A:$A, 'retail_products'!$E:$E, "")</f>
        <v>1011.63</v>
      </c>
      <c r="J61" s="2">
        <f>_xlfn.XLOOKUP(D61, 'retail_products'!$A:$A, 'retail_products'!$D:$D, "")</f>
        <v>438.33</v>
      </c>
      <c r="K61" s="2">
        <f t="shared" si="1"/>
        <v>4046.52</v>
      </c>
      <c r="L61" s="2">
        <f t="shared" si="2"/>
        <v>0</v>
      </c>
      <c r="M61" s="2">
        <f t="shared" si="3"/>
        <v>4046.52</v>
      </c>
      <c r="N61" s="2">
        <f t="shared" si="4"/>
        <v>2293.1999999999998</v>
      </c>
      <c r="O61" s="2" t="str">
        <f t="shared" si="5"/>
        <v>Mar</v>
      </c>
    </row>
    <row r="62" spans="1:15" x14ac:dyDescent="0.25">
      <c r="A62" s="2" t="s">
        <v>1209</v>
      </c>
      <c r="B62" s="3">
        <v>45145</v>
      </c>
      <c r="C62" s="2" t="s">
        <v>696</v>
      </c>
      <c r="D62" s="2" t="s">
        <v>1114</v>
      </c>
      <c r="E62">
        <v>3</v>
      </c>
      <c r="F62" s="2">
        <f t="shared" si="0"/>
        <v>3</v>
      </c>
      <c r="G62" s="2" t="s">
        <v>1146</v>
      </c>
      <c r="H62">
        <v>0</v>
      </c>
      <c r="I62" s="2">
        <f>_xlfn.XLOOKUP(D62, 'retail_products'!$A:$A, 'retail_products'!$E:$E, "")</f>
        <v>124.45</v>
      </c>
      <c r="J62" s="2">
        <f>_xlfn.XLOOKUP(D62, 'retail_products'!$A:$A, 'retail_products'!$D:$D, "")</f>
        <v>62.41</v>
      </c>
      <c r="K62" s="2">
        <f t="shared" si="1"/>
        <v>373.35</v>
      </c>
      <c r="L62" s="2">
        <f t="shared" si="2"/>
        <v>0</v>
      </c>
      <c r="M62" s="2">
        <f t="shared" si="3"/>
        <v>373.35</v>
      </c>
      <c r="N62" s="2">
        <f t="shared" si="4"/>
        <v>186.12000000000003</v>
      </c>
      <c r="O62" s="2" t="str">
        <f t="shared" si="5"/>
        <v>Aug</v>
      </c>
    </row>
    <row r="63" spans="1:15" x14ac:dyDescent="0.25">
      <c r="A63" s="2" t="s">
        <v>1210</v>
      </c>
      <c r="B63" s="3">
        <v>45275</v>
      </c>
      <c r="C63" s="2" t="s">
        <v>435</v>
      </c>
      <c r="D63" s="2" t="s">
        <v>1136</v>
      </c>
      <c r="E63">
        <v>2</v>
      </c>
      <c r="F63" s="2">
        <f t="shared" si="0"/>
        <v>2</v>
      </c>
      <c r="G63" s="2" t="s">
        <v>1152</v>
      </c>
      <c r="H63">
        <v>0</v>
      </c>
      <c r="I63" s="2">
        <f>_xlfn.XLOOKUP(D63, 'retail_products'!$A:$A, 'retail_products'!$E:$E, "")</f>
        <v>353.33</v>
      </c>
      <c r="J63" s="2">
        <f>_xlfn.XLOOKUP(D63, 'retail_products'!$A:$A, 'retail_products'!$D:$D, "")</f>
        <v>144.06</v>
      </c>
      <c r="K63" s="2">
        <f t="shared" si="1"/>
        <v>706.66</v>
      </c>
      <c r="L63" s="2">
        <f t="shared" si="2"/>
        <v>0</v>
      </c>
      <c r="M63" s="2">
        <f t="shared" si="3"/>
        <v>706.66</v>
      </c>
      <c r="N63" s="2">
        <f t="shared" si="4"/>
        <v>418.53999999999996</v>
      </c>
      <c r="O63" s="2" t="str">
        <f t="shared" si="5"/>
        <v>Dec</v>
      </c>
    </row>
    <row r="64" spans="1:15" x14ac:dyDescent="0.25">
      <c r="A64" s="2" t="s">
        <v>1211</v>
      </c>
      <c r="B64" s="3">
        <v>45174</v>
      </c>
      <c r="C64" s="2" t="s">
        <v>288</v>
      </c>
      <c r="D64" s="2" t="s">
        <v>1078</v>
      </c>
      <c r="E64">
        <v>5</v>
      </c>
      <c r="F64" s="2">
        <f t="shared" si="0"/>
        <v>5</v>
      </c>
      <c r="G64" s="2" t="s">
        <v>1146</v>
      </c>
      <c r="H64">
        <v>0</v>
      </c>
      <c r="I64" s="2">
        <f>_xlfn.XLOOKUP(D64, 'retail_products'!$A:$A, 'retail_products'!$E:$E, "")</f>
        <v>892.78</v>
      </c>
      <c r="J64" s="2">
        <f>_xlfn.XLOOKUP(D64, 'retail_products'!$A:$A, 'retail_products'!$D:$D, "")</f>
        <v>447.11</v>
      </c>
      <c r="K64" s="2">
        <f t="shared" si="1"/>
        <v>4463.8999999999996</v>
      </c>
      <c r="L64" s="2">
        <f t="shared" si="2"/>
        <v>0</v>
      </c>
      <c r="M64" s="2">
        <f t="shared" si="3"/>
        <v>4463.8999999999996</v>
      </c>
      <c r="N64" s="2">
        <f t="shared" si="4"/>
        <v>2228.3499999999995</v>
      </c>
      <c r="O64" s="2" t="str">
        <f t="shared" si="5"/>
        <v>Sep</v>
      </c>
    </row>
    <row r="65" spans="1:15" x14ac:dyDescent="0.25">
      <c r="A65" s="2" t="s">
        <v>1212</v>
      </c>
      <c r="B65" s="3">
        <v>45044</v>
      </c>
      <c r="C65" s="2" t="s">
        <v>486</v>
      </c>
      <c r="D65" s="2" t="s">
        <v>1128</v>
      </c>
      <c r="E65">
        <v>2</v>
      </c>
      <c r="F65" s="2">
        <f t="shared" si="0"/>
        <v>2</v>
      </c>
      <c r="G65" s="2" t="s">
        <v>1146</v>
      </c>
      <c r="H65">
        <v>0</v>
      </c>
      <c r="I65" s="2">
        <f>_xlfn.XLOOKUP(D65, 'retail_products'!$A:$A, 'retail_products'!$E:$E, "")</f>
        <v>769.55</v>
      </c>
      <c r="J65" s="2">
        <f>_xlfn.XLOOKUP(D65, 'retail_products'!$A:$A, 'retail_products'!$D:$D, "")</f>
        <v>421.02</v>
      </c>
      <c r="K65" s="2">
        <f t="shared" si="1"/>
        <v>1539.1</v>
      </c>
      <c r="L65" s="2">
        <f t="shared" si="2"/>
        <v>0</v>
      </c>
      <c r="M65" s="2">
        <f t="shared" si="3"/>
        <v>1539.1</v>
      </c>
      <c r="N65" s="2">
        <f t="shared" si="4"/>
        <v>697.06</v>
      </c>
      <c r="O65" s="2" t="str">
        <f t="shared" si="5"/>
        <v>Apr</v>
      </c>
    </row>
    <row r="66" spans="1:15" x14ac:dyDescent="0.25">
      <c r="A66" s="2" t="s">
        <v>1213</v>
      </c>
      <c r="B66" s="3">
        <v>45277</v>
      </c>
      <c r="C66" s="2" t="s">
        <v>752</v>
      </c>
      <c r="D66" s="2" t="s">
        <v>1044</v>
      </c>
      <c r="E66">
        <v>2</v>
      </c>
      <c r="F66" s="2">
        <f t="shared" ref="F66:F129" si="6">IF(E66&lt;0,0,E66)</f>
        <v>2</v>
      </c>
      <c r="G66" s="2" t="s">
        <v>1148</v>
      </c>
      <c r="H66">
        <v>0</v>
      </c>
      <c r="I66" s="2">
        <f>_xlfn.XLOOKUP(D66, 'retail_products'!$A:$A, 'retail_products'!$E:$E, "")</f>
        <v>404.15</v>
      </c>
      <c r="J66" s="2">
        <f>_xlfn.XLOOKUP(D66, 'retail_products'!$A:$A, 'retail_products'!$D:$D, "")</f>
        <v>171.04</v>
      </c>
      <c r="K66" s="2">
        <f t="shared" ref="K66:K129" si="7">E66*I66</f>
        <v>808.3</v>
      </c>
      <c r="L66" s="2">
        <f t="shared" ref="L66:L129" si="8">K66*H66</f>
        <v>0</v>
      </c>
      <c r="M66" s="2">
        <f t="shared" ref="M66:M129" si="9">K66-L66</f>
        <v>808.3</v>
      </c>
      <c r="N66" s="2">
        <f t="shared" ref="N66:N129" si="10">M66-(E66*J66)</f>
        <v>466.21999999999997</v>
      </c>
      <c r="O66" s="2" t="str">
        <f t="shared" ref="O66:O129" si="11">TEXT(B66,"mmm")</f>
        <v>Dec</v>
      </c>
    </row>
    <row r="67" spans="1:15" x14ac:dyDescent="0.25">
      <c r="A67" s="2" t="s">
        <v>1214</v>
      </c>
      <c r="B67" s="3">
        <v>45234</v>
      </c>
      <c r="C67" s="2" t="s">
        <v>474</v>
      </c>
      <c r="D67" s="2" t="s">
        <v>1049</v>
      </c>
      <c r="E67">
        <v>1</v>
      </c>
      <c r="F67" s="2">
        <f t="shared" si="6"/>
        <v>1</v>
      </c>
      <c r="G67" s="2" t="s">
        <v>1146</v>
      </c>
      <c r="H67">
        <v>0</v>
      </c>
      <c r="I67" s="2">
        <f>_xlfn.XLOOKUP(D67, 'retail_products'!$A:$A, 'retail_products'!$E:$E, "")</f>
        <v>171.43</v>
      </c>
      <c r="J67" s="2">
        <f>_xlfn.XLOOKUP(D67, 'retail_products'!$A:$A, 'retail_products'!$D:$D, "")</f>
        <v>99.61</v>
      </c>
      <c r="K67" s="2">
        <f t="shared" si="7"/>
        <v>171.43</v>
      </c>
      <c r="L67" s="2">
        <f t="shared" si="8"/>
        <v>0</v>
      </c>
      <c r="M67" s="2">
        <f t="shared" si="9"/>
        <v>171.43</v>
      </c>
      <c r="N67" s="2">
        <f t="shared" si="10"/>
        <v>71.820000000000007</v>
      </c>
      <c r="O67" s="2" t="str">
        <f t="shared" si="11"/>
        <v>Nov</v>
      </c>
    </row>
    <row r="68" spans="1:15" x14ac:dyDescent="0.25">
      <c r="A68" s="2" t="s">
        <v>1215</v>
      </c>
      <c r="B68" s="3">
        <v>45132</v>
      </c>
      <c r="C68" s="2" t="s">
        <v>657</v>
      </c>
      <c r="D68" s="2" t="s">
        <v>1122</v>
      </c>
      <c r="E68">
        <v>5</v>
      </c>
      <c r="F68" s="2">
        <f t="shared" si="6"/>
        <v>5</v>
      </c>
      <c r="G68" s="2" t="s">
        <v>1148</v>
      </c>
      <c r="H68">
        <v>0</v>
      </c>
      <c r="I68" s="2">
        <f>_xlfn.XLOOKUP(D68, 'retail_products'!$A:$A, 'retail_products'!$E:$E, "")</f>
        <v>693.46</v>
      </c>
      <c r="J68" s="2">
        <f>_xlfn.XLOOKUP(D68, 'retail_products'!$A:$A, 'retail_products'!$D:$D, "")</f>
        <v>388.35</v>
      </c>
      <c r="K68" s="2">
        <f t="shared" si="7"/>
        <v>3467.3</v>
      </c>
      <c r="L68" s="2">
        <f t="shared" si="8"/>
        <v>0</v>
      </c>
      <c r="M68" s="2">
        <f t="shared" si="9"/>
        <v>3467.3</v>
      </c>
      <c r="N68" s="2">
        <f t="shared" si="10"/>
        <v>1525.5500000000002</v>
      </c>
      <c r="O68" s="2" t="str">
        <f t="shared" si="11"/>
        <v>Jul</v>
      </c>
    </row>
    <row r="69" spans="1:15" x14ac:dyDescent="0.25">
      <c r="A69" s="2" t="s">
        <v>1216</v>
      </c>
      <c r="B69" s="3">
        <v>45151</v>
      </c>
      <c r="C69" s="2" t="s">
        <v>38</v>
      </c>
      <c r="D69" s="2" t="s">
        <v>1064</v>
      </c>
      <c r="E69">
        <v>5</v>
      </c>
      <c r="F69" s="2">
        <f t="shared" si="6"/>
        <v>5</v>
      </c>
      <c r="G69" s="2" t="s">
        <v>1146</v>
      </c>
      <c r="H69">
        <v>0</v>
      </c>
      <c r="I69" s="2">
        <f>_xlfn.XLOOKUP(D69, 'retail_products'!$A:$A, 'retail_products'!$E:$E, "")</f>
        <v>452.6</v>
      </c>
      <c r="J69" s="2">
        <f>_xlfn.XLOOKUP(D69, 'retail_products'!$A:$A, 'retail_products'!$D:$D, "")</f>
        <v>246.71</v>
      </c>
      <c r="K69" s="2">
        <f t="shared" si="7"/>
        <v>2263</v>
      </c>
      <c r="L69" s="2">
        <f t="shared" si="8"/>
        <v>0</v>
      </c>
      <c r="M69" s="2">
        <f t="shared" si="9"/>
        <v>2263</v>
      </c>
      <c r="N69" s="2">
        <f t="shared" si="10"/>
        <v>1029.45</v>
      </c>
      <c r="O69" s="2" t="str">
        <f t="shared" si="11"/>
        <v>Aug</v>
      </c>
    </row>
    <row r="70" spans="1:15" x14ac:dyDescent="0.25">
      <c r="A70" s="2" t="s">
        <v>1217</v>
      </c>
      <c r="B70" s="3">
        <v>45241</v>
      </c>
      <c r="C70" s="2" t="s">
        <v>202</v>
      </c>
      <c r="D70" s="2" t="s">
        <v>1126</v>
      </c>
      <c r="E70">
        <v>1</v>
      </c>
      <c r="F70" s="2">
        <f t="shared" si="6"/>
        <v>1</v>
      </c>
      <c r="G70" s="2" t="s">
        <v>1148</v>
      </c>
      <c r="H70">
        <v>0.23</v>
      </c>
      <c r="I70" s="2">
        <f>_xlfn.XLOOKUP(D70, 'retail_products'!$A:$A, 'retail_products'!$E:$E, "")</f>
        <v>340.9</v>
      </c>
      <c r="J70" s="2">
        <f>_xlfn.XLOOKUP(D70, 'retail_products'!$A:$A, 'retail_products'!$D:$D, "")</f>
        <v>269.88</v>
      </c>
      <c r="K70" s="2">
        <f t="shared" si="7"/>
        <v>340.9</v>
      </c>
      <c r="L70" s="2">
        <f t="shared" si="8"/>
        <v>78.406999999999996</v>
      </c>
      <c r="M70" s="2">
        <f t="shared" si="9"/>
        <v>262.49299999999999</v>
      </c>
      <c r="N70" s="2">
        <f t="shared" si="10"/>
        <v>-7.3870000000000005</v>
      </c>
      <c r="O70" s="2" t="str">
        <f t="shared" si="11"/>
        <v>Nov</v>
      </c>
    </row>
    <row r="71" spans="1:15" x14ac:dyDescent="0.25">
      <c r="A71" s="2" t="s">
        <v>1218</v>
      </c>
      <c r="B71" s="3">
        <v>45107</v>
      </c>
      <c r="C71" s="2" t="s">
        <v>714</v>
      </c>
      <c r="D71" s="2" t="s">
        <v>1090</v>
      </c>
      <c r="E71">
        <v>4</v>
      </c>
      <c r="F71" s="2">
        <f t="shared" si="6"/>
        <v>4</v>
      </c>
      <c r="G71" s="2" t="s">
        <v>1148</v>
      </c>
      <c r="H71">
        <v>0.16</v>
      </c>
      <c r="I71" s="2">
        <f>_xlfn.XLOOKUP(D71, 'retail_products'!$A:$A, 'retail_products'!$E:$E, "")</f>
        <v>765.43</v>
      </c>
      <c r="J71" s="2">
        <f>_xlfn.XLOOKUP(D71, 'retail_products'!$A:$A, 'retail_products'!$D:$D, "")</f>
        <v>429.73</v>
      </c>
      <c r="K71" s="2">
        <f t="shared" si="7"/>
        <v>3061.72</v>
      </c>
      <c r="L71" s="2">
        <f t="shared" si="8"/>
        <v>489.87519999999995</v>
      </c>
      <c r="M71" s="2">
        <f t="shared" si="9"/>
        <v>2571.8447999999999</v>
      </c>
      <c r="N71" s="2">
        <f t="shared" si="10"/>
        <v>852.92479999999978</v>
      </c>
      <c r="O71" s="2" t="str">
        <f t="shared" si="11"/>
        <v>Jun</v>
      </c>
    </row>
    <row r="72" spans="1:15" x14ac:dyDescent="0.25">
      <c r="A72" s="2" t="s">
        <v>1219</v>
      </c>
      <c r="B72" s="3">
        <v>45298</v>
      </c>
      <c r="C72" s="2" t="s">
        <v>878</v>
      </c>
      <c r="D72" s="2" t="s">
        <v>1110</v>
      </c>
      <c r="E72">
        <v>5</v>
      </c>
      <c r="F72" s="2">
        <f t="shared" si="6"/>
        <v>5</v>
      </c>
      <c r="G72" s="2" t="s">
        <v>1146</v>
      </c>
      <c r="H72">
        <v>0.14000000000000001</v>
      </c>
      <c r="I72" s="2">
        <f>_xlfn.XLOOKUP(D72, 'retail_products'!$A:$A, 'retail_products'!$E:$E, "")</f>
        <v>469.35</v>
      </c>
      <c r="J72" s="2">
        <f>_xlfn.XLOOKUP(D72, 'retail_products'!$A:$A, 'retail_products'!$D:$D, "")</f>
        <v>278.37</v>
      </c>
      <c r="K72" s="2">
        <f t="shared" si="7"/>
        <v>2346.75</v>
      </c>
      <c r="L72" s="2">
        <f t="shared" si="8"/>
        <v>328.54500000000002</v>
      </c>
      <c r="M72" s="2">
        <f t="shared" si="9"/>
        <v>2018.2049999999999</v>
      </c>
      <c r="N72" s="2">
        <f t="shared" si="10"/>
        <v>626.35500000000002</v>
      </c>
      <c r="O72" s="2" t="str">
        <f t="shared" si="11"/>
        <v>Jan</v>
      </c>
    </row>
    <row r="73" spans="1:15" x14ac:dyDescent="0.25">
      <c r="A73" s="2" t="s">
        <v>1220</v>
      </c>
      <c r="B73" s="3">
        <v>45133</v>
      </c>
      <c r="C73" s="2" t="s">
        <v>617</v>
      </c>
      <c r="D73" s="2" t="s">
        <v>1035</v>
      </c>
      <c r="E73">
        <v>3</v>
      </c>
      <c r="F73" s="2">
        <f t="shared" si="6"/>
        <v>3</v>
      </c>
      <c r="G73" s="2" t="s">
        <v>1146</v>
      </c>
      <c r="H73">
        <v>0</v>
      </c>
      <c r="I73" s="2">
        <f>_xlfn.XLOOKUP(D73, 'retail_products'!$A:$A, 'retail_products'!$E:$E, "")</f>
        <v>1011.63</v>
      </c>
      <c r="J73" s="2">
        <f>_xlfn.XLOOKUP(D73, 'retail_products'!$A:$A, 'retail_products'!$D:$D, "")</f>
        <v>438.33</v>
      </c>
      <c r="K73" s="2">
        <f t="shared" si="7"/>
        <v>3034.89</v>
      </c>
      <c r="L73" s="2">
        <f t="shared" si="8"/>
        <v>0</v>
      </c>
      <c r="M73" s="2">
        <f t="shared" si="9"/>
        <v>3034.89</v>
      </c>
      <c r="N73" s="2">
        <f t="shared" si="10"/>
        <v>1719.8999999999999</v>
      </c>
      <c r="O73" s="2" t="str">
        <f t="shared" si="11"/>
        <v>Jul</v>
      </c>
    </row>
    <row r="74" spans="1:15" x14ac:dyDescent="0.25">
      <c r="A74" s="2" t="s">
        <v>1221</v>
      </c>
      <c r="B74" s="3">
        <v>44986</v>
      </c>
      <c r="C74" s="2" t="s">
        <v>851</v>
      </c>
      <c r="D74" s="2" t="s">
        <v>1104</v>
      </c>
      <c r="E74">
        <v>3</v>
      </c>
      <c r="F74" s="2">
        <f t="shared" si="6"/>
        <v>3</v>
      </c>
      <c r="G74" s="2" t="s">
        <v>1146</v>
      </c>
      <c r="H74">
        <v>0</v>
      </c>
      <c r="I74" s="2">
        <f>_xlfn.XLOOKUP(D74, 'retail_products'!$A:$A, 'retail_products'!$E:$E, "")</f>
        <v>647.98</v>
      </c>
      <c r="J74" s="2">
        <f>_xlfn.XLOOKUP(D74, 'retail_products'!$A:$A, 'retail_products'!$D:$D, "")</f>
        <v>303.98</v>
      </c>
      <c r="K74" s="2">
        <f t="shared" si="7"/>
        <v>1943.94</v>
      </c>
      <c r="L74" s="2">
        <f t="shared" si="8"/>
        <v>0</v>
      </c>
      <c r="M74" s="2">
        <f t="shared" si="9"/>
        <v>1943.94</v>
      </c>
      <c r="N74" s="2">
        <f t="shared" si="10"/>
        <v>1032</v>
      </c>
      <c r="O74" s="2" t="str">
        <f t="shared" si="11"/>
        <v>Mar</v>
      </c>
    </row>
    <row r="75" spans="1:15" x14ac:dyDescent="0.25">
      <c r="A75" s="2" t="s">
        <v>1222</v>
      </c>
      <c r="B75" s="3">
        <v>45120</v>
      </c>
      <c r="C75" s="2" t="s">
        <v>605</v>
      </c>
      <c r="D75" s="2" t="s">
        <v>1100</v>
      </c>
      <c r="E75">
        <v>2</v>
      </c>
      <c r="F75" s="2">
        <f t="shared" si="6"/>
        <v>2</v>
      </c>
      <c r="G75" s="2" t="s">
        <v>1152</v>
      </c>
      <c r="H75">
        <v>0.26</v>
      </c>
      <c r="I75" s="2">
        <f>_xlfn.XLOOKUP(D75, 'retail_products'!$A:$A, 'retail_products'!$E:$E, "")</f>
        <v>795.48</v>
      </c>
      <c r="J75" s="2">
        <f>_xlfn.XLOOKUP(D75, 'retail_products'!$A:$A, 'retail_products'!$D:$D, "")</f>
        <v>475.67</v>
      </c>
      <c r="K75" s="2">
        <f t="shared" si="7"/>
        <v>1590.96</v>
      </c>
      <c r="L75" s="2">
        <f t="shared" si="8"/>
        <v>413.64960000000002</v>
      </c>
      <c r="M75" s="2">
        <f t="shared" si="9"/>
        <v>1177.3104000000001</v>
      </c>
      <c r="N75" s="2">
        <f t="shared" si="10"/>
        <v>225.97040000000004</v>
      </c>
      <c r="O75" s="2" t="str">
        <f t="shared" si="11"/>
        <v>Jul</v>
      </c>
    </row>
    <row r="76" spans="1:15" x14ac:dyDescent="0.25">
      <c r="A76" s="2" t="s">
        <v>1223</v>
      </c>
      <c r="B76" s="3">
        <v>45173</v>
      </c>
      <c r="C76" s="2" t="s">
        <v>148</v>
      </c>
      <c r="D76" s="2" t="s">
        <v>1072</v>
      </c>
      <c r="E76">
        <v>1</v>
      </c>
      <c r="F76" s="2">
        <f t="shared" si="6"/>
        <v>1</v>
      </c>
      <c r="G76" s="2" t="s">
        <v>1146</v>
      </c>
      <c r="H76">
        <v>0</v>
      </c>
      <c r="I76" s="2">
        <f>_xlfn.XLOOKUP(D76, 'retail_products'!$A:$A, 'retail_products'!$E:$E, "")</f>
        <v>553.76</v>
      </c>
      <c r="J76" s="2">
        <f>_xlfn.XLOOKUP(D76, 'retail_products'!$A:$A, 'retail_products'!$D:$D, "")</f>
        <v>264.36</v>
      </c>
      <c r="K76" s="2">
        <f t="shared" si="7"/>
        <v>553.76</v>
      </c>
      <c r="L76" s="2">
        <f t="shared" si="8"/>
        <v>0</v>
      </c>
      <c r="M76" s="2">
        <f t="shared" si="9"/>
        <v>553.76</v>
      </c>
      <c r="N76" s="2">
        <f t="shared" si="10"/>
        <v>289.39999999999998</v>
      </c>
      <c r="O76" s="2" t="str">
        <f t="shared" si="11"/>
        <v>Sep</v>
      </c>
    </row>
    <row r="77" spans="1:15" x14ac:dyDescent="0.25">
      <c r="A77" s="2" t="s">
        <v>1224</v>
      </c>
      <c r="B77" s="3">
        <v>45088</v>
      </c>
      <c r="C77" s="2" t="s">
        <v>451</v>
      </c>
      <c r="D77" s="2" t="s">
        <v>1084</v>
      </c>
      <c r="E77">
        <v>5</v>
      </c>
      <c r="F77" s="2">
        <f t="shared" si="6"/>
        <v>5</v>
      </c>
      <c r="G77" s="2" t="s">
        <v>1152</v>
      </c>
      <c r="H77">
        <v>0</v>
      </c>
      <c r="I77" s="2">
        <f>_xlfn.XLOOKUP(D77, 'retail_products'!$A:$A, 'retail_products'!$E:$E, "")</f>
        <v>614.21</v>
      </c>
      <c r="J77" s="2">
        <f>_xlfn.XLOOKUP(D77, 'retail_products'!$A:$A, 'retail_products'!$D:$D, "")</f>
        <v>485.37</v>
      </c>
      <c r="K77" s="2">
        <f t="shared" si="7"/>
        <v>3071.05</v>
      </c>
      <c r="L77" s="2">
        <f t="shared" si="8"/>
        <v>0</v>
      </c>
      <c r="M77" s="2">
        <f t="shared" si="9"/>
        <v>3071.05</v>
      </c>
      <c r="N77" s="2">
        <f t="shared" si="10"/>
        <v>644.20000000000027</v>
      </c>
      <c r="O77" s="2" t="str">
        <f t="shared" si="11"/>
        <v>Jun</v>
      </c>
    </row>
    <row r="78" spans="1:15" x14ac:dyDescent="0.25">
      <c r="A78" s="2" t="s">
        <v>1225</v>
      </c>
      <c r="B78" s="3">
        <v>45271</v>
      </c>
      <c r="C78" s="2" t="s">
        <v>795</v>
      </c>
      <c r="D78" s="2" t="s">
        <v>1082</v>
      </c>
      <c r="E78">
        <v>1</v>
      </c>
      <c r="F78" s="2">
        <f t="shared" si="6"/>
        <v>1</v>
      </c>
      <c r="G78" s="2" t="s">
        <v>1148</v>
      </c>
      <c r="H78">
        <v>0.08</v>
      </c>
      <c r="I78" s="2">
        <f>_xlfn.XLOOKUP(D78, 'retail_products'!$A:$A, 'retail_products'!$E:$E, "")</f>
        <v>85.85</v>
      </c>
      <c r="J78" s="2">
        <f>_xlfn.XLOOKUP(D78, 'retail_products'!$A:$A, 'retail_products'!$D:$D, "")</f>
        <v>46.68</v>
      </c>
      <c r="K78" s="2">
        <f t="shared" si="7"/>
        <v>85.85</v>
      </c>
      <c r="L78" s="2">
        <f t="shared" si="8"/>
        <v>6.8679999999999994</v>
      </c>
      <c r="M78" s="2">
        <f t="shared" si="9"/>
        <v>78.981999999999999</v>
      </c>
      <c r="N78" s="2">
        <f t="shared" si="10"/>
        <v>32.302</v>
      </c>
      <c r="O78" s="2" t="str">
        <f t="shared" si="11"/>
        <v>Dec</v>
      </c>
    </row>
    <row r="79" spans="1:15" x14ac:dyDescent="0.25">
      <c r="A79" s="2" t="s">
        <v>1226</v>
      </c>
      <c r="B79" s="3">
        <v>45309</v>
      </c>
      <c r="C79" s="2" t="s">
        <v>728</v>
      </c>
      <c r="D79" s="2" t="s">
        <v>1064</v>
      </c>
      <c r="E79">
        <v>4</v>
      </c>
      <c r="F79" s="2">
        <f t="shared" si="6"/>
        <v>4</v>
      </c>
      <c r="G79" s="2" t="s">
        <v>1152</v>
      </c>
      <c r="H79">
        <v>0</v>
      </c>
      <c r="I79" s="2">
        <f>_xlfn.XLOOKUP(D79, 'retail_products'!$A:$A, 'retail_products'!$E:$E, "")</f>
        <v>452.6</v>
      </c>
      <c r="J79" s="2">
        <f>_xlfn.XLOOKUP(D79, 'retail_products'!$A:$A, 'retail_products'!$D:$D, "")</f>
        <v>246.71</v>
      </c>
      <c r="K79" s="2">
        <f t="shared" si="7"/>
        <v>1810.4</v>
      </c>
      <c r="L79" s="2">
        <f t="shared" si="8"/>
        <v>0</v>
      </c>
      <c r="M79" s="2">
        <f t="shared" si="9"/>
        <v>1810.4</v>
      </c>
      <c r="N79" s="2">
        <f t="shared" si="10"/>
        <v>823.56000000000006</v>
      </c>
      <c r="O79" s="2" t="str">
        <f t="shared" si="11"/>
        <v>Jan</v>
      </c>
    </row>
    <row r="80" spans="1:15" x14ac:dyDescent="0.25">
      <c r="A80" s="2" t="s">
        <v>1227</v>
      </c>
      <c r="B80" s="3">
        <v>45030</v>
      </c>
      <c r="C80" s="2" t="s">
        <v>883</v>
      </c>
      <c r="D80" s="2" t="s">
        <v>1070</v>
      </c>
      <c r="E80">
        <v>5</v>
      </c>
      <c r="F80" s="2">
        <f t="shared" si="6"/>
        <v>5</v>
      </c>
      <c r="G80" s="2" t="s">
        <v>1148</v>
      </c>
      <c r="H80">
        <v>0</v>
      </c>
      <c r="I80" s="2">
        <f>_xlfn.XLOOKUP(D80, 'retail_products'!$A:$A, 'retail_products'!$E:$E, "")</f>
        <v>543.76</v>
      </c>
      <c r="J80" s="2">
        <f>_xlfn.XLOOKUP(D80, 'retail_products'!$A:$A, 'retail_products'!$D:$D, "")</f>
        <v>364.65</v>
      </c>
      <c r="K80" s="2">
        <f t="shared" si="7"/>
        <v>2718.8</v>
      </c>
      <c r="L80" s="2">
        <f t="shared" si="8"/>
        <v>0</v>
      </c>
      <c r="M80" s="2">
        <f t="shared" si="9"/>
        <v>2718.8</v>
      </c>
      <c r="N80" s="2">
        <f t="shared" si="10"/>
        <v>895.55000000000018</v>
      </c>
      <c r="O80" s="2" t="str">
        <f t="shared" si="11"/>
        <v>Apr</v>
      </c>
    </row>
    <row r="81" spans="1:15" x14ac:dyDescent="0.25">
      <c r="A81" s="2" t="s">
        <v>1228</v>
      </c>
      <c r="B81" s="3">
        <v>45266</v>
      </c>
      <c r="C81" s="2" t="s">
        <v>533</v>
      </c>
      <c r="D81" s="2" t="s">
        <v>1118</v>
      </c>
      <c r="E81">
        <v>1</v>
      </c>
      <c r="F81" s="2">
        <f t="shared" si="6"/>
        <v>1</v>
      </c>
      <c r="G81" s="2" t="s">
        <v>1152</v>
      </c>
      <c r="H81">
        <v>0</v>
      </c>
      <c r="I81" s="2">
        <f>_xlfn.XLOOKUP(D81, 'retail_products'!$A:$A, 'retail_products'!$E:$E, "")</f>
        <v>484.08</v>
      </c>
      <c r="J81" s="2">
        <f>_xlfn.XLOOKUP(D81, 'retail_products'!$A:$A, 'retail_products'!$D:$D, "")</f>
        <v>361.23</v>
      </c>
      <c r="K81" s="2">
        <f t="shared" si="7"/>
        <v>484.08</v>
      </c>
      <c r="L81" s="2">
        <f t="shared" si="8"/>
        <v>0</v>
      </c>
      <c r="M81" s="2">
        <f t="shared" si="9"/>
        <v>484.08</v>
      </c>
      <c r="N81" s="2">
        <f t="shared" si="10"/>
        <v>122.84999999999997</v>
      </c>
      <c r="O81" s="2" t="str">
        <f t="shared" si="11"/>
        <v>Dec</v>
      </c>
    </row>
    <row r="82" spans="1:15" x14ac:dyDescent="0.25">
      <c r="A82" s="2" t="s">
        <v>1229</v>
      </c>
      <c r="B82" s="3">
        <v>45088</v>
      </c>
      <c r="C82" s="2" t="s">
        <v>533</v>
      </c>
      <c r="D82" s="2" t="s">
        <v>1112</v>
      </c>
      <c r="E82">
        <v>3</v>
      </c>
      <c r="F82" s="2">
        <f t="shared" si="6"/>
        <v>3</v>
      </c>
      <c r="G82" s="2" t="s">
        <v>1152</v>
      </c>
      <c r="H82">
        <v>0</v>
      </c>
      <c r="I82" s="2">
        <f>_xlfn.XLOOKUP(D82, 'retail_products'!$A:$A, 'retail_products'!$E:$E, "")</f>
        <v>827.09</v>
      </c>
      <c r="J82" s="2">
        <f>_xlfn.XLOOKUP(D82, 'retail_products'!$A:$A, 'retail_products'!$D:$D, "")</f>
        <v>449.47</v>
      </c>
      <c r="K82" s="2">
        <f t="shared" si="7"/>
        <v>2481.27</v>
      </c>
      <c r="L82" s="2">
        <f t="shared" si="8"/>
        <v>0</v>
      </c>
      <c r="M82" s="2">
        <f t="shared" si="9"/>
        <v>2481.27</v>
      </c>
      <c r="N82" s="2">
        <f t="shared" si="10"/>
        <v>1132.8599999999999</v>
      </c>
      <c r="O82" s="2" t="str">
        <f t="shared" si="11"/>
        <v>Jun</v>
      </c>
    </row>
    <row r="83" spans="1:15" x14ac:dyDescent="0.25">
      <c r="A83" s="2" t="s">
        <v>1230</v>
      </c>
      <c r="B83" s="3">
        <v>45311</v>
      </c>
      <c r="C83" s="2" t="s">
        <v>619</v>
      </c>
      <c r="D83" s="2" t="s">
        <v>1056</v>
      </c>
      <c r="E83">
        <v>1</v>
      </c>
      <c r="F83" s="2">
        <f t="shared" si="6"/>
        <v>1</v>
      </c>
      <c r="G83" s="2" t="s">
        <v>1148</v>
      </c>
      <c r="H83">
        <v>0</v>
      </c>
      <c r="I83" s="2">
        <f>_xlfn.XLOOKUP(D83, 'retail_products'!$A:$A, 'retail_products'!$E:$E, "")</f>
        <v>137.66999999999999</v>
      </c>
      <c r="J83" s="2">
        <f>_xlfn.XLOOKUP(D83, 'retail_products'!$A:$A, 'retail_products'!$D:$D, "")</f>
        <v>65.400000000000006</v>
      </c>
      <c r="K83" s="2">
        <f t="shared" si="7"/>
        <v>137.66999999999999</v>
      </c>
      <c r="L83" s="2">
        <f t="shared" si="8"/>
        <v>0</v>
      </c>
      <c r="M83" s="2">
        <f t="shared" si="9"/>
        <v>137.66999999999999</v>
      </c>
      <c r="N83" s="2">
        <f t="shared" si="10"/>
        <v>72.269999999999982</v>
      </c>
      <c r="O83" s="2" t="str">
        <f t="shared" si="11"/>
        <v>Jan</v>
      </c>
    </row>
    <row r="84" spans="1:15" x14ac:dyDescent="0.25">
      <c r="A84" s="2" t="s">
        <v>1231</v>
      </c>
      <c r="B84" s="3">
        <v>45128</v>
      </c>
      <c r="C84" s="2" t="s">
        <v>910</v>
      </c>
      <c r="D84" s="2" t="s">
        <v>1126</v>
      </c>
      <c r="E84">
        <v>2</v>
      </c>
      <c r="F84" s="2">
        <f t="shared" si="6"/>
        <v>2</v>
      </c>
      <c r="G84" s="2" t="s">
        <v>1152</v>
      </c>
      <c r="H84">
        <v>0</v>
      </c>
      <c r="I84" s="2">
        <f>_xlfn.XLOOKUP(D84, 'retail_products'!$A:$A, 'retail_products'!$E:$E, "")</f>
        <v>340.9</v>
      </c>
      <c r="J84" s="2">
        <f>_xlfn.XLOOKUP(D84, 'retail_products'!$A:$A, 'retail_products'!$D:$D, "")</f>
        <v>269.88</v>
      </c>
      <c r="K84" s="2">
        <f t="shared" si="7"/>
        <v>681.8</v>
      </c>
      <c r="L84" s="2">
        <f t="shared" si="8"/>
        <v>0</v>
      </c>
      <c r="M84" s="2">
        <f t="shared" si="9"/>
        <v>681.8</v>
      </c>
      <c r="N84" s="2">
        <f t="shared" si="10"/>
        <v>142.03999999999996</v>
      </c>
      <c r="O84" s="2" t="str">
        <f t="shared" si="11"/>
        <v>Jul</v>
      </c>
    </row>
    <row r="85" spans="1:15" x14ac:dyDescent="0.25">
      <c r="A85" s="2" t="s">
        <v>1232</v>
      </c>
      <c r="B85" s="3">
        <v>44933</v>
      </c>
      <c r="C85" s="2" t="s">
        <v>719</v>
      </c>
      <c r="D85" s="2" t="s">
        <v>1066</v>
      </c>
      <c r="E85">
        <v>4</v>
      </c>
      <c r="F85" s="2">
        <f t="shared" si="6"/>
        <v>4</v>
      </c>
      <c r="G85" s="2" t="s">
        <v>1152</v>
      </c>
      <c r="H85">
        <v>0</v>
      </c>
      <c r="I85" s="2">
        <f>_xlfn.XLOOKUP(D85, 'retail_products'!$A:$A, 'retail_products'!$E:$E, "")</f>
        <v>289.73</v>
      </c>
      <c r="J85" s="2">
        <f>_xlfn.XLOOKUP(D85, 'retail_products'!$A:$A, 'retail_products'!$D:$D, "")</f>
        <v>225.94</v>
      </c>
      <c r="K85" s="2">
        <f t="shared" si="7"/>
        <v>1158.92</v>
      </c>
      <c r="L85" s="2">
        <f t="shared" si="8"/>
        <v>0</v>
      </c>
      <c r="M85" s="2">
        <f t="shared" si="9"/>
        <v>1158.92</v>
      </c>
      <c r="N85" s="2">
        <f t="shared" si="10"/>
        <v>255.16000000000008</v>
      </c>
      <c r="O85" s="2" t="str">
        <f t="shared" si="11"/>
        <v>Jan</v>
      </c>
    </row>
    <row r="86" spans="1:15" x14ac:dyDescent="0.25">
      <c r="A86" s="2" t="s">
        <v>1233</v>
      </c>
      <c r="B86" s="3">
        <v>45061</v>
      </c>
      <c r="C86" s="2" t="s">
        <v>271</v>
      </c>
      <c r="D86" s="2" t="s">
        <v>1074</v>
      </c>
      <c r="E86">
        <v>4</v>
      </c>
      <c r="F86" s="2">
        <f t="shared" si="6"/>
        <v>4</v>
      </c>
      <c r="G86" s="2" t="s">
        <v>1152</v>
      </c>
      <c r="H86">
        <v>0</v>
      </c>
      <c r="I86" s="2">
        <f>_xlfn.XLOOKUP(D86, 'retail_products'!$A:$A, 'retail_products'!$E:$E, "")</f>
        <v>476.33</v>
      </c>
      <c r="J86" s="2">
        <f>_xlfn.XLOOKUP(D86, 'retail_products'!$A:$A, 'retail_products'!$D:$D, "")</f>
        <v>222.1</v>
      </c>
      <c r="K86" s="2">
        <f t="shared" si="7"/>
        <v>1905.32</v>
      </c>
      <c r="L86" s="2">
        <f t="shared" si="8"/>
        <v>0</v>
      </c>
      <c r="M86" s="2">
        <f t="shared" si="9"/>
        <v>1905.32</v>
      </c>
      <c r="N86" s="2">
        <f t="shared" si="10"/>
        <v>1016.92</v>
      </c>
      <c r="O86" s="2" t="str">
        <f t="shared" si="11"/>
        <v>May</v>
      </c>
    </row>
    <row r="87" spans="1:15" x14ac:dyDescent="0.25">
      <c r="A87" s="2" t="s">
        <v>1234</v>
      </c>
      <c r="B87" s="3">
        <v>45285</v>
      </c>
      <c r="C87" s="2" t="s">
        <v>799</v>
      </c>
      <c r="D87" s="2" t="s">
        <v>1086</v>
      </c>
      <c r="E87">
        <v>3</v>
      </c>
      <c r="F87" s="2">
        <f t="shared" si="6"/>
        <v>3</v>
      </c>
      <c r="G87" s="2" t="s">
        <v>1148</v>
      </c>
      <c r="H87">
        <v>0.21</v>
      </c>
      <c r="I87" s="2">
        <f>_xlfn.XLOOKUP(D87, 'retail_products'!$A:$A, 'retail_products'!$E:$E, "")</f>
        <v>560.78</v>
      </c>
      <c r="J87" s="2">
        <f>_xlfn.XLOOKUP(D87, 'retail_products'!$A:$A, 'retail_products'!$D:$D, "")</f>
        <v>325.23</v>
      </c>
      <c r="K87" s="2">
        <f t="shared" si="7"/>
        <v>1682.34</v>
      </c>
      <c r="L87" s="2">
        <f t="shared" si="8"/>
        <v>353.29139999999995</v>
      </c>
      <c r="M87" s="2">
        <f t="shared" si="9"/>
        <v>1329.0486000000001</v>
      </c>
      <c r="N87" s="2">
        <f t="shared" si="10"/>
        <v>353.35860000000002</v>
      </c>
      <c r="O87" s="2" t="str">
        <f t="shared" si="11"/>
        <v>Dec</v>
      </c>
    </row>
    <row r="88" spans="1:15" x14ac:dyDescent="0.25">
      <c r="A88" s="2" t="s">
        <v>1235</v>
      </c>
      <c r="B88" s="3">
        <v>45343</v>
      </c>
      <c r="C88" s="2" t="s">
        <v>131</v>
      </c>
      <c r="D88" s="2" t="s">
        <v>1132</v>
      </c>
      <c r="E88">
        <v>3</v>
      </c>
      <c r="F88" s="2">
        <f t="shared" si="6"/>
        <v>3</v>
      </c>
      <c r="G88" s="2" t="s">
        <v>1148</v>
      </c>
      <c r="H88">
        <v>0</v>
      </c>
      <c r="I88" s="2">
        <f>_xlfn.XLOOKUP(D88, 'retail_products'!$A:$A, 'retail_products'!$E:$E, "")</f>
        <v>124.81</v>
      </c>
      <c r="J88" s="2">
        <f>_xlfn.XLOOKUP(D88, 'retail_products'!$A:$A, 'retail_products'!$D:$D, "")</f>
        <v>60.74</v>
      </c>
      <c r="K88" s="2">
        <f t="shared" si="7"/>
        <v>374.43</v>
      </c>
      <c r="L88" s="2">
        <f t="shared" si="8"/>
        <v>0</v>
      </c>
      <c r="M88" s="2">
        <f t="shared" si="9"/>
        <v>374.43</v>
      </c>
      <c r="N88" s="2">
        <f t="shared" si="10"/>
        <v>192.21</v>
      </c>
      <c r="O88" s="2" t="str">
        <f t="shared" si="11"/>
        <v>Feb</v>
      </c>
    </row>
    <row r="89" spans="1:15" x14ac:dyDescent="0.25">
      <c r="A89" s="2" t="s">
        <v>1236</v>
      </c>
      <c r="B89" s="3">
        <v>45305</v>
      </c>
      <c r="C89" s="2" t="s">
        <v>182</v>
      </c>
      <c r="D89" s="2" t="s">
        <v>1100</v>
      </c>
      <c r="E89">
        <v>1</v>
      </c>
      <c r="F89" s="2">
        <f t="shared" si="6"/>
        <v>1</v>
      </c>
      <c r="G89" s="2" t="s">
        <v>1146</v>
      </c>
      <c r="H89">
        <v>0</v>
      </c>
      <c r="I89" s="2">
        <f>_xlfn.XLOOKUP(D89, 'retail_products'!$A:$A, 'retail_products'!$E:$E, "")</f>
        <v>795.48</v>
      </c>
      <c r="J89" s="2">
        <f>_xlfn.XLOOKUP(D89, 'retail_products'!$A:$A, 'retail_products'!$D:$D, "")</f>
        <v>475.67</v>
      </c>
      <c r="K89" s="2">
        <f t="shared" si="7"/>
        <v>795.48</v>
      </c>
      <c r="L89" s="2">
        <f t="shared" si="8"/>
        <v>0</v>
      </c>
      <c r="M89" s="2">
        <f t="shared" si="9"/>
        <v>795.48</v>
      </c>
      <c r="N89" s="2">
        <f t="shared" si="10"/>
        <v>319.81</v>
      </c>
      <c r="O89" s="2" t="str">
        <f t="shared" si="11"/>
        <v>Jan</v>
      </c>
    </row>
    <row r="90" spans="1:15" x14ac:dyDescent="0.25">
      <c r="A90" s="2" t="s">
        <v>1237</v>
      </c>
      <c r="B90" s="3">
        <v>45295</v>
      </c>
      <c r="C90" s="2" t="s">
        <v>352</v>
      </c>
      <c r="D90" s="2" t="s">
        <v>1102</v>
      </c>
      <c r="E90">
        <v>3</v>
      </c>
      <c r="F90" s="2">
        <f t="shared" si="6"/>
        <v>3</v>
      </c>
      <c r="G90" s="2" t="s">
        <v>1148</v>
      </c>
      <c r="H90">
        <v>0</v>
      </c>
      <c r="I90" s="2">
        <f>_xlfn.XLOOKUP(D90, 'retail_products'!$A:$A, 'retail_products'!$E:$E, "")</f>
        <v>691.33</v>
      </c>
      <c r="J90" s="2">
        <f>_xlfn.XLOOKUP(D90, 'retail_products'!$A:$A, 'retail_products'!$D:$D, "")</f>
        <v>423.72</v>
      </c>
      <c r="K90" s="2">
        <f t="shared" si="7"/>
        <v>2073.9900000000002</v>
      </c>
      <c r="L90" s="2">
        <f t="shared" si="8"/>
        <v>0</v>
      </c>
      <c r="M90" s="2">
        <f t="shared" si="9"/>
        <v>2073.9900000000002</v>
      </c>
      <c r="N90" s="2">
        <f t="shared" si="10"/>
        <v>802.83000000000015</v>
      </c>
      <c r="O90" s="2" t="str">
        <f t="shared" si="11"/>
        <v>Jan</v>
      </c>
    </row>
    <row r="91" spans="1:15" x14ac:dyDescent="0.25">
      <c r="A91" s="2" t="s">
        <v>1238</v>
      </c>
      <c r="B91" s="3">
        <v>44957</v>
      </c>
      <c r="C91" s="2" t="s">
        <v>249</v>
      </c>
      <c r="D91" s="2" t="s">
        <v>1072</v>
      </c>
      <c r="E91">
        <v>4</v>
      </c>
      <c r="F91" s="2">
        <f t="shared" si="6"/>
        <v>4</v>
      </c>
      <c r="G91" s="2" t="s">
        <v>1152</v>
      </c>
      <c r="H91">
        <v>0</v>
      </c>
      <c r="I91" s="2">
        <f>_xlfn.XLOOKUP(D91, 'retail_products'!$A:$A, 'retail_products'!$E:$E, "")</f>
        <v>553.76</v>
      </c>
      <c r="J91" s="2">
        <f>_xlfn.XLOOKUP(D91, 'retail_products'!$A:$A, 'retail_products'!$D:$D, "")</f>
        <v>264.36</v>
      </c>
      <c r="K91" s="2">
        <f t="shared" si="7"/>
        <v>2215.04</v>
      </c>
      <c r="L91" s="2">
        <f t="shared" si="8"/>
        <v>0</v>
      </c>
      <c r="M91" s="2">
        <f t="shared" si="9"/>
        <v>2215.04</v>
      </c>
      <c r="N91" s="2">
        <f t="shared" si="10"/>
        <v>1157.5999999999999</v>
      </c>
      <c r="O91" s="2" t="str">
        <f t="shared" si="11"/>
        <v>Jan</v>
      </c>
    </row>
    <row r="92" spans="1:15" x14ac:dyDescent="0.25">
      <c r="A92" s="2"/>
      <c r="B92" s="3">
        <v>45213</v>
      </c>
      <c r="C92" s="2" t="s">
        <v>599</v>
      </c>
      <c r="D92" s="2" t="s">
        <v>1072</v>
      </c>
      <c r="E92">
        <v>3</v>
      </c>
      <c r="F92" s="2">
        <f t="shared" si="6"/>
        <v>3</v>
      </c>
      <c r="G92" s="2" t="s">
        <v>1146</v>
      </c>
      <c r="H92">
        <v>0</v>
      </c>
      <c r="I92" s="2">
        <f>_xlfn.XLOOKUP(D92, 'retail_products'!$A:$A, 'retail_products'!$E:$E, "")</f>
        <v>553.76</v>
      </c>
      <c r="J92" s="2">
        <f>_xlfn.XLOOKUP(D92, 'retail_products'!$A:$A, 'retail_products'!$D:$D, "")</f>
        <v>264.36</v>
      </c>
      <c r="K92" s="2">
        <f t="shared" si="7"/>
        <v>1661.28</v>
      </c>
      <c r="L92" s="2">
        <f t="shared" si="8"/>
        <v>0</v>
      </c>
      <c r="M92" s="2">
        <f t="shared" si="9"/>
        <v>1661.28</v>
      </c>
      <c r="N92" s="2">
        <f t="shared" si="10"/>
        <v>868.19999999999993</v>
      </c>
      <c r="O92" s="2" t="str">
        <f t="shared" si="11"/>
        <v>Oct</v>
      </c>
    </row>
    <row r="93" spans="1:15" x14ac:dyDescent="0.25">
      <c r="A93" s="2" t="s">
        <v>1239</v>
      </c>
      <c r="B93" s="3">
        <v>45221</v>
      </c>
      <c r="C93" s="2" t="s">
        <v>694</v>
      </c>
      <c r="D93" s="2" t="s">
        <v>1122</v>
      </c>
      <c r="E93">
        <v>5</v>
      </c>
      <c r="F93" s="2">
        <f t="shared" si="6"/>
        <v>5</v>
      </c>
      <c r="G93" s="2" t="s">
        <v>1146</v>
      </c>
      <c r="H93">
        <v>0</v>
      </c>
      <c r="I93" s="2">
        <f>_xlfn.XLOOKUP(D93, 'retail_products'!$A:$A, 'retail_products'!$E:$E, "")</f>
        <v>693.46</v>
      </c>
      <c r="J93" s="2">
        <f>_xlfn.XLOOKUP(D93, 'retail_products'!$A:$A, 'retail_products'!$D:$D, "")</f>
        <v>388.35</v>
      </c>
      <c r="K93" s="2">
        <f t="shared" si="7"/>
        <v>3467.3</v>
      </c>
      <c r="L93" s="2">
        <f t="shared" si="8"/>
        <v>0</v>
      </c>
      <c r="M93" s="2">
        <f t="shared" si="9"/>
        <v>3467.3</v>
      </c>
      <c r="N93" s="2">
        <f t="shared" si="10"/>
        <v>1525.5500000000002</v>
      </c>
      <c r="O93" s="2" t="str">
        <f t="shared" si="11"/>
        <v>Oct</v>
      </c>
    </row>
    <row r="94" spans="1:15" x14ac:dyDescent="0.25">
      <c r="A94" s="2" t="s">
        <v>1240</v>
      </c>
      <c r="B94" s="3">
        <v>45323</v>
      </c>
      <c r="C94" s="2" t="s">
        <v>783</v>
      </c>
      <c r="D94" s="2" t="s">
        <v>1096</v>
      </c>
      <c r="E94">
        <v>1</v>
      </c>
      <c r="F94" s="2">
        <f t="shared" si="6"/>
        <v>1</v>
      </c>
      <c r="G94" s="2" t="s">
        <v>1148</v>
      </c>
      <c r="H94">
        <v>0.19</v>
      </c>
      <c r="I94" s="2">
        <f>_xlfn.XLOOKUP(D94, 'retail_products'!$A:$A, 'retail_products'!$E:$E, "")</f>
        <v>975.87</v>
      </c>
      <c r="J94" s="2">
        <f>_xlfn.XLOOKUP(D94, 'retail_products'!$A:$A, 'retail_products'!$D:$D, "")</f>
        <v>397.97</v>
      </c>
      <c r="K94" s="2">
        <f t="shared" si="7"/>
        <v>975.87</v>
      </c>
      <c r="L94" s="2">
        <f t="shared" si="8"/>
        <v>185.4153</v>
      </c>
      <c r="M94" s="2">
        <f t="shared" si="9"/>
        <v>790.4547</v>
      </c>
      <c r="N94" s="2">
        <f t="shared" si="10"/>
        <v>392.48469999999998</v>
      </c>
      <c r="O94" s="2" t="str">
        <f t="shared" si="11"/>
        <v>Feb</v>
      </c>
    </row>
    <row r="95" spans="1:15" x14ac:dyDescent="0.25">
      <c r="A95" s="2" t="s">
        <v>1241</v>
      </c>
      <c r="B95" s="3">
        <v>45099</v>
      </c>
      <c r="C95" s="2" t="s">
        <v>460</v>
      </c>
      <c r="D95" s="2" t="s">
        <v>1120</v>
      </c>
      <c r="E95">
        <v>5</v>
      </c>
      <c r="F95" s="2">
        <f t="shared" si="6"/>
        <v>5</v>
      </c>
      <c r="G95" s="2" t="s">
        <v>1148</v>
      </c>
      <c r="H95">
        <v>0</v>
      </c>
      <c r="I95" s="2">
        <f>_xlfn.XLOOKUP(D95, 'retail_products'!$A:$A, 'retail_products'!$E:$E, "")</f>
        <v>1062.07</v>
      </c>
      <c r="J95" s="2">
        <f>_xlfn.XLOOKUP(D95, 'retail_products'!$A:$A, 'retail_products'!$D:$D, "")</f>
        <v>464.05</v>
      </c>
      <c r="K95" s="2">
        <f t="shared" si="7"/>
        <v>5310.3499999999995</v>
      </c>
      <c r="L95" s="2">
        <f t="shared" si="8"/>
        <v>0</v>
      </c>
      <c r="M95" s="2">
        <f t="shared" si="9"/>
        <v>5310.3499999999995</v>
      </c>
      <c r="N95" s="2">
        <f t="shared" si="10"/>
        <v>2990.0999999999995</v>
      </c>
      <c r="O95" s="2" t="str">
        <f t="shared" si="11"/>
        <v>Jun</v>
      </c>
    </row>
    <row r="96" spans="1:15" x14ac:dyDescent="0.25">
      <c r="A96" s="2" t="s">
        <v>1242</v>
      </c>
      <c r="B96" s="3">
        <v>45087</v>
      </c>
      <c r="C96" s="2" t="s">
        <v>353</v>
      </c>
      <c r="D96" s="2" t="s">
        <v>1122</v>
      </c>
      <c r="E96">
        <v>3</v>
      </c>
      <c r="F96" s="2">
        <f t="shared" si="6"/>
        <v>3</v>
      </c>
      <c r="G96" s="2" t="s">
        <v>1152</v>
      </c>
      <c r="H96">
        <v>0.28000000000000003</v>
      </c>
      <c r="I96" s="2">
        <f>_xlfn.XLOOKUP(D96, 'retail_products'!$A:$A, 'retail_products'!$E:$E, "")</f>
        <v>693.46</v>
      </c>
      <c r="J96" s="2">
        <f>_xlfn.XLOOKUP(D96, 'retail_products'!$A:$A, 'retail_products'!$D:$D, "")</f>
        <v>388.35</v>
      </c>
      <c r="K96" s="2">
        <f t="shared" si="7"/>
        <v>2080.38</v>
      </c>
      <c r="L96" s="2">
        <f t="shared" si="8"/>
        <v>582.5064000000001</v>
      </c>
      <c r="M96" s="2">
        <f t="shared" si="9"/>
        <v>1497.8735999999999</v>
      </c>
      <c r="N96" s="2">
        <f t="shared" si="10"/>
        <v>332.82359999999971</v>
      </c>
      <c r="O96" s="2" t="str">
        <f t="shared" si="11"/>
        <v>Jun</v>
      </c>
    </row>
    <row r="97" spans="1:15" x14ac:dyDescent="0.25">
      <c r="A97" s="2" t="s">
        <v>1243</v>
      </c>
      <c r="B97" s="3">
        <v>45309</v>
      </c>
      <c r="C97" s="2" t="s">
        <v>630</v>
      </c>
      <c r="D97" s="2" t="s">
        <v>1106</v>
      </c>
      <c r="E97">
        <v>4</v>
      </c>
      <c r="F97" s="2">
        <f t="shared" si="6"/>
        <v>4</v>
      </c>
      <c r="G97" s="2" t="s">
        <v>1146</v>
      </c>
      <c r="H97">
        <v>0</v>
      </c>
      <c r="I97" s="2">
        <f>_xlfn.XLOOKUP(D97, 'retail_products'!$A:$A, 'retail_products'!$E:$E, "")</f>
        <v>144.07</v>
      </c>
      <c r="J97" s="2">
        <f>_xlfn.XLOOKUP(D97, 'retail_products'!$A:$A, 'retail_products'!$D:$D, "")</f>
        <v>65.87</v>
      </c>
      <c r="K97" s="2">
        <f t="shared" si="7"/>
        <v>576.28</v>
      </c>
      <c r="L97" s="2">
        <f t="shared" si="8"/>
        <v>0</v>
      </c>
      <c r="M97" s="2">
        <f t="shared" si="9"/>
        <v>576.28</v>
      </c>
      <c r="N97" s="2">
        <f t="shared" si="10"/>
        <v>312.79999999999995</v>
      </c>
      <c r="O97" s="2" t="str">
        <f t="shared" si="11"/>
        <v>Jan</v>
      </c>
    </row>
    <row r="98" spans="1:15" x14ac:dyDescent="0.25">
      <c r="A98" s="2" t="s">
        <v>1244</v>
      </c>
      <c r="B98" s="3">
        <v>45055</v>
      </c>
      <c r="C98" s="2" t="s">
        <v>992</v>
      </c>
      <c r="D98" s="2" t="s">
        <v>1134</v>
      </c>
      <c r="E98">
        <v>1</v>
      </c>
      <c r="F98" s="2">
        <f t="shared" si="6"/>
        <v>1</v>
      </c>
      <c r="G98" s="2" t="s">
        <v>1152</v>
      </c>
      <c r="H98">
        <v>0</v>
      </c>
      <c r="I98" s="2">
        <f>_xlfn.XLOOKUP(D98, 'retail_products'!$A:$A, 'retail_products'!$E:$E, "")</f>
        <v>436.93</v>
      </c>
      <c r="J98" s="2">
        <f>_xlfn.XLOOKUP(D98, 'retail_products'!$A:$A, 'retail_products'!$D:$D, "")</f>
        <v>257.01</v>
      </c>
      <c r="K98" s="2">
        <f t="shared" si="7"/>
        <v>436.93</v>
      </c>
      <c r="L98" s="2">
        <f t="shared" si="8"/>
        <v>0</v>
      </c>
      <c r="M98" s="2">
        <f t="shared" si="9"/>
        <v>436.93</v>
      </c>
      <c r="N98" s="2">
        <f t="shared" si="10"/>
        <v>179.92000000000002</v>
      </c>
      <c r="O98" s="2" t="str">
        <f t="shared" si="11"/>
        <v>May</v>
      </c>
    </row>
    <row r="99" spans="1:15" x14ac:dyDescent="0.25">
      <c r="A99" s="2" t="s">
        <v>1245</v>
      </c>
      <c r="B99" s="3">
        <v>44940</v>
      </c>
      <c r="C99" s="2" t="s">
        <v>818</v>
      </c>
      <c r="D99" s="2" t="s">
        <v>1090</v>
      </c>
      <c r="E99">
        <v>5</v>
      </c>
      <c r="F99" s="2">
        <f t="shared" si="6"/>
        <v>5</v>
      </c>
      <c r="G99" s="2" t="s">
        <v>1148</v>
      </c>
      <c r="H99">
        <v>0</v>
      </c>
      <c r="I99" s="2">
        <f>_xlfn.XLOOKUP(D99, 'retail_products'!$A:$A, 'retail_products'!$E:$E, "")</f>
        <v>765.43</v>
      </c>
      <c r="J99" s="2">
        <f>_xlfn.XLOOKUP(D99, 'retail_products'!$A:$A, 'retail_products'!$D:$D, "")</f>
        <v>429.73</v>
      </c>
      <c r="K99" s="2">
        <f t="shared" si="7"/>
        <v>3827.1499999999996</v>
      </c>
      <c r="L99" s="2">
        <f t="shared" si="8"/>
        <v>0</v>
      </c>
      <c r="M99" s="2">
        <f t="shared" si="9"/>
        <v>3827.1499999999996</v>
      </c>
      <c r="N99" s="2">
        <f t="shared" si="10"/>
        <v>1678.4999999999995</v>
      </c>
      <c r="O99" s="2" t="str">
        <f t="shared" si="11"/>
        <v>Jan</v>
      </c>
    </row>
    <row r="100" spans="1:15" x14ac:dyDescent="0.25">
      <c r="A100" s="2" t="s">
        <v>1246</v>
      </c>
      <c r="B100" s="3">
        <v>45126</v>
      </c>
      <c r="C100" s="2" t="s">
        <v>345</v>
      </c>
      <c r="D100" s="2" t="s">
        <v>1068</v>
      </c>
      <c r="E100">
        <v>2</v>
      </c>
      <c r="F100" s="2">
        <f t="shared" si="6"/>
        <v>2</v>
      </c>
      <c r="G100" s="2" t="s">
        <v>1146</v>
      </c>
      <c r="H100">
        <v>0.01</v>
      </c>
      <c r="I100" s="2">
        <f>_xlfn.XLOOKUP(D100, 'retail_products'!$A:$A, 'retail_products'!$E:$E, "")</f>
        <v>37.4</v>
      </c>
      <c r="J100" s="2">
        <f>_xlfn.XLOOKUP(D100, 'retail_products'!$A:$A, 'retail_products'!$D:$D, "")</f>
        <v>16.059999999999999</v>
      </c>
      <c r="K100" s="2">
        <f t="shared" si="7"/>
        <v>74.8</v>
      </c>
      <c r="L100" s="2">
        <f t="shared" si="8"/>
        <v>0.748</v>
      </c>
      <c r="M100" s="2">
        <f t="shared" si="9"/>
        <v>74.051999999999992</v>
      </c>
      <c r="N100" s="2">
        <f t="shared" si="10"/>
        <v>41.931999999999995</v>
      </c>
      <c r="O100" s="2" t="str">
        <f t="shared" si="11"/>
        <v>Jul</v>
      </c>
    </row>
    <row r="101" spans="1:15" x14ac:dyDescent="0.25">
      <c r="A101" s="2" t="s">
        <v>1247</v>
      </c>
      <c r="B101" s="3">
        <v>45266</v>
      </c>
      <c r="C101" s="2" t="s">
        <v>394</v>
      </c>
      <c r="D101" s="2" t="s">
        <v>1080</v>
      </c>
      <c r="E101">
        <v>4</v>
      </c>
      <c r="F101" s="2">
        <f t="shared" si="6"/>
        <v>4</v>
      </c>
      <c r="G101" s="2" t="s">
        <v>1146</v>
      </c>
      <c r="H101">
        <v>0</v>
      </c>
      <c r="I101" s="2">
        <f>_xlfn.XLOOKUP(D101, 'retail_products'!$A:$A, 'retail_products'!$E:$E, "")</f>
        <v>466.51</v>
      </c>
      <c r="J101" s="2">
        <f>_xlfn.XLOOKUP(D101, 'retail_products'!$A:$A, 'retail_products'!$D:$D, "")</f>
        <v>257.73</v>
      </c>
      <c r="K101" s="2">
        <f t="shared" si="7"/>
        <v>1866.04</v>
      </c>
      <c r="L101" s="2">
        <f t="shared" si="8"/>
        <v>0</v>
      </c>
      <c r="M101" s="2">
        <f t="shared" si="9"/>
        <v>1866.04</v>
      </c>
      <c r="N101" s="2">
        <f t="shared" si="10"/>
        <v>835.11999999999989</v>
      </c>
      <c r="O101" s="2" t="str">
        <f t="shared" si="11"/>
        <v>Dec</v>
      </c>
    </row>
    <row r="102" spans="1:15" x14ac:dyDescent="0.25">
      <c r="A102" s="2" t="s">
        <v>1248</v>
      </c>
      <c r="B102" s="3">
        <v>45284</v>
      </c>
      <c r="C102" s="2" t="s">
        <v>581</v>
      </c>
      <c r="D102" s="2" t="s">
        <v>1062</v>
      </c>
      <c r="E102">
        <v>5</v>
      </c>
      <c r="F102" s="2">
        <f t="shared" si="6"/>
        <v>5</v>
      </c>
      <c r="G102" s="2" t="s">
        <v>1146</v>
      </c>
      <c r="H102">
        <v>0</v>
      </c>
      <c r="I102" s="2">
        <f>_xlfn.XLOOKUP(D102, 'retail_products'!$A:$A, 'retail_products'!$E:$E, "")</f>
        <v>718.62</v>
      </c>
      <c r="J102" s="2">
        <f>_xlfn.XLOOKUP(D102, 'retail_products'!$A:$A, 'retail_products'!$D:$D, "")</f>
        <v>309.57</v>
      </c>
      <c r="K102" s="2">
        <f t="shared" si="7"/>
        <v>3593.1</v>
      </c>
      <c r="L102" s="2">
        <f t="shared" si="8"/>
        <v>0</v>
      </c>
      <c r="M102" s="2">
        <f t="shared" si="9"/>
        <v>3593.1</v>
      </c>
      <c r="N102" s="2">
        <f t="shared" si="10"/>
        <v>2045.25</v>
      </c>
      <c r="O102" s="2" t="str">
        <f t="shared" si="11"/>
        <v>Dec</v>
      </c>
    </row>
    <row r="103" spans="1:15" x14ac:dyDescent="0.25">
      <c r="A103" s="2" t="s">
        <v>1249</v>
      </c>
      <c r="B103" s="3">
        <v>45254</v>
      </c>
      <c r="C103" s="2" t="s">
        <v>683</v>
      </c>
      <c r="D103" s="2" t="s">
        <v>1108</v>
      </c>
      <c r="E103">
        <v>3</v>
      </c>
      <c r="F103" s="2">
        <f t="shared" si="6"/>
        <v>3</v>
      </c>
      <c r="G103" s="2" t="s">
        <v>1148</v>
      </c>
      <c r="H103">
        <v>0</v>
      </c>
      <c r="I103" s="2">
        <f>_xlfn.XLOOKUP(D103, 'retail_products'!$A:$A, 'retail_products'!$E:$E, "")</f>
        <v>403.95</v>
      </c>
      <c r="J103" s="2">
        <f>_xlfn.XLOOKUP(D103, 'retail_products'!$A:$A, 'retail_products'!$D:$D, "")</f>
        <v>177.26</v>
      </c>
      <c r="K103" s="2">
        <f t="shared" si="7"/>
        <v>1211.8499999999999</v>
      </c>
      <c r="L103" s="2">
        <f t="shared" si="8"/>
        <v>0</v>
      </c>
      <c r="M103" s="2">
        <f t="shared" si="9"/>
        <v>1211.8499999999999</v>
      </c>
      <c r="N103" s="2">
        <f t="shared" si="10"/>
        <v>680.06999999999994</v>
      </c>
      <c r="O103" s="2" t="str">
        <f t="shared" si="11"/>
        <v>Nov</v>
      </c>
    </row>
    <row r="104" spans="1:15" x14ac:dyDescent="0.25">
      <c r="A104" s="2" t="s">
        <v>1250</v>
      </c>
      <c r="B104" s="3">
        <v>45114</v>
      </c>
      <c r="C104" s="2" t="s">
        <v>451</v>
      </c>
      <c r="D104" s="2" t="s">
        <v>1072</v>
      </c>
      <c r="E104">
        <v>2</v>
      </c>
      <c r="F104" s="2">
        <f t="shared" si="6"/>
        <v>2</v>
      </c>
      <c r="G104" s="2" t="s">
        <v>1148</v>
      </c>
      <c r="H104">
        <v>0</v>
      </c>
      <c r="I104" s="2">
        <f>_xlfn.XLOOKUP(D104, 'retail_products'!$A:$A, 'retail_products'!$E:$E, "")</f>
        <v>553.76</v>
      </c>
      <c r="J104" s="2">
        <f>_xlfn.XLOOKUP(D104, 'retail_products'!$A:$A, 'retail_products'!$D:$D, "")</f>
        <v>264.36</v>
      </c>
      <c r="K104" s="2">
        <f t="shared" si="7"/>
        <v>1107.52</v>
      </c>
      <c r="L104" s="2">
        <f t="shared" si="8"/>
        <v>0</v>
      </c>
      <c r="M104" s="2">
        <f t="shared" si="9"/>
        <v>1107.52</v>
      </c>
      <c r="N104" s="2">
        <f t="shared" si="10"/>
        <v>578.79999999999995</v>
      </c>
      <c r="O104" s="2" t="str">
        <f t="shared" si="11"/>
        <v>Jul</v>
      </c>
    </row>
    <row r="105" spans="1:15" x14ac:dyDescent="0.25">
      <c r="A105" s="2" t="s">
        <v>1251</v>
      </c>
      <c r="B105" s="3">
        <v>45167</v>
      </c>
      <c r="C105" s="2" t="s">
        <v>576</v>
      </c>
      <c r="D105" s="2" t="s">
        <v>1035</v>
      </c>
      <c r="E105">
        <v>-1</v>
      </c>
      <c r="F105" s="2">
        <f t="shared" si="6"/>
        <v>0</v>
      </c>
      <c r="G105" s="2" t="s">
        <v>1152</v>
      </c>
      <c r="H105">
        <v>0.18</v>
      </c>
      <c r="I105" s="2">
        <f>_xlfn.XLOOKUP(D105, 'retail_products'!$A:$A, 'retail_products'!$E:$E, "")</f>
        <v>1011.63</v>
      </c>
      <c r="J105" s="2">
        <f>_xlfn.XLOOKUP(D105, 'retail_products'!$A:$A, 'retail_products'!$D:$D, "")</f>
        <v>438.33</v>
      </c>
      <c r="K105" s="2">
        <f t="shared" si="7"/>
        <v>-1011.63</v>
      </c>
      <c r="L105" s="2">
        <f t="shared" si="8"/>
        <v>-182.0934</v>
      </c>
      <c r="M105" s="2">
        <f t="shared" si="9"/>
        <v>-829.53660000000002</v>
      </c>
      <c r="N105" s="2">
        <f t="shared" si="10"/>
        <v>-391.20660000000004</v>
      </c>
      <c r="O105" s="2" t="str">
        <f t="shared" si="11"/>
        <v>Aug</v>
      </c>
    </row>
    <row r="106" spans="1:15" x14ac:dyDescent="0.25">
      <c r="A106" s="2" t="s">
        <v>1252</v>
      </c>
      <c r="B106" s="3">
        <v>45334</v>
      </c>
      <c r="C106" s="2" t="s">
        <v>34</v>
      </c>
      <c r="D106" s="2" t="s">
        <v>1110</v>
      </c>
      <c r="E106">
        <v>3</v>
      </c>
      <c r="F106" s="2">
        <f t="shared" si="6"/>
        <v>3</v>
      </c>
      <c r="G106" s="2" t="s">
        <v>1148</v>
      </c>
      <c r="H106">
        <v>0</v>
      </c>
      <c r="I106" s="2">
        <f>_xlfn.XLOOKUP(D106, 'retail_products'!$A:$A, 'retail_products'!$E:$E, "")</f>
        <v>469.35</v>
      </c>
      <c r="J106" s="2">
        <f>_xlfn.XLOOKUP(D106, 'retail_products'!$A:$A, 'retail_products'!$D:$D, "")</f>
        <v>278.37</v>
      </c>
      <c r="K106" s="2">
        <f t="shared" si="7"/>
        <v>1408.0500000000002</v>
      </c>
      <c r="L106" s="2">
        <f t="shared" si="8"/>
        <v>0</v>
      </c>
      <c r="M106" s="2">
        <f t="shared" si="9"/>
        <v>1408.0500000000002</v>
      </c>
      <c r="N106" s="2">
        <f t="shared" si="10"/>
        <v>572.94000000000017</v>
      </c>
      <c r="O106" s="2" t="str">
        <f t="shared" si="11"/>
        <v>Feb</v>
      </c>
    </row>
    <row r="107" spans="1:15" x14ac:dyDescent="0.25">
      <c r="A107" s="2" t="s">
        <v>1253</v>
      </c>
      <c r="B107" s="3">
        <v>45304</v>
      </c>
      <c r="C107" s="2" t="s">
        <v>690</v>
      </c>
      <c r="D107" s="2" t="s">
        <v>1088</v>
      </c>
      <c r="E107">
        <v>4</v>
      </c>
      <c r="F107" s="2">
        <f t="shared" si="6"/>
        <v>4</v>
      </c>
      <c r="G107" s="2" t="s">
        <v>1146</v>
      </c>
      <c r="H107">
        <v>0.27</v>
      </c>
      <c r="I107" s="2">
        <f>_xlfn.XLOOKUP(D107, 'retail_products'!$A:$A, 'retail_products'!$E:$E, "")</f>
        <v>526.70000000000005</v>
      </c>
      <c r="J107" s="2">
        <f>_xlfn.XLOOKUP(D107, 'retail_products'!$A:$A, 'retail_products'!$D:$D, "")</f>
        <v>234.96</v>
      </c>
      <c r="K107" s="2">
        <f t="shared" si="7"/>
        <v>2106.8000000000002</v>
      </c>
      <c r="L107" s="2">
        <f t="shared" si="8"/>
        <v>568.83600000000013</v>
      </c>
      <c r="M107" s="2">
        <f t="shared" si="9"/>
        <v>1537.9639999999999</v>
      </c>
      <c r="N107" s="2">
        <f t="shared" si="10"/>
        <v>598.12399999999991</v>
      </c>
      <c r="O107" s="2" t="str">
        <f t="shared" si="11"/>
        <v>Jan</v>
      </c>
    </row>
    <row r="108" spans="1:15" x14ac:dyDescent="0.25">
      <c r="A108" s="2" t="s">
        <v>1254</v>
      </c>
      <c r="B108" s="3">
        <v>45340</v>
      </c>
      <c r="C108" s="2" t="s">
        <v>739</v>
      </c>
      <c r="D108" s="2" t="s">
        <v>1126</v>
      </c>
      <c r="E108">
        <v>3</v>
      </c>
      <c r="F108" s="2">
        <f t="shared" si="6"/>
        <v>3</v>
      </c>
      <c r="G108" s="2" t="s">
        <v>1152</v>
      </c>
      <c r="H108">
        <v>0</v>
      </c>
      <c r="I108" s="2">
        <f>_xlfn.XLOOKUP(D108, 'retail_products'!$A:$A, 'retail_products'!$E:$E, "")</f>
        <v>340.9</v>
      </c>
      <c r="J108" s="2">
        <f>_xlfn.XLOOKUP(D108, 'retail_products'!$A:$A, 'retail_products'!$D:$D, "")</f>
        <v>269.88</v>
      </c>
      <c r="K108" s="2">
        <f t="shared" si="7"/>
        <v>1022.6999999999999</v>
      </c>
      <c r="L108" s="2">
        <f t="shared" si="8"/>
        <v>0</v>
      </c>
      <c r="M108" s="2">
        <f t="shared" si="9"/>
        <v>1022.6999999999999</v>
      </c>
      <c r="N108" s="2">
        <f t="shared" si="10"/>
        <v>213.05999999999995</v>
      </c>
      <c r="O108" s="2" t="str">
        <f t="shared" si="11"/>
        <v>Feb</v>
      </c>
    </row>
    <row r="109" spans="1:15" x14ac:dyDescent="0.25">
      <c r="A109" s="2" t="s">
        <v>1255</v>
      </c>
      <c r="B109" s="3">
        <v>44962</v>
      </c>
      <c r="C109" s="2" t="s">
        <v>215</v>
      </c>
      <c r="D109" s="2" t="s">
        <v>1056</v>
      </c>
      <c r="E109">
        <v>3</v>
      </c>
      <c r="F109" s="2">
        <f t="shared" si="6"/>
        <v>3</v>
      </c>
      <c r="G109" s="2" t="s">
        <v>1146</v>
      </c>
      <c r="H109">
        <v>0</v>
      </c>
      <c r="I109" s="2">
        <f>_xlfn.XLOOKUP(D109, 'retail_products'!$A:$A, 'retail_products'!$E:$E, "")</f>
        <v>137.66999999999999</v>
      </c>
      <c r="J109" s="2">
        <f>_xlfn.XLOOKUP(D109, 'retail_products'!$A:$A, 'retail_products'!$D:$D, "")</f>
        <v>65.400000000000006</v>
      </c>
      <c r="K109" s="2">
        <f t="shared" si="7"/>
        <v>413.01</v>
      </c>
      <c r="L109" s="2">
        <f t="shared" si="8"/>
        <v>0</v>
      </c>
      <c r="M109" s="2">
        <f t="shared" si="9"/>
        <v>413.01</v>
      </c>
      <c r="N109" s="2">
        <f t="shared" si="10"/>
        <v>216.80999999999997</v>
      </c>
      <c r="O109" s="2" t="str">
        <f t="shared" si="11"/>
        <v>Feb</v>
      </c>
    </row>
    <row r="110" spans="1:15" x14ac:dyDescent="0.25">
      <c r="A110" s="2" t="s">
        <v>1256</v>
      </c>
      <c r="B110" s="3">
        <v>45023</v>
      </c>
      <c r="C110" s="2" t="s">
        <v>357</v>
      </c>
      <c r="D110" s="2" t="s">
        <v>1038</v>
      </c>
      <c r="E110">
        <v>2</v>
      </c>
      <c r="F110" s="2">
        <f t="shared" si="6"/>
        <v>2</v>
      </c>
      <c r="G110" s="2" t="s">
        <v>1148</v>
      </c>
      <c r="H110">
        <v>0</v>
      </c>
      <c r="I110" s="2">
        <f>_xlfn.XLOOKUP(D110, 'retail_products'!$A:$A, 'retail_products'!$E:$E, "")</f>
        <v>295.45</v>
      </c>
      <c r="J110" s="2">
        <f>_xlfn.XLOOKUP(D110, 'retail_products'!$A:$A, 'retail_products'!$D:$D, "")</f>
        <v>218.74</v>
      </c>
      <c r="K110" s="2">
        <f t="shared" si="7"/>
        <v>590.9</v>
      </c>
      <c r="L110" s="2">
        <f t="shared" si="8"/>
        <v>0</v>
      </c>
      <c r="M110" s="2">
        <f t="shared" si="9"/>
        <v>590.9</v>
      </c>
      <c r="N110" s="2">
        <f t="shared" si="10"/>
        <v>153.41999999999996</v>
      </c>
      <c r="O110" s="2" t="str">
        <f t="shared" si="11"/>
        <v>Apr</v>
      </c>
    </row>
    <row r="111" spans="1:15" x14ac:dyDescent="0.25">
      <c r="A111" s="2" t="s">
        <v>1257</v>
      </c>
      <c r="B111" s="3">
        <v>44991</v>
      </c>
      <c r="C111" s="2" t="s">
        <v>761</v>
      </c>
      <c r="D111" s="2" t="s">
        <v>1096</v>
      </c>
      <c r="E111">
        <v>1</v>
      </c>
      <c r="F111" s="2">
        <f t="shared" si="6"/>
        <v>1</v>
      </c>
      <c r="G111" s="2" t="s">
        <v>1152</v>
      </c>
      <c r="H111">
        <v>0</v>
      </c>
      <c r="I111" s="2">
        <f>_xlfn.XLOOKUP(D111, 'retail_products'!$A:$A, 'retail_products'!$E:$E, "")</f>
        <v>975.87</v>
      </c>
      <c r="J111" s="2">
        <f>_xlfn.XLOOKUP(D111, 'retail_products'!$A:$A, 'retail_products'!$D:$D, "")</f>
        <v>397.97</v>
      </c>
      <c r="K111" s="2">
        <f t="shared" si="7"/>
        <v>975.87</v>
      </c>
      <c r="L111" s="2">
        <f t="shared" si="8"/>
        <v>0</v>
      </c>
      <c r="M111" s="2">
        <f t="shared" si="9"/>
        <v>975.87</v>
      </c>
      <c r="N111" s="2">
        <f t="shared" si="10"/>
        <v>577.9</v>
      </c>
      <c r="O111" s="2" t="str">
        <f t="shared" si="11"/>
        <v>Mar</v>
      </c>
    </row>
    <row r="112" spans="1:15" x14ac:dyDescent="0.25">
      <c r="A112" s="2" t="s">
        <v>1258</v>
      </c>
      <c r="B112" s="3">
        <v>45329</v>
      </c>
      <c r="C112" s="2" t="s">
        <v>847</v>
      </c>
      <c r="D112" s="2" t="s">
        <v>1102</v>
      </c>
      <c r="E112">
        <v>3</v>
      </c>
      <c r="F112" s="2">
        <f t="shared" si="6"/>
        <v>3</v>
      </c>
      <c r="G112" s="2" t="s">
        <v>1148</v>
      </c>
      <c r="H112">
        <v>0</v>
      </c>
      <c r="I112" s="2">
        <f>_xlfn.XLOOKUP(D112, 'retail_products'!$A:$A, 'retail_products'!$E:$E, "")</f>
        <v>691.33</v>
      </c>
      <c r="J112" s="2">
        <f>_xlfn.XLOOKUP(D112, 'retail_products'!$A:$A, 'retail_products'!$D:$D, "")</f>
        <v>423.72</v>
      </c>
      <c r="K112" s="2">
        <f t="shared" si="7"/>
        <v>2073.9900000000002</v>
      </c>
      <c r="L112" s="2">
        <f t="shared" si="8"/>
        <v>0</v>
      </c>
      <c r="M112" s="2">
        <f t="shared" si="9"/>
        <v>2073.9900000000002</v>
      </c>
      <c r="N112" s="2">
        <f t="shared" si="10"/>
        <v>802.83000000000015</v>
      </c>
      <c r="O112" s="2" t="str">
        <f t="shared" si="11"/>
        <v>Feb</v>
      </c>
    </row>
    <row r="113" spans="1:15" x14ac:dyDescent="0.25">
      <c r="A113" s="2" t="s">
        <v>1259</v>
      </c>
      <c r="B113" s="3">
        <v>45324</v>
      </c>
      <c r="C113" s="2" t="s">
        <v>430</v>
      </c>
      <c r="D113" s="2" t="s">
        <v>1046</v>
      </c>
      <c r="E113">
        <v>5</v>
      </c>
      <c r="F113" s="2">
        <f t="shared" si="6"/>
        <v>5</v>
      </c>
      <c r="G113" s="2" t="s">
        <v>1152</v>
      </c>
      <c r="H113">
        <v>0.04</v>
      </c>
      <c r="I113" s="2">
        <f>_xlfn.XLOOKUP(D113, 'retail_products'!$A:$A, 'retail_products'!$E:$E, "")</f>
        <v>304.58</v>
      </c>
      <c r="J113" s="2">
        <f>_xlfn.XLOOKUP(D113, 'retail_products'!$A:$A, 'retail_products'!$D:$D, "")</f>
        <v>141.47</v>
      </c>
      <c r="K113" s="2">
        <f t="shared" si="7"/>
        <v>1522.8999999999999</v>
      </c>
      <c r="L113" s="2">
        <f t="shared" si="8"/>
        <v>60.915999999999997</v>
      </c>
      <c r="M113" s="2">
        <f t="shared" si="9"/>
        <v>1461.9839999999999</v>
      </c>
      <c r="N113" s="2">
        <f t="shared" si="10"/>
        <v>754.6339999999999</v>
      </c>
      <c r="O113" s="2" t="str">
        <f t="shared" si="11"/>
        <v>Feb</v>
      </c>
    </row>
    <row r="114" spans="1:15" x14ac:dyDescent="0.25">
      <c r="A114" s="2" t="s">
        <v>1260</v>
      </c>
      <c r="B114" s="3">
        <v>45320</v>
      </c>
      <c r="C114" s="2" t="s">
        <v>760</v>
      </c>
      <c r="D114" s="2" t="s">
        <v>1070</v>
      </c>
      <c r="E114">
        <v>4</v>
      </c>
      <c r="F114" s="2">
        <f t="shared" si="6"/>
        <v>4</v>
      </c>
      <c r="G114" s="2" t="s">
        <v>1148</v>
      </c>
      <c r="H114">
        <v>0</v>
      </c>
      <c r="I114" s="2">
        <f>_xlfn.XLOOKUP(D114, 'retail_products'!$A:$A, 'retail_products'!$E:$E, "")</f>
        <v>543.76</v>
      </c>
      <c r="J114" s="2">
        <f>_xlfn.XLOOKUP(D114, 'retail_products'!$A:$A, 'retail_products'!$D:$D, "")</f>
        <v>364.65</v>
      </c>
      <c r="K114" s="2">
        <f t="shared" si="7"/>
        <v>2175.04</v>
      </c>
      <c r="L114" s="2">
        <f t="shared" si="8"/>
        <v>0</v>
      </c>
      <c r="M114" s="2">
        <f t="shared" si="9"/>
        <v>2175.04</v>
      </c>
      <c r="N114" s="2">
        <f t="shared" si="10"/>
        <v>716.44</v>
      </c>
      <c r="O114" s="2" t="str">
        <f t="shared" si="11"/>
        <v>Jan</v>
      </c>
    </row>
    <row r="115" spans="1:15" x14ac:dyDescent="0.25">
      <c r="A115" s="2" t="s">
        <v>1261</v>
      </c>
      <c r="B115" s="3">
        <v>45303</v>
      </c>
      <c r="C115" s="2" t="s">
        <v>818</v>
      </c>
      <c r="D115" s="2" t="s">
        <v>1051</v>
      </c>
      <c r="E115">
        <v>5</v>
      </c>
      <c r="F115" s="2">
        <f t="shared" si="6"/>
        <v>5</v>
      </c>
      <c r="G115" s="2" t="s">
        <v>1152</v>
      </c>
      <c r="H115">
        <v>0.05</v>
      </c>
      <c r="I115" s="2">
        <f>_xlfn.XLOOKUP(D115, 'retail_products'!$A:$A, 'retail_products'!$E:$E, "")</f>
        <v>243.64</v>
      </c>
      <c r="J115" s="2">
        <f>_xlfn.XLOOKUP(D115, 'retail_products'!$A:$A, 'retail_products'!$D:$D, "")</f>
        <v>143.19999999999999</v>
      </c>
      <c r="K115" s="2">
        <f t="shared" si="7"/>
        <v>1218.1999999999998</v>
      </c>
      <c r="L115" s="2">
        <f t="shared" si="8"/>
        <v>60.91</v>
      </c>
      <c r="M115" s="2">
        <f t="shared" si="9"/>
        <v>1157.2899999999997</v>
      </c>
      <c r="N115" s="2">
        <f t="shared" si="10"/>
        <v>441.28999999999974</v>
      </c>
      <c r="O115" s="2" t="str">
        <f t="shared" si="11"/>
        <v>Jan</v>
      </c>
    </row>
    <row r="116" spans="1:15" x14ac:dyDescent="0.25">
      <c r="A116" s="2" t="s">
        <v>1262</v>
      </c>
      <c r="B116" s="3">
        <v>45299</v>
      </c>
      <c r="C116" s="2" t="s">
        <v>72</v>
      </c>
      <c r="D116" s="2" t="s">
        <v>1134</v>
      </c>
      <c r="E116">
        <v>5</v>
      </c>
      <c r="F116" s="2">
        <f t="shared" si="6"/>
        <v>5</v>
      </c>
      <c r="G116" s="2" t="s">
        <v>1148</v>
      </c>
      <c r="H116">
        <v>0</v>
      </c>
      <c r="I116" s="2">
        <f>_xlfn.XLOOKUP(D116, 'retail_products'!$A:$A, 'retail_products'!$E:$E, "")</f>
        <v>436.93</v>
      </c>
      <c r="J116" s="2">
        <f>_xlfn.XLOOKUP(D116, 'retail_products'!$A:$A, 'retail_products'!$D:$D, "")</f>
        <v>257.01</v>
      </c>
      <c r="K116" s="2">
        <f t="shared" si="7"/>
        <v>2184.65</v>
      </c>
      <c r="L116" s="2">
        <f t="shared" si="8"/>
        <v>0</v>
      </c>
      <c r="M116" s="2">
        <f t="shared" si="9"/>
        <v>2184.65</v>
      </c>
      <c r="N116" s="2">
        <f t="shared" si="10"/>
        <v>899.60000000000014</v>
      </c>
      <c r="O116" s="2" t="str">
        <f t="shared" si="11"/>
        <v>Jan</v>
      </c>
    </row>
    <row r="117" spans="1:15" x14ac:dyDescent="0.25">
      <c r="A117" s="2" t="s">
        <v>1263</v>
      </c>
      <c r="B117" s="3">
        <v>44953</v>
      </c>
      <c r="C117" s="2" t="s">
        <v>913</v>
      </c>
      <c r="D117" s="2" t="s">
        <v>1124</v>
      </c>
      <c r="E117">
        <v>2</v>
      </c>
      <c r="F117" s="2">
        <f t="shared" si="6"/>
        <v>2</v>
      </c>
      <c r="G117" s="2" t="s">
        <v>1148</v>
      </c>
      <c r="H117">
        <v>0</v>
      </c>
      <c r="I117" s="2">
        <f>_xlfn.XLOOKUP(D117, 'retail_products'!$A:$A, 'retail_products'!$E:$E, "")</f>
        <v>657.99</v>
      </c>
      <c r="J117" s="2">
        <f>_xlfn.XLOOKUP(D117, 'retail_products'!$A:$A, 'retail_products'!$D:$D, "")</f>
        <v>478.53</v>
      </c>
      <c r="K117" s="2">
        <f t="shared" si="7"/>
        <v>1315.98</v>
      </c>
      <c r="L117" s="2">
        <f t="shared" si="8"/>
        <v>0</v>
      </c>
      <c r="M117" s="2">
        <f t="shared" si="9"/>
        <v>1315.98</v>
      </c>
      <c r="N117" s="2">
        <f t="shared" si="10"/>
        <v>358.92000000000007</v>
      </c>
      <c r="O117" s="2" t="str">
        <f t="shared" si="11"/>
        <v>Jan</v>
      </c>
    </row>
    <row r="118" spans="1:15" x14ac:dyDescent="0.25">
      <c r="A118" s="2" t="s">
        <v>1264</v>
      </c>
      <c r="B118" s="3" t="s">
        <v>1265</v>
      </c>
      <c r="C118" s="2" t="s">
        <v>627</v>
      </c>
      <c r="D118" s="2" t="s">
        <v>1054</v>
      </c>
      <c r="E118">
        <v>4</v>
      </c>
      <c r="F118" s="2">
        <f t="shared" si="6"/>
        <v>4</v>
      </c>
      <c r="G118" s="2" t="s">
        <v>1146</v>
      </c>
      <c r="H118">
        <v>0</v>
      </c>
      <c r="I118" s="2">
        <f>_xlfn.XLOOKUP(D118, 'retail_products'!$A:$A, 'retail_products'!$E:$E, "")</f>
        <v>821.38</v>
      </c>
      <c r="J118" s="2">
        <f>_xlfn.XLOOKUP(D118, 'retail_products'!$A:$A, 'retail_products'!$D:$D, "")</f>
        <v>401.95</v>
      </c>
      <c r="K118" s="2">
        <f t="shared" si="7"/>
        <v>3285.52</v>
      </c>
      <c r="L118" s="2">
        <f t="shared" si="8"/>
        <v>0</v>
      </c>
      <c r="M118" s="2">
        <f t="shared" si="9"/>
        <v>3285.52</v>
      </c>
      <c r="N118" s="2">
        <f t="shared" si="10"/>
        <v>1677.72</v>
      </c>
      <c r="O118" s="2" t="str">
        <f t="shared" si="11"/>
        <v>05/22/23</v>
      </c>
    </row>
    <row r="119" spans="1:15" x14ac:dyDescent="0.25">
      <c r="A119" s="2" t="s">
        <v>1266</v>
      </c>
      <c r="B119" s="3">
        <v>45232</v>
      </c>
      <c r="C119" s="2" t="s">
        <v>187</v>
      </c>
      <c r="D119" s="2" t="s">
        <v>1086</v>
      </c>
      <c r="E119">
        <v>1</v>
      </c>
      <c r="F119" s="2">
        <f t="shared" si="6"/>
        <v>1</v>
      </c>
      <c r="G119" s="2" t="s">
        <v>1152</v>
      </c>
      <c r="H119">
        <v>0.3</v>
      </c>
      <c r="I119" s="2">
        <f>_xlfn.XLOOKUP(D119, 'retail_products'!$A:$A, 'retail_products'!$E:$E, "")</f>
        <v>560.78</v>
      </c>
      <c r="J119" s="2">
        <f>_xlfn.XLOOKUP(D119, 'retail_products'!$A:$A, 'retail_products'!$D:$D, "")</f>
        <v>325.23</v>
      </c>
      <c r="K119" s="2">
        <f t="shared" si="7"/>
        <v>560.78</v>
      </c>
      <c r="L119" s="2">
        <f t="shared" si="8"/>
        <v>168.23399999999998</v>
      </c>
      <c r="M119" s="2">
        <f t="shared" si="9"/>
        <v>392.54599999999999</v>
      </c>
      <c r="N119" s="2">
        <f t="shared" si="10"/>
        <v>67.315999999999974</v>
      </c>
      <c r="O119" s="2" t="str">
        <f t="shared" si="11"/>
        <v>Nov</v>
      </c>
    </row>
    <row r="120" spans="1:15" x14ac:dyDescent="0.25">
      <c r="A120" s="2" t="s">
        <v>1267</v>
      </c>
      <c r="B120" s="3">
        <v>45247</v>
      </c>
      <c r="C120" s="2" t="s">
        <v>90</v>
      </c>
      <c r="D120" s="2" t="s">
        <v>1044</v>
      </c>
      <c r="E120">
        <v>3</v>
      </c>
      <c r="F120" s="2">
        <f t="shared" si="6"/>
        <v>3</v>
      </c>
      <c r="G120" s="2" t="s">
        <v>1148</v>
      </c>
      <c r="H120">
        <v>0</v>
      </c>
      <c r="I120" s="2">
        <f>_xlfn.XLOOKUP(D120, 'retail_products'!$A:$A, 'retail_products'!$E:$E, "")</f>
        <v>404.15</v>
      </c>
      <c r="J120" s="2">
        <f>_xlfn.XLOOKUP(D120, 'retail_products'!$A:$A, 'retail_products'!$D:$D, "")</f>
        <v>171.04</v>
      </c>
      <c r="K120" s="2">
        <f t="shared" si="7"/>
        <v>1212.4499999999998</v>
      </c>
      <c r="L120" s="2">
        <f t="shared" si="8"/>
        <v>0</v>
      </c>
      <c r="M120" s="2">
        <f t="shared" si="9"/>
        <v>1212.4499999999998</v>
      </c>
      <c r="N120" s="2">
        <f t="shared" si="10"/>
        <v>699.32999999999981</v>
      </c>
      <c r="O120" s="2" t="str">
        <f t="shared" si="11"/>
        <v>Nov</v>
      </c>
    </row>
    <row r="121" spans="1:15" x14ac:dyDescent="0.25">
      <c r="A121" s="2" t="s">
        <v>1268</v>
      </c>
      <c r="B121" s="3">
        <v>45089</v>
      </c>
      <c r="C121" s="2" t="s">
        <v>600</v>
      </c>
      <c r="D121" s="2" t="s">
        <v>1122</v>
      </c>
      <c r="E121">
        <v>3</v>
      </c>
      <c r="F121" s="2">
        <f t="shared" si="6"/>
        <v>3</v>
      </c>
      <c r="G121" s="2" t="s">
        <v>1146</v>
      </c>
      <c r="H121">
        <v>0</v>
      </c>
      <c r="I121" s="2">
        <f>_xlfn.XLOOKUP(D121, 'retail_products'!$A:$A, 'retail_products'!$E:$E, "")</f>
        <v>693.46</v>
      </c>
      <c r="J121" s="2">
        <f>_xlfn.XLOOKUP(D121, 'retail_products'!$A:$A, 'retail_products'!$D:$D, "")</f>
        <v>388.35</v>
      </c>
      <c r="K121" s="2">
        <f t="shared" si="7"/>
        <v>2080.38</v>
      </c>
      <c r="L121" s="2">
        <f t="shared" si="8"/>
        <v>0</v>
      </c>
      <c r="M121" s="2">
        <f t="shared" si="9"/>
        <v>2080.38</v>
      </c>
      <c r="N121" s="2">
        <f t="shared" si="10"/>
        <v>915.32999999999993</v>
      </c>
      <c r="O121" s="2" t="str">
        <f t="shared" si="11"/>
        <v>Jun</v>
      </c>
    </row>
    <row r="122" spans="1:15" x14ac:dyDescent="0.25">
      <c r="A122" s="2" t="s">
        <v>1269</v>
      </c>
      <c r="B122" s="3">
        <v>45297</v>
      </c>
      <c r="C122" s="2" t="s">
        <v>166</v>
      </c>
      <c r="D122" s="2" t="s">
        <v>1072</v>
      </c>
      <c r="E122">
        <v>1</v>
      </c>
      <c r="F122" s="2">
        <f t="shared" si="6"/>
        <v>1</v>
      </c>
      <c r="G122" s="2" t="s">
        <v>1146</v>
      </c>
      <c r="H122">
        <v>0</v>
      </c>
      <c r="I122" s="2">
        <f>_xlfn.XLOOKUP(D122, 'retail_products'!$A:$A, 'retail_products'!$E:$E, "")</f>
        <v>553.76</v>
      </c>
      <c r="J122" s="2">
        <f>_xlfn.XLOOKUP(D122, 'retail_products'!$A:$A, 'retail_products'!$D:$D, "")</f>
        <v>264.36</v>
      </c>
      <c r="K122" s="2">
        <f t="shared" si="7"/>
        <v>553.76</v>
      </c>
      <c r="L122" s="2">
        <f t="shared" si="8"/>
        <v>0</v>
      </c>
      <c r="M122" s="2">
        <f t="shared" si="9"/>
        <v>553.76</v>
      </c>
      <c r="N122" s="2">
        <f t="shared" si="10"/>
        <v>289.39999999999998</v>
      </c>
      <c r="O122" s="2" t="str">
        <f t="shared" si="11"/>
        <v>Jan</v>
      </c>
    </row>
    <row r="123" spans="1:15" x14ac:dyDescent="0.25">
      <c r="A123" s="2" t="s">
        <v>1270</v>
      </c>
      <c r="B123" s="3">
        <v>45217</v>
      </c>
      <c r="C123" s="2" t="s">
        <v>220</v>
      </c>
      <c r="D123" s="2" t="s">
        <v>1108</v>
      </c>
      <c r="E123">
        <v>3</v>
      </c>
      <c r="F123" s="2">
        <f t="shared" si="6"/>
        <v>3</v>
      </c>
      <c r="G123" s="2" t="s">
        <v>1146</v>
      </c>
      <c r="H123">
        <v>0.17</v>
      </c>
      <c r="I123" s="2">
        <f>_xlfn.XLOOKUP(D123, 'retail_products'!$A:$A, 'retail_products'!$E:$E, "")</f>
        <v>403.95</v>
      </c>
      <c r="J123" s="2">
        <f>_xlfn.XLOOKUP(D123, 'retail_products'!$A:$A, 'retail_products'!$D:$D, "")</f>
        <v>177.26</v>
      </c>
      <c r="K123" s="2">
        <f t="shared" si="7"/>
        <v>1211.8499999999999</v>
      </c>
      <c r="L123" s="2">
        <f t="shared" si="8"/>
        <v>206.0145</v>
      </c>
      <c r="M123" s="2">
        <f t="shared" si="9"/>
        <v>1005.8354999999999</v>
      </c>
      <c r="N123" s="2">
        <f t="shared" si="10"/>
        <v>474.05549999999994</v>
      </c>
      <c r="O123" s="2" t="str">
        <f t="shared" si="11"/>
        <v>Oct</v>
      </c>
    </row>
    <row r="124" spans="1:15" x14ac:dyDescent="0.25">
      <c r="A124" s="2" t="s">
        <v>1271</v>
      </c>
      <c r="B124" s="3">
        <v>44962</v>
      </c>
      <c r="C124" s="2" t="s">
        <v>572</v>
      </c>
      <c r="D124" s="2" t="s">
        <v>1058</v>
      </c>
      <c r="E124">
        <v>4</v>
      </c>
      <c r="F124" s="2">
        <f t="shared" si="6"/>
        <v>4</v>
      </c>
      <c r="G124" s="2" t="s">
        <v>1148</v>
      </c>
      <c r="H124">
        <v>0.15</v>
      </c>
      <c r="I124" s="2">
        <f>_xlfn.XLOOKUP(D124, 'retail_products'!$A:$A, 'retail_products'!$E:$E, "")</f>
        <v>145.03</v>
      </c>
      <c r="J124" s="2">
        <f>_xlfn.XLOOKUP(D124, 'retail_products'!$A:$A, 'retail_products'!$D:$D, "")</f>
        <v>60.82</v>
      </c>
      <c r="K124" s="2">
        <f t="shared" si="7"/>
        <v>580.12</v>
      </c>
      <c r="L124" s="2">
        <f t="shared" si="8"/>
        <v>87.018000000000001</v>
      </c>
      <c r="M124" s="2">
        <f t="shared" si="9"/>
        <v>493.10199999999998</v>
      </c>
      <c r="N124" s="2">
        <f t="shared" si="10"/>
        <v>249.82199999999997</v>
      </c>
      <c r="O124" s="2" t="str">
        <f t="shared" si="11"/>
        <v>Feb</v>
      </c>
    </row>
    <row r="125" spans="1:15" x14ac:dyDescent="0.25">
      <c r="A125" s="2" t="s">
        <v>1272</v>
      </c>
      <c r="B125" s="3">
        <v>45302</v>
      </c>
      <c r="C125" s="2" t="s">
        <v>218</v>
      </c>
      <c r="D125" s="2" t="s">
        <v>1038</v>
      </c>
      <c r="E125">
        <v>5</v>
      </c>
      <c r="F125" s="2">
        <f t="shared" si="6"/>
        <v>5</v>
      </c>
      <c r="G125" s="2" t="s">
        <v>1146</v>
      </c>
      <c r="H125">
        <v>0</v>
      </c>
      <c r="I125" s="2">
        <f>_xlfn.XLOOKUP(D125, 'retail_products'!$A:$A, 'retail_products'!$E:$E, "")</f>
        <v>295.45</v>
      </c>
      <c r="J125" s="2">
        <f>_xlfn.XLOOKUP(D125, 'retail_products'!$A:$A, 'retail_products'!$D:$D, "")</f>
        <v>218.74</v>
      </c>
      <c r="K125" s="2">
        <f t="shared" si="7"/>
        <v>1477.25</v>
      </c>
      <c r="L125" s="2">
        <f t="shared" si="8"/>
        <v>0</v>
      </c>
      <c r="M125" s="2">
        <f t="shared" si="9"/>
        <v>1477.25</v>
      </c>
      <c r="N125" s="2">
        <f t="shared" si="10"/>
        <v>383.54999999999995</v>
      </c>
      <c r="O125" s="2" t="str">
        <f t="shared" si="11"/>
        <v>Jan</v>
      </c>
    </row>
    <row r="126" spans="1:15" x14ac:dyDescent="0.25">
      <c r="A126" s="2" t="s">
        <v>1273</v>
      </c>
      <c r="B126" s="3">
        <v>45202</v>
      </c>
      <c r="C126" s="2" t="s">
        <v>867</v>
      </c>
      <c r="D126" s="2" t="s">
        <v>1088</v>
      </c>
      <c r="E126">
        <v>2</v>
      </c>
      <c r="F126" s="2">
        <f t="shared" si="6"/>
        <v>2</v>
      </c>
      <c r="G126" s="2" t="s">
        <v>1146</v>
      </c>
      <c r="H126">
        <v>0</v>
      </c>
      <c r="I126" s="2">
        <f>_xlfn.XLOOKUP(D126, 'retail_products'!$A:$A, 'retail_products'!$E:$E, "")</f>
        <v>526.70000000000005</v>
      </c>
      <c r="J126" s="2">
        <f>_xlfn.XLOOKUP(D126, 'retail_products'!$A:$A, 'retail_products'!$D:$D, "")</f>
        <v>234.96</v>
      </c>
      <c r="K126" s="2">
        <f t="shared" si="7"/>
        <v>1053.4000000000001</v>
      </c>
      <c r="L126" s="2">
        <f t="shared" si="8"/>
        <v>0</v>
      </c>
      <c r="M126" s="2">
        <f t="shared" si="9"/>
        <v>1053.4000000000001</v>
      </c>
      <c r="N126" s="2">
        <f t="shared" si="10"/>
        <v>583.48</v>
      </c>
      <c r="O126" s="2" t="str">
        <f t="shared" si="11"/>
        <v>Oct</v>
      </c>
    </row>
    <row r="127" spans="1:15" x14ac:dyDescent="0.25">
      <c r="A127" s="2" t="s">
        <v>1274</v>
      </c>
      <c r="B127" s="3">
        <v>45136</v>
      </c>
      <c r="C127" s="2" t="s">
        <v>685</v>
      </c>
      <c r="D127" s="2" t="s">
        <v>1080</v>
      </c>
      <c r="E127">
        <v>1</v>
      </c>
      <c r="F127" s="2">
        <f t="shared" si="6"/>
        <v>1</v>
      </c>
      <c r="G127" s="2" t="s">
        <v>1148</v>
      </c>
      <c r="H127">
        <v>0</v>
      </c>
      <c r="I127" s="2">
        <f>_xlfn.XLOOKUP(D127, 'retail_products'!$A:$A, 'retail_products'!$E:$E, "")</f>
        <v>466.51</v>
      </c>
      <c r="J127" s="2">
        <f>_xlfn.XLOOKUP(D127, 'retail_products'!$A:$A, 'retail_products'!$D:$D, "")</f>
        <v>257.73</v>
      </c>
      <c r="K127" s="2">
        <f t="shared" si="7"/>
        <v>466.51</v>
      </c>
      <c r="L127" s="2">
        <f t="shared" si="8"/>
        <v>0</v>
      </c>
      <c r="M127" s="2">
        <f t="shared" si="9"/>
        <v>466.51</v>
      </c>
      <c r="N127" s="2">
        <f t="shared" si="10"/>
        <v>208.77999999999997</v>
      </c>
      <c r="O127" s="2" t="str">
        <f t="shared" si="11"/>
        <v>Jul</v>
      </c>
    </row>
    <row r="128" spans="1:15" x14ac:dyDescent="0.25">
      <c r="A128" s="2" t="s">
        <v>1275</v>
      </c>
      <c r="B128" s="3">
        <v>44943</v>
      </c>
      <c r="C128" s="2" t="s">
        <v>235</v>
      </c>
      <c r="D128" s="2" t="s">
        <v>1051</v>
      </c>
      <c r="E128">
        <v>4</v>
      </c>
      <c r="F128" s="2">
        <f t="shared" si="6"/>
        <v>4</v>
      </c>
      <c r="G128" s="2" t="s">
        <v>1152</v>
      </c>
      <c r="H128">
        <v>0</v>
      </c>
      <c r="I128" s="2">
        <f>_xlfn.XLOOKUP(D128, 'retail_products'!$A:$A, 'retail_products'!$E:$E, "")</f>
        <v>243.64</v>
      </c>
      <c r="J128" s="2">
        <f>_xlfn.XLOOKUP(D128, 'retail_products'!$A:$A, 'retail_products'!$D:$D, "")</f>
        <v>143.19999999999999</v>
      </c>
      <c r="K128" s="2">
        <f t="shared" si="7"/>
        <v>974.56</v>
      </c>
      <c r="L128" s="2">
        <f t="shared" si="8"/>
        <v>0</v>
      </c>
      <c r="M128" s="2">
        <f t="shared" si="9"/>
        <v>974.56</v>
      </c>
      <c r="N128" s="2">
        <f t="shared" si="10"/>
        <v>401.76</v>
      </c>
      <c r="O128" s="2" t="str">
        <f t="shared" si="11"/>
        <v>Jan</v>
      </c>
    </row>
    <row r="129" spans="1:15" x14ac:dyDescent="0.25">
      <c r="A129" s="2" t="s">
        <v>1276</v>
      </c>
      <c r="B129" s="3">
        <v>45196</v>
      </c>
      <c r="C129" s="2" t="s">
        <v>667</v>
      </c>
      <c r="D129" s="2" t="s">
        <v>1128</v>
      </c>
      <c r="E129">
        <v>5</v>
      </c>
      <c r="F129" s="2">
        <f t="shared" si="6"/>
        <v>5</v>
      </c>
      <c r="G129" s="2" t="s">
        <v>1148</v>
      </c>
      <c r="H129">
        <v>0</v>
      </c>
      <c r="I129" s="2">
        <f>_xlfn.XLOOKUP(D129, 'retail_products'!$A:$A, 'retail_products'!$E:$E, "")</f>
        <v>769.55</v>
      </c>
      <c r="J129" s="2">
        <f>_xlfn.XLOOKUP(D129, 'retail_products'!$A:$A, 'retail_products'!$D:$D, "")</f>
        <v>421.02</v>
      </c>
      <c r="K129" s="2">
        <f t="shared" si="7"/>
        <v>3847.75</v>
      </c>
      <c r="L129" s="2">
        <f t="shared" si="8"/>
        <v>0</v>
      </c>
      <c r="M129" s="2">
        <f t="shared" si="9"/>
        <v>3847.75</v>
      </c>
      <c r="N129" s="2">
        <f t="shared" si="10"/>
        <v>1742.65</v>
      </c>
      <c r="O129" s="2" t="str">
        <f t="shared" si="11"/>
        <v>Sep</v>
      </c>
    </row>
    <row r="130" spans="1:15" x14ac:dyDescent="0.25">
      <c r="A130" s="2" t="s">
        <v>1277</v>
      </c>
      <c r="B130" s="3">
        <v>45033</v>
      </c>
      <c r="C130" s="2" t="s">
        <v>700</v>
      </c>
      <c r="D130" s="2" t="s">
        <v>1102</v>
      </c>
      <c r="E130">
        <v>1</v>
      </c>
      <c r="F130" s="2">
        <f t="shared" ref="F130:F193" si="12">IF(E130&lt;0,0,E130)</f>
        <v>1</v>
      </c>
      <c r="G130" s="2" t="s">
        <v>1146</v>
      </c>
      <c r="H130">
        <v>0.12</v>
      </c>
      <c r="I130" s="2">
        <f>_xlfn.XLOOKUP(D130, 'retail_products'!$A:$A, 'retail_products'!$E:$E, "")</f>
        <v>691.33</v>
      </c>
      <c r="J130" s="2">
        <f>_xlfn.XLOOKUP(D130, 'retail_products'!$A:$A, 'retail_products'!$D:$D, "")</f>
        <v>423.72</v>
      </c>
      <c r="K130" s="2">
        <f t="shared" ref="K130:K193" si="13">E130*I130</f>
        <v>691.33</v>
      </c>
      <c r="L130" s="2">
        <f t="shared" ref="L130:L193" si="14">K130*H130</f>
        <v>82.959600000000009</v>
      </c>
      <c r="M130" s="2">
        <f t="shared" ref="M130:M193" si="15">K130-L130</f>
        <v>608.37040000000002</v>
      </c>
      <c r="N130" s="2">
        <f t="shared" ref="N130:N193" si="16">M130-(E130*J130)</f>
        <v>184.65039999999999</v>
      </c>
      <c r="O130" s="2" t="str">
        <f t="shared" ref="O130:O193" si="17">TEXT(B130,"mmm")</f>
        <v>Apr</v>
      </c>
    </row>
    <row r="131" spans="1:15" x14ac:dyDescent="0.25">
      <c r="A131" s="2" t="s">
        <v>1278</v>
      </c>
      <c r="B131" s="3">
        <v>45115</v>
      </c>
      <c r="C131" s="2" t="s">
        <v>842</v>
      </c>
      <c r="D131" s="2" t="s">
        <v>1130</v>
      </c>
      <c r="E131">
        <v>1</v>
      </c>
      <c r="F131" s="2">
        <f t="shared" si="12"/>
        <v>1</v>
      </c>
      <c r="G131" s="2" t="s">
        <v>1148</v>
      </c>
      <c r="H131">
        <v>0.02</v>
      </c>
      <c r="I131" s="2">
        <f>_xlfn.XLOOKUP(D131, 'retail_products'!$A:$A, 'retail_products'!$E:$E, "")</f>
        <v>497.57</v>
      </c>
      <c r="J131" s="2">
        <f>_xlfn.XLOOKUP(D131, 'retail_products'!$A:$A, 'retail_products'!$D:$D, "")</f>
        <v>348.99</v>
      </c>
      <c r="K131" s="2">
        <f t="shared" si="13"/>
        <v>497.57</v>
      </c>
      <c r="L131" s="2">
        <f t="shared" si="14"/>
        <v>9.9513999999999996</v>
      </c>
      <c r="M131" s="2">
        <f t="shared" si="15"/>
        <v>487.61860000000001</v>
      </c>
      <c r="N131" s="2">
        <f t="shared" si="16"/>
        <v>138.62860000000001</v>
      </c>
      <c r="O131" s="2" t="str">
        <f t="shared" si="17"/>
        <v>Jul</v>
      </c>
    </row>
    <row r="132" spans="1:15" x14ac:dyDescent="0.25">
      <c r="A132" s="2" t="s">
        <v>1279</v>
      </c>
      <c r="B132" s="3">
        <v>45037</v>
      </c>
      <c r="C132" s="2" t="s">
        <v>1012</v>
      </c>
      <c r="D132" s="2" t="s">
        <v>1106</v>
      </c>
      <c r="E132">
        <v>1</v>
      </c>
      <c r="F132" s="2">
        <f t="shared" si="12"/>
        <v>1</v>
      </c>
      <c r="G132" s="2" t="s">
        <v>1148</v>
      </c>
      <c r="H132">
        <v>0</v>
      </c>
      <c r="I132" s="2">
        <f>_xlfn.XLOOKUP(D132, 'retail_products'!$A:$A, 'retail_products'!$E:$E, "")</f>
        <v>144.07</v>
      </c>
      <c r="J132" s="2">
        <f>_xlfn.XLOOKUP(D132, 'retail_products'!$A:$A, 'retail_products'!$D:$D, "")</f>
        <v>65.87</v>
      </c>
      <c r="K132" s="2">
        <f t="shared" si="13"/>
        <v>144.07</v>
      </c>
      <c r="L132" s="2">
        <f t="shared" si="14"/>
        <v>0</v>
      </c>
      <c r="M132" s="2">
        <f t="shared" si="15"/>
        <v>144.07</v>
      </c>
      <c r="N132" s="2">
        <f t="shared" si="16"/>
        <v>78.199999999999989</v>
      </c>
      <c r="O132" s="2" t="str">
        <f t="shared" si="17"/>
        <v>Apr</v>
      </c>
    </row>
    <row r="133" spans="1:15" x14ac:dyDescent="0.25">
      <c r="A133" s="2" t="s">
        <v>1280</v>
      </c>
      <c r="B133" s="3">
        <v>45054</v>
      </c>
      <c r="C133" s="2" t="s">
        <v>612</v>
      </c>
      <c r="D133" s="2" t="s">
        <v>1120</v>
      </c>
      <c r="E133">
        <v>2</v>
      </c>
      <c r="F133" s="2">
        <f t="shared" si="12"/>
        <v>2</v>
      </c>
      <c r="G133" s="2" t="s">
        <v>1146</v>
      </c>
      <c r="H133">
        <v>0</v>
      </c>
      <c r="I133" s="2">
        <f>_xlfn.XLOOKUP(D133, 'retail_products'!$A:$A, 'retail_products'!$E:$E, "")</f>
        <v>1062.07</v>
      </c>
      <c r="J133" s="2">
        <f>_xlfn.XLOOKUP(D133, 'retail_products'!$A:$A, 'retail_products'!$D:$D, "")</f>
        <v>464.05</v>
      </c>
      <c r="K133" s="2">
        <f t="shared" si="13"/>
        <v>2124.14</v>
      </c>
      <c r="L133" s="2">
        <f t="shared" si="14"/>
        <v>0</v>
      </c>
      <c r="M133" s="2">
        <f t="shared" si="15"/>
        <v>2124.14</v>
      </c>
      <c r="N133" s="2">
        <f t="shared" si="16"/>
        <v>1196.04</v>
      </c>
      <c r="O133" s="2" t="str">
        <f t="shared" si="17"/>
        <v>May</v>
      </c>
    </row>
    <row r="134" spans="1:15" x14ac:dyDescent="0.25">
      <c r="A134" s="2" t="s">
        <v>1281</v>
      </c>
      <c r="B134" s="3">
        <v>45272</v>
      </c>
      <c r="C134" s="2" t="s">
        <v>498</v>
      </c>
      <c r="D134" s="2" t="s">
        <v>1128</v>
      </c>
      <c r="E134">
        <v>4</v>
      </c>
      <c r="F134" s="2">
        <f t="shared" si="12"/>
        <v>4</v>
      </c>
      <c r="G134" s="2" t="s">
        <v>1152</v>
      </c>
      <c r="H134">
        <v>0</v>
      </c>
      <c r="I134" s="2">
        <f>_xlfn.XLOOKUP(D134, 'retail_products'!$A:$A, 'retail_products'!$E:$E, "")</f>
        <v>769.55</v>
      </c>
      <c r="J134" s="2">
        <f>_xlfn.XLOOKUP(D134, 'retail_products'!$A:$A, 'retail_products'!$D:$D, "")</f>
        <v>421.02</v>
      </c>
      <c r="K134" s="2">
        <f t="shared" si="13"/>
        <v>3078.2</v>
      </c>
      <c r="L134" s="2">
        <f t="shared" si="14"/>
        <v>0</v>
      </c>
      <c r="M134" s="2">
        <f t="shared" si="15"/>
        <v>3078.2</v>
      </c>
      <c r="N134" s="2">
        <f t="shared" si="16"/>
        <v>1394.12</v>
      </c>
      <c r="O134" s="2" t="str">
        <f t="shared" si="17"/>
        <v>Dec</v>
      </c>
    </row>
    <row r="135" spans="1:15" x14ac:dyDescent="0.25">
      <c r="A135" s="2" t="s">
        <v>1282</v>
      </c>
      <c r="B135" s="3">
        <v>45263</v>
      </c>
      <c r="C135" s="2" t="s">
        <v>190</v>
      </c>
      <c r="D135" s="2" t="s">
        <v>1108</v>
      </c>
      <c r="E135">
        <v>5</v>
      </c>
      <c r="F135" s="2">
        <f t="shared" si="12"/>
        <v>5</v>
      </c>
      <c r="G135" s="2" t="s">
        <v>1152</v>
      </c>
      <c r="H135">
        <v>0.12</v>
      </c>
      <c r="I135" s="2">
        <f>_xlfn.XLOOKUP(D135, 'retail_products'!$A:$A, 'retail_products'!$E:$E, "")</f>
        <v>403.95</v>
      </c>
      <c r="J135" s="2">
        <f>_xlfn.XLOOKUP(D135, 'retail_products'!$A:$A, 'retail_products'!$D:$D, "")</f>
        <v>177.26</v>
      </c>
      <c r="K135" s="2">
        <f t="shared" si="13"/>
        <v>2019.75</v>
      </c>
      <c r="L135" s="2">
        <f t="shared" si="14"/>
        <v>242.37</v>
      </c>
      <c r="M135" s="2">
        <f t="shared" si="15"/>
        <v>1777.38</v>
      </c>
      <c r="N135" s="2">
        <f t="shared" si="16"/>
        <v>891.08000000000015</v>
      </c>
      <c r="O135" s="2" t="str">
        <f t="shared" si="17"/>
        <v>Dec</v>
      </c>
    </row>
    <row r="136" spans="1:15" x14ac:dyDescent="0.25">
      <c r="A136" s="2" t="s">
        <v>1283</v>
      </c>
      <c r="B136" s="3">
        <v>45251</v>
      </c>
      <c r="C136" s="2" t="s">
        <v>469</v>
      </c>
      <c r="D136" s="2" t="s">
        <v>1132</v>
      </c>
      <c r="E136">
        <v>3</v>
      </c>
      <c r="F136" s="2">
        <f t="shared" si="12"/>
        <v>3</v>
      </c>
      <c r="G136" s="2" t="s">
        <v>1146</v>
      </c>
      <c r="H136">
        <v>0.08</v>
      </c>
      <c r="I136" s="2">
        <f>_xlfn.XLOOKUP(D136, 'retail_products'!$A:$A, 'retail_products'!$E:$E, "")</f>
        <v>124.81</v>
      </c>
      <c r="J136" s="2">
        <f>_xlfn.XLOOKUP(D136, 'retail_products'!$A:$A, 'retail_products'!$D:$D, "")</f>
        <v>60.74</v>
      </c>
      <c r="K136" s="2">
        <f t="shared" si="13"/>
        <v>374.43</v>
      </c>
      <c r="L136" s="2">
        <f t="shared" si="14"/>
        <v>29.9544</v>
      </c>
      <c r="M136" s="2">
        <f t="shared" si="15"/>
        <v>344.47559999999999</v>
      </c>
      <c r="N136" s="2">
        <f t="shared" si="16"/>
        <v>162.25559999999999</v>
      </c>
      <c r="O136" s="2" t="str">
        <f t="shared" si="17"/>
        <v>Nov</v>
      </c>
    </row>
    <row r="137" spans="1:15" x14ac:dyDescent="0.25">
      <c r="A137" s="2" t="s">
        <v>1284</v>
      </c>
      <c r="B137" s="3">
        <v>45158</v>
      </c>
      <c r="C137" s="2" t="s">
        <v>487</v>
      </c>
      <c r="D137" s="2" t="s">
        <v>1090</v>
      </c>
      <c r="E137">
        <v>1</v>
      </c>
      <c r="F137" s="2">
        <f t="shared" si="12"/>
        <v>1</v>
      </c>
      <c r="G137" s="2" t="s">
        <v>1146</v>
      </c>
      <c r="H137">
        <v>0</v>
      </c>
      <c r="I137" s="2">
        <f>_xlfn.XLOOKUP(D137, 'retail_products'!$A:$A, 'retail_products'!$E:$E, "")</f>
        <v>765.43</v>
      </c>
      <c r="J137" s="2">
        <f>_xlfn.XLOOKUP(D137, 'retail_products'!$A:$A, 'retail_products'!$D:$D, "")</f>
        <v>429.73</v>
      </c>
      <c r="K137" s="2">
        <f t="shared" si="13"/>
        <v>765.43</v>
      </c>
      <c r="L137" s="2">
        <f t="shared" si="14"/>
        <v>0</v>
      </c>
      <c r="M137" s="2">
        <f t="shared" si="15"/>
        <v>765.43</v>
      </c>
      <c r="N137" s="2">
        <f t="shared" si="16"/>
        <v>335.69999999999993</v>
      </c>
      <c r="O137" s="2" t="str">
        <f t="shared" si="17"/>
        <v>Aug</v>
      </c>
    </row>
    <row r="138" spans="1:15" x14ac:dyDescent="0.25">
      <c r="A138" s="2" t="s">
        <v>1285</v>
      </c>
      <c r="B138" s="3">
        <v>45081</v>
      </c>
      <c r="C138" s="2" t="s">
        <v>32</v>
      </c>
      <c r="D138" s="2" t="s">
        <v>1078</v>
      </c>
      <c r="E138">
        <v>2</v>
      </c>
      <c r="F138" s="2">
        <f t="shared" si="12"/>
        <v>2</v>
      </c>
      <c r="G138" s="2" t="s">
        <v>1146</v>
      </c>
      <c r="H138">
        <v>0.28000000000000003</v>
      </c>
      <c r="I138" s="2">
        <f>_xlfn.XLOOKUP(D138, 'retail_products'!$A:$A, 'retail_products'!$E:$E, "")</f>
        <v>892.78</v>
      </c>
      <c r="J138" s="2">
        <f>_xlfn.XLOOKUP(D138, 'retail_products'!$A:$A, 'retail_products'!$D:$D, "")</f>
        <v>447.11</v>
      </c>
      <c r="K138" s="2">
        <f t="shared" si="13"/>
        <v>1785.56</v>
      </c>
      <c r="L138" s="2">
        <f t="shared" si="14"/>
        <v>499.95680000000004</v>
      </c>
      <c r="M138" s="2">
        <f t="shared" si="15"/>
        <v>1285.6032</v>
      </c>
      <c r="N138" s="2">
        <f t="shared" si="16"/>
        <v>391.38319999999999</v>
      </c>
      <c r="O138" s="2" t="str">
        <f t="shared" si="17"/>
        <v>Jun</v>
      </c>
    </row>
    <row r="139" spans="1:15" x14ac:dyDescent="0.25">
      <c r="A139" s="2" t="s">
        <v>1286</v>
      </c>
      <c r="B139" s="3">
        <v>45188</v>
      </c>
      <c r="C139" s="2" t="s">
        <v>598</v>
      </c>
      <c r="D139" s="2" t="s">
        <v>1112</v>
      </c>
      <c r="E139">
        <v>5</v>
      </c>
      <c r="F139" s="2">
        <f t="shared" si="12"/>
        <v>5</v>
      </c>
      <c r="G139" s="2" t="s">
        <v>1148</v>
      </c>
      <c r="H139">
        <v>0</v>
      </c>
      <c r="I139" s="2">
        <f>_xlfn.XLOOKUP(D139, 'retail_products'!$A:$A, 'retail_products'!$E:$E, "")</f>
        <v>827.09</v>
      </c>
      <c r="J139" s="2">
        <f>_xlfn.XLOOKUP(D139, 'retail_products'!$A:$A, 'retail_products'!$D:$D, "")</f>
        <v>449.47</v>
      </c>
      <c r="K139" s="2">
        <f t="shared" si="13"/>
        <v>4135.45</v>
      </c>
      <c r="L139" s="2">
        <f t="shared" si="14"/>
        <v>0</v>
      </c>
      <c r="M139" s="2">
        <f t="shared" si="15"/>
        <v>4135.45</v>
      </c>
      <c r="N139" s="2">
        <f t="shared" si="16"/>
        <v>1888.0999999999995</v>
      </c>
      <c r="O139" s="2" t="str">
        <f t="shared" si="17"/>
        <v>Sep</v>
      </c>
    </row>
    <row r="140" spans="1:15" x14ac:dyDescent="0.25">
      <c r="A140" s="2" t="s">
        <v>1287</v>
      </c>
      <c r="B140" s="3">
        <v>45225</v>
      </c>
      <c r="C140" s="2" t="s">
        <v>284</v>
      </c>
      <c r="D140" s="2" t="s">
        <v>1068</v>
      </c>
      <c r="E140">
        <v>3</v>
      </c>
      <c r="F140" s="2">
        <f t="shared" si="12"/>
        <v>3</v>
      </c>
      <c r="G140" s="2" t="s">
        <v>1148</v>
      </c>
      <c r="H140">
        <v>0.22</v>
      </c>
      <c r="I140" s="2">
        <f>_xlfn.XLOOKUP(D140, 'retail_products'!$A:$A, 'retail_products'!$E:$E, "")</f>
        <v>37.4</v>
      </c>
      <c r="J140" s="2">
        <f>_xlfn.XLOOKUP(D140, 'retail_products'!$A:$A, 'retail_products'!$D:$D, "")</f>
        <v>16.059999999999999</v>
      </c>
      <c r="K140" s="2">
        <f t="shared" si="13"/>
        <v>112.19999999999999</v>
      </c>
      <c r="L140" s="2">
        <f t="shared" si="14"/>
        <v>24.683999999999997</v>
      </c>
      <c r="M140" s="2">
        <f t="shared" si="15"/>
        <v>87.515999999999991</v>
      </c>
      <c r="N140" s="2">
        <f t="shared" si="16"/>
        <v>39.335999999999999</v>
      </c>
      <c r="O140" s="2" t="str">
        <f t="shared" si="17"/>
        <v>Oct</v>
      </c>
    </row>
    <row r="141" spans="1:15" x14ac:dyDescent="0.25">
      <c r="A141" s="2" t="s">
        <v>1288</v>
      </c>
      <c r="B141" s="3">
        <v>45332</v>
      </c>
      <c r="C141" s="2" t="s">
        <v>523</v>
      </c>
      <c r="D141" s="2" t="s">
        <v>1062</v>
      </c>
      <c r="E141">
        <v>4</v>
      </c>
      <c r="F141" s="2">
        <f t="shared" si="12"/>
        <v>4</v>
      </c>
      <c r="G141" s="2" t="s">
        <v>1148</v>
      </c>
      <c r="H141">
        <v>0</v>
      </c>
      <c r="I141" s="2">
        <f>_xlfn.XLOOKUP(D141, 'retail_products'!$A:$A, 'retail_products'!$E:$E, "")</f>
        <v>718.62</v>
      </c>
      <c r="J141" s="2">
        <f>_xlfn.XLOOKUP(D141, 'retail_products'!$A:$A, 'retail_products'!$D:$D, "")</f>
        <v>309.57</v>
      </c>
      <c r="K141" s="2">
        <f t="shared" si="13"/>
        <v>2874.48</v>
      </c>
      <c r="L141" s="2">
        <f t="shared" si="14"/>
        <v>0</v>
      </c>
      <c r="M141" s="2">
        <f t="shared" si="15"/>
        <v>2874.48</v>
      </c>
      <c r="N141" s="2">
        <f t="shared" si="16"/>
        <v>1636.2</v>
      </c>
      <c r="O141" s="2" t="str">
        <f t="shared" si="17"/>
        <v>Feb</v>
      </c>
    </row>
    <row r="142" spans="1:15" x14ac:dyDescent="0.25">
      <c r="A142" s="2" t="s">
        <v>1289</v>
      </c>
      <c r="B142" s="3">
        <v>45080</v>
      </c>
      <c r="C142" s="2" t="s">
        <v>67</v>
      </c>
      <c r="D142" s="2" t="s">
        <v>1132</v>
      </c>
      <c r="E142">
        <v>5</v>
      </c>
      <c r="F142" s="2">
        <f t="shared" si="12"/>
        <v>5</v>
      </c>
      <c r="G142" s="2" t="s">
        <v>1152</v>
      </c>
      <c r="H142">
        <v>0</v>
      </c>
      <c r="I142" s="2">
        <f>_xlfn.XLOOKUP(D142, 'retail_products'!$A:$A, 'retail_products'!$E:$E, "")</f>
        <v>124.81</v>
      </c>
      <c r="J142" s="2">
        <f>_xlfn.XLOOKUP(D142, 'retail_products'!$A:$A, 'retail_products'!$D:$D, "")</f>
        <v>60.74</v>
      </c>
      <c r="K142" s="2">
        <f t="shared" si="13"/>
        <v>624.04999999999995</v>
      </c>
      <c r="L142" s="2">
        <f t="shared" si="14"/>
        <v>0</v>
      </c>
      <c r="M142" s="2">
        <f t="shared" si="15"/>
        <v>624.04999999999995</v>
      </c>
      <c r="N142" s="2">
        <f t="shared" si="16"/>
        <v>320.34999999999997</v>
      </c>
      <c r="O142" s="2" t="str">
        <f t="shared" si="17"/>
        <v>Jun</v>
      </c>
    </row>
    <row r="143" spans="1:15" x14ac:dyDescent="0.25">
      <c r="A143" s="2" t="s">
        <v>1290</v>
      </c>
      <c r="B143" s="3">
        <v>45345</v>
      </c>
      <c r="C143" s="2" t="s">
        <v>473</v>
      </c>
      <c r="D143" s="2" t="s">
        <v>1092</v>
      </c>
      <c r="E143">
        <v>1</v>
      </c>
      <c r="F143" s="2">
        <f t="shared" si="12"/>
        <v>1</v>
      </c>
      <c r="G143" s="2" t="s">
        <v>1146</v>
      </c>
      <c r="H143">
        <v>0.19</v>
      </c>
      <c r="I143" s="2">
        <f>_xlfn.XLOOKUP(D143, 'retail_products'!$A:$A, 'retail_products'!$E:$E, "")</f>
        <v>458.87</v>
      </c>
      <c r="J143" s="2">
        <f>_xlfn.XLOOKUP(D143, 'retail_products'!$A:$A, 'retail_products'!$D:$D, "")</f>
        <v>375.17</v>
      </c>
      <c r="K143" s="2">
        <f t="shared" si="13"/>
        <v>458.87</v>
      </c>
      <c r="L143" s="2">
        <f t="shared" si="14"/>
        <v>87.185299999999998</v>
      </c>
      <c r="M143" s="2">
        <f t="shared" si="15"/>
        <v>371.68470000000002</v>
      </c>
      <c r="N143" s="2">
        <f t="shared" si="16"/>
        <v>-3.4852999999999952</v>
      </c>
      <c r="O143" s="2" t="str">
        <f t="shared" si="17"/>
        <v>Feb</v>
      </c>
    </row>
    <row r="144" spans="1:15" x14ac:dyDescent="0.25">
      <c r="A144" s="2" t="s">
        <v>1291</v>
      </c>
      <c r="B144" s="3">
        <v>45250</v>
      </c>
      <c r="C144" s="2" t="s">
        <v>420</v>
      </c>
      <c r="D144" s="2" t="s">
        <v>1044</v>
      </c>
      <c r="E144">
        <v>3</v>
      </c>
      <c r="F144" s="2">
        <f t="shared" si="12"/>
        <v>3</v>
      </c>
      <c r="G144" s="2" t="s">
        <v>1152</v>
      </c>
      <c r="H144">
        <v>0</v>
      </c>
      <c r="I144" s="2">
        <f>_xlfn.XLOOKUP(D144, 'retail_products'!$A:$A, 'retail_products'!$E:$E, "")</f>
        <v>404.15</v>
      </c>
      <c r="J144" s="2">
        <f>_xlfn.XLOOKUP(D144, 'retail_products'!$A:$A, 'retail_products'!$D:$D, "")</f>
        <v>171.04</v>
      </c>
      <c r="K144" s="2">
        <f t="shared" si="13"/>
        <v>1212.4499999999998</v>
      </c>
      <c r="L144" s="2">
        <f t="shared" si="14"/>
        <v>0</v>
      </c>
      <c r="M144" s="2">
        <f t="shared" si="15"/>
        <v>1212.4499999999998</v>
      </c>
      <c r="N144" s="2">
        <f t="shared" si="16"/>
        <v>699.32999999999981</v>
      </c>
      <c r="O144" s="2" t="str">
        <f t="shared" si="17"/>
        <v>Nov</v>
      </c>
    </row>
    <row r="145" spans="1:15" x14ac:dyDescent="0.25">
      <c r="A145" s="2" t="s">
        <v>1292</v>
      </c>
      <c r="B145" s="3">
        <v>45040</v>
      </c>
      <c r="C145" s="2" t="s">
        <v>185</v>
      </c>
      <c r="D145" s="2" t="s">
        <v>1044</v>
      </c>
      <c r="E145">
        <v>4</v>
      </c>
      <c r="F145" s="2">
        <f t="shared" si="12"/>
        <v>4</v>
      </c>
      <c r="G145" s="2" t="s">
        <v>1148</v>
      </c>
      <c r="H145">
        <v>0</v>
      </c>
      <c r="I145" s="2">
        <f>_xlfn.XLOOKUP(D145, 'retail_products'!$A:$A, 'retail_products'!$E:$E, "")</f>
        <v>404.15</v>
      </c>
      <c r="J145" s="2">
        <f>_xlfn.XLOOKUP(D145, 'retail_products'!$A:$A, 'retail_products'!$D:$D, "")</f>
        <v>171.04</v>
      </c>
      <c r="K145" s="2">
        <f t="shared" si="13"/>
        <v>1616.6</v>
      </c>
      <c r="L145" s="2">
        <f t="shared" si="14"/>
        <v>0</v>
      </c>
      <c r="M145" s="2">
        <f t="shared" si="15"/>
        <v>1616.6</v>
      </c>
      <c r="N145" s="2">
        <f t="shared" si="16"/>
        <v>932.43999999999994</v>
      </c>
      <c r="O145" s="2" t="str">
        <f t="shared" si="17"/>
        <v>Apr</v>
      </c>
    </row>
    <row r="146" spans="1:15" x14ac:dyDescent="0.25">
      <c r="A146" s="2" t="s">
        <v>1293</v>
      </c>
      <c r="B146" s="3">
        <v>45075</v>
      </c>
      <c r="C146" s="2" t="s">
        <v>834</v>
      </c>
      <c r="D146" s="2" t="s">
        <v>1090</v>
      </c>
      <c r="E146">
        <v>2</v>
      </c>
      <c r="F146" s="2">
        <f t="shared" si="12"/>
        <v>2</v>
      </c>
      <c r="G146" s="2" t="s">
        <v>1148</v>
      </c>
      <c r="H146">
        <v>0</v>
      </c>
      <c r="I146" s="2">
        <f>_xlfn.XLOOKUP(D146, 'retail_products'!$A:$A, 'retail_products'!$E:$E, "")</f>
        <v>765.43</v>
      </c>
      <c r="J146" s="2">
        <f>_xlfn.XLOOKUP(D146, 'retail_products'!$A:$A, 'retail_products'!$D:$D, "")</f>
        <v>429.73</v>
      </c>
      <c r="K146" s="2">
        <f t="shared" si="13"/>
        <v>1530.86</v>
      </c>
      <c r="L146" s="2">
        <f t="shared" si="14"/>
        <v>0</v>
      </c>
      <c r="M146" s="2">
        <f t="shared" si="15"/>
        <v>1530.86</v>
      </c>
      <c r="N146" s="2">
        <f t="shared" si="16"/>
        <v>671.39999999999986</v>
      </c>
      <c r="O146" s="2" t="str">
        <f t="shared" si="17"/>
        <v>May</v>
      </c>
    </row>
    <row r="147" spans="1:15" x14ac:dyDescent="0.25">
      <c r="A147" s="2" t="s">
        <v>1294</v>
      </c>
      <c r="B147" s="3">
        <v>45061</v>
      </c>
      <c r="C147" s="2" t="s">
        <v>116</v>
      </c>
      <c r="D147" s="2" t="s">
        <v>1090</v>
      </c>
      <c r="E147">
        <v>5</v>
      </c>
      <c r="F147" s="2">
        <f t="shared" si="12"/>
        <v>5</v>
      </c>
      <c r="G147" s="2" t="s">
        <v>1152</v>
      </c>
      <c r="H147">
        <v>0</v>
      </c>
      <c r="I147" s="2">
        <f>_xlfn.XLOOKUP(D147, 'retail_products'!$A:$A, 'retail_products'!$E:$E, "")</f>
        <v>765.43</v>
      </c>
      <c r="J147" s="2">
        <f>_xlfn.XLOOKUP(D147, 'retail_products'!$A:$A, 'retail_products'!$D:$D, "")</f>
        <v>429.73</v>
      </c>
      <c r="K147" s="2">
        <f t="shared" si="13"/>
        <v>3827.1499999999996</v>
      </c>
      <c r="L147" s="2">
        <f t="shared" si="14"/>
        <v>0</v>
      </c>
      <c r="M147" s="2">
        <f t="shared" si="15"/>
        <v>3827.1499999999996</v>
      </c>
      <c r="N147" s="2">
        <f t="shared" si="16"/>
        <v>1678.4999999999995</v>
      </c>
      <c r="O147" s="2" t="str">
        <f t="shared" si="17"/>
        <v>May</v>
      </c>
    </row>
    <row r="148" spans="1:15" x14ac:dyDescent="0.25">
      <c r="A148" s="2" t="s">
        <v>1295</v>
      </c>
      <c r="B148" s="3">
        <v>45176</v>
      </c>
      <c r="C148" s="2" t="s">
        <v>433</v>
      </c>
      <c r="D148" s="2" t="s">
        <v>1122</v>
      </c>
      <c r="E148">
        <v>5</v>
      </c>
      <c r="F148" s="2">
        <f t="shared" si="12"/>
        <v>5</v>
      </c>
      <c r="G148" s="2" t="s">
        <v>1148</v>
      </c>
      <c r="H148">
        <v>0</v>
      </c>
      <c r="I148" s="2">
        <f>_xlfn.XLOOKUP(D148, 'retail_products'!$A:$A, 'retail_products'!$E:$E, "")</f>
        <v>693.46</v>
      </c>
      <c r="J148" s="2">
        <f>_xlfn.XLOOKUP(D148, 'retail_products'!$A:$A, 'retail_products'!$D:$D, "")</f>
        <v>388.35</v>
      </c>
      <c r="K148" s="2">
        <f t="shared" si="13"/>
        <v>3467.3</v>
      </c>
      <c r="L148" s="2">
        <f t="shared" si="14"/>
        <v>0</v>
      </c>
      <c r="M148" s="2">
        <f t="shared" si="15"/>
        <v>3467.3</v>
      </c>
      <c r="N148" s="2">
        <f t="shared" si="16"/>
        <v>1525.5500000000002</v>
      </c>
      <c r="O148" s="2" t="str">
        <f t="shared" si="17"/>
        <v>Sep</v>
      </c>
    </row>
    <row r="149" spans="1:15" x14ac:dyDescent="0.25">
      <c r="A149" s="2" t="s">
        <v>1296</v>
      </c>
      <c r="B149" s="3">
        <v>45063</v>
      </c>
      <c r="C149" s="2" t="s">
        <v>824</v>
      </c>
      <c r="D149" s="2" t="s">
        <v>1094</v>
      </c>
      <c r="E149">
        <v>3</v>
      </c>
      <c r="F149" s="2">
        <f t="shared" si="12"/>
        <v>3</v>
      </c>
      <c r="G149" s="2" t="s">
        <v>1152</v>
      </c>
      <c r="H149">
        <v>0</v>
      </c>
      <c r="I149" s="2">
        <f>_xlfn.XLOOKUP(D149, 'retail_products'!$A:$A, 'retail_products'!$E:$E, "")</f>
        <v>52.75</v>
      </c>
      <c r="J149" s="2">
        <f>_xlfn.XLOOKUP(D149, 'retail_products'!$A:$A, 'retail_products'!$D:$D, "")</f>
        <v>27.56</v>
      </c>
      <c r="K149" s="2">
        <f t="shared" si="13"/>
        <v>158.25</v>
      </c>
      <c r="L149" s="2">
        <f t="shared" si="14"/>
        <v>0</v>
      </c>
      <c r="M149" s="2">
        <f t="shared" si="15"/>
        <v>158.25</v>
      </c>
      <c r="N149" s="2">
        <f t="shared" si="16"/>
        <v>75.570000000000007</v>
      </c>
      <c r="O149" s="2" t="str">
        <f t="shared" si="17"/>
        <v>May</v>
      </c>
    </row>
    <row r="150" spans="1:15" x14ac:dyDescent="0.25">
      <c r="A150" s="2" t="s">
        <v>1297</v>
      </c>
      <c r="B150" s="3" t="s">
        <v>1298</v>
      </c>
      <c r="C150" s="2" t="s">
        <v>224</v>
      </c>
      <c r="D150" s="2" t="s">
        <v>1080</v>
      </c>
      <c r="E150">
        <v>3</v>
      </c>
      <c r="F150" s="2">
        <f t="shared" si="12"/>
        <v>3</v>
      </c>
      <c r="G150" s="2" t="s">
        <v>1152</v>
      </c>
      <c r="H150">
        <v>0</v>
      </c>
      <c r="I150" s="2">
        <f>_xlfn.XLOOKUP(D150, 'retail_products'!$A:$A, 'retail_products'!$E:$E, "")</f>
        <v>466.51</v>
      </c>
      <c r="J150" s="2">
        <f>_xlfn.XLOOKUP(D150, 'retail_products'!$A:$A, 'retail_products'!$D:$D, "")</f>
        <v>257.73</v>
      </c>
      <c r="K150" s="2">
        <f t="shared" si="13"/>
        <v>1399.53</v>
      </c>
      <c r="L150" s="2">
        <f t="shared" si="14"/>
        <v>0</v>
      </c>
      <c r="M150" s="2">
        <f t="shared" si="15"/>
        <v>1399.53</v>
      </c>
      <c r="N150" s="2">
        <f t="shared" si="16"/>
        <v>626.33999999999992</v>
      </c>
      <c r="O150" s="2" t="str">
        <f t="shared" si="17"/>
        <v>06/28/23</v>
      </c>
    </row>
    <row r="151" spans="1:15" x14ac:dyDescent="0.25">
      <c r="A151" s="2" t="s">
        <v>1299</v>
      </c>
      <c r="B151" s="3">
        <v>45338</v>
      </c>
      <c r="C151" s="2" t="s">
        <v>481</v>
      </c>
      <c r="D151" s="2" t="s">
        <v>1118</v>
      </c>
      <c r="E151">
        <v>2</v>
      </c>
      <c r="F151" s="2">
        <f t="shared" si="12"/>
        <v>2</v>
      </c>
      <c r="G151" s="2" t="s">
        <v>1146</v>
      </c>
      <c r="H151">
        <v>0</v>
      </c>
      <c r="I151" s="2">
        <f>_xlfn.XLOOKUP(D151, 'retail_products'!$A:$A, 'retail_products'!$E:$E, "")</f>
        <v>484.08</v>
      </c>
      <c r="J151" s="2">
        <f>_xlfn.XLOOKUP(D151, 'retail_products'!$A:$A, 'retail_products'!$D:$D, "")</f>
        <v>361.23</v>
      </c>
      <c r="K151" s="2">
        <f t="shared" si="13"/>
        <v>968.16</v>
      </c>
      <c r="L151" s="2">
        <f t="shared" si="14"/>
        <v>0</v>
      </c>
      <c r="M151" s="2">
        <f t="shared" si="15"/>
        <v>968.16</v>
      </c>
      <c r="N151" s="2">
        <f t="shared" si="16"/>
        <v>245.69999999999993</v>
      </c>
      <c r="O151" s="2" t="str">
        <f t="shared" si="17"/>
        <v>Feb</v>
      </c>
    </row>
    <row r="152" spans="1:15" x14ac:dyDescent="0.25">
      <c r="A152" s="2" t="s">
        <v>1300</v>
      </c>
      <c r="B152" s="3">
        <v>45314</v>
      </c>
      <c r="C152" s="2" t="s">
        <v>774</v>
      </c>
      <c r="D152" s="2" t="s">
        <v>1049</v>
      </c>
      <c r="E152">
        <v>1</v>
      </c>
      <c r="F152" s="2">
        <f t="shared" si="12"/>
        <v>1</v>
      </c>
      <c r="G152" s="2" t="s">
        <v>1148</v>
      </c>
      <c r="H152">
        <v>0.25</v>
      </c>
      <c r="I152" s="2">
        <f>_xlfn.XLOOKUP(D152, 'retail_products'!$A:$A, 'retail_products'!$E:$E, "")</f>
        <v>171.43</v>
      </c>
      <c r="J152" s="2">
        <f>_xlfn.XLOOKUP(D152, 'retail_products'!$A:$A, 'retail_products'!$D:$D, "")</f>
        <v>99.61</v>
      </c>
      <c r="K152" s="2">
        <f t="shared" si="13"/>
        <v>171.43</v>
      </c>
      <c r="L152" s="2">
        <f t="shared" si="14"/>
        <v>42.857500000000002</v>
      </c>
      <c r="M152" s="2">
        <f t="shared" si="15"/>
        <v>128.57249999999999</v>
      </c>
      <c r="N152" s="2">
        <f t="shared" si="16"/>
        <v>28.962499999999991</v>
      </c>
      <c r="O152" s="2" t="str">
        <f t="shared" si="17"/>
        <v>Jan</v>
      </c>
    </row>
    <row r="153" spans="1:15" x14ac:dyDescent="0.25">
      <c r="A153" s="2" t="s">
        <v>1301</v>
      </c>
      <c r="B153" s="3">
        <v>44934</v>
      </c>
      <c r="C153" s="2" t="s">
        <v>380</v>
      </c>
      <c r="D153" s="2" t="s">
        <v>1128</v>
      </c>
      <c r="E153">
        <v>1</v>
      </c>
      <c r="F153" s="2">
        <f t="shared" si="12"/>
        <v>1</v>
      </c>
      <c r="G153" s="2" t="s">
        <v>1146</v>
      </c>
      <c r="H153">
        <v>0</v>
      </c>
      <c r="I153" s="2">
        <f>_xlfn.XLOOKUP(D153, 'retail_products'!$A:$A, 'retail_products'!$E:$E, "")</f>
        <v>769.55</v>
      </c>
      <c r="J153" s="2">
        <f>_xlfn.XLOOKUP(D153, 'retail_products'!$A:$A, 'retail_products'!$D:$D, "")</f>
        <v>421.02</v>
      </c>
      <c r="K153" s="2">
        <f t="shared" si="13"/>
        <v>769.55</v>
      </c>
      <c r="L153" s="2">
        <f t="shared" si="14"/>
        <v>0</v>
      </c>
      <c r="M153" s="2">
        <f t="shared" si="15"/>
        <v>769.55</v>
      </c>
      <c r="N153" s="2">
        <f t="shared" si="16"/>
        <v>348.53</v>
      </c>
      <c r="O153" s="2" t="str">
        <f t="shared" si="17"/>
        <v>Jan</v>
      </c>
    </row>
    <row r="154" spans="1:15" x14ac:dyDescent="0.25">
      <c r="A154" s="2" t="s">
        <v>1302</v>
      </c>
      <c r="B154" s="3">
        <v>45031</v>
      </c>
      <c r="C154" s="2" t="s">
        <v>588</v>
      </c>
      <c r="D154" s="2" t="s">
        <v>1106</v>
      </c>
      <c r="E154">
        <v>3</v>
      </c>
      <c r="F154" s="2">
        <f t="shared" si="12"/>
        <v>3</v>
      </c>
      <c r="G154" s="2" t="s">
        <v>1146</v>
      </c>
      <c r="H154">
        <v>0</v>
      </c>
      <c r="I154" s="2">
        <f>_xlfn.XLOOKUP(D154, 'retail_products'!$A:$A, 'retail_products'!$E:$E, "")</f>
        <v>144.07</v>
      </c>
      <c r="J154" s="2">
        <f>_xlfn.XLOOKUP(D154, 'retail_products'!$A:$A, 'retail_products'!$D:$D, "")</f>
        <v>65.87</v>
      </c>
      <c r="K154" s="2">
        <f t="shared" si="13"/>
        <v>432.21</v>
      </c>
      <c r="L154" s="2">
        <f t="shared" si="14"/>
        <v>0</v>
      </c>
      <c r="M154" s="2">
        <f t="shared" si="15"/>
        <v>432.21</v>
      </c>
      <c r="N154" s="2">
        <f t="shared" si="16"/>
        <v>234.59999999999997</v>
      </c>
      <c r="O154" s="2" t="str">
        <f t="shared" si="17"/>
        <v>Apr</v>
      </c>
    </row>
    <row r="155" spans="1:15" x14ac:dyDescent="0.25">
      <c r="A155" s="2" t="s">
        <v>1303</v>
      </c>
      <c r="B155" s="3">
        <v>44936</v>
      </c>
      <c r="C155" s="2" t="s">
        <v>414</v>
      </c>
      <c r="D155" s="2" t="s">
        <v>1114</v>
      </c>
      <c r="E155">
        <v>5</v>
      </c>
      <c r="F155" s="2">
        <f t="shared" si="12"/>
        <v>5</v>
      </c>
      <c r="G155" s="2" t="s">
        <v>1146</v>
      </c>
      <c r="H155">
        <v>0</v>
      </c>
      <c r="I155" s="2">
        <f>_xlfn.XLOOKUP(D155, 'retail_products'!$A:$A, 'retail_products'!$E:$E, "")</f>
        <v>124.45</v>
      </c>
      <c r="J155" s="2">
        <f>_xlfn.XLOOKUP(D155, 'retail_products'!$A:$A, 'retail_products'!$D:$D, "")</f>
        <v>62.41</v>
      </c>
      <c r="K155" s="2">
        <f t="shared" si="13"/>
        <v>622.25</v>
      </c>
      <c r="L155" s="2">
        <f t="shared" si="14"/>
        <v>0</v>
      </c>
      <c r="M155" s="2">
        <f t="shared" si="15"/>
        <v>622.25</v>
      </c>
      <c r="N155" s="2">
        <f t="shared" si="16"/>
        <v>310.20000000000005</v>
      </c>
      <c r="O155" s="2" t="str">
        <f t="shared" si="17"/>
        <v>Jan</v>
      </c>
    </row>
    <row r="156" spans="1:15" x14ac:dyDescent="0.25">
      <c r="A156" s="2" t="s">
        <v>1304</v>
      </c>
      <c r="B156" s="3">
        <v>44954</v>
      </c>
      <c r="C156" s="2" t="s">
        <v>505</v>
      </c>
      <c r="D156" s="2" t="s">
        <v>1122</v>
      </c>
      <c r="E156">
        <v>1</v>
      </c>
      <c r="F156" s="2">
        <f t="shared" si="12"/>
        <v>1</v>
      </c>
      <c r="G156" s="2" t="s">
        <v>1146</v>
      </c>
      <c r="H156">
        <v>0</v>
      </c>
      <c r="I156" s="2">
        <f>_xlfn.XLOOKUP(D156, 'retail_products'!$A:$A, 'retail_products'!$E:$E, "")</f>
        <v>693.46</v>
      </c>
      <c r="J156" s="2">
        <f>_xlfn.XLOOKUP(D156, 'retail_products'!$A:$A, 'retail_products'!$D:$D, "")</f>
        <v>388.35</v>
      </c>
      <c r="K156" s="2">
        <f t="shared" si="13"/>
        <v>693.46</v>
      </c>
      <c r="L156" s="2">
        <f t="shared" si="14"/>
        <v>0</v>
      </c>
      <c r="M156" s="2">
        <f t="shared" si="15"/>
        <v>693.46</v>
      </c>
      <c r="N156" s="2">
        <f t="shared" si="16"/>
        <v>305.11</v>
      </c>
      <c r="O156" s="2" t="str">
        <f t="shared" si="17"/>
        <v>Jan</v>
      </c>
    </row>
    <row r="157" spans="1:15" x14ac:dyDescent="0.25">
      <c r="A157" s="2" t="s">
        <v>1305</v>
      </c>
      <c r="B157" s="3">
        <v>44982</v>
      </c>
      <c r="C157" s="2" t="s">
        <v>48</v>
      </c>
      <c r="D157" s="2" t="s">
        <v>1076</v>
      </c>
      <c r="E157">
        <v>4</v>
      </c>
      <c r="F157" s="2">
        <f t="shared" si="12"/>
        <v>4</v>
      </c>
      <c r="G157" s="2" t="s">
        <v>1148</v>
      </c>
      <c r="H157">
        <v>0.15</v>
      </c>
      <c r="I157" s="2">
        <f>_xlfn.XLOOKUP(D157, 'retail_products'!$A:$A, 'retail_products'!$E:$E, "")</f>
        <v>681.78</v>
      </c>
      <c r="J157" s="2">
        <f>_xlfn.XLOOKUP(D157, 'retail_products'!$A:$A, 'retail_products'!$D:$D, "")</f>
        <v>335.22</v>
      </c>
      <c r="K157" s="2">
        <f t="shared" si="13"/>
        <v>2727.12</v>
      </c>
      <c r="L157" s="2">
        <f t="shared" si="14"/>
        <v>409.06799999999998</v>
      </c>
      <c r="M157" s="2">
        <f t="shared" si="15"/>
        <v>2318.0519999999997</v>
      </c>
      <c r="N157" s="2">
        <f t="shared" si="16"/>
        <v>977.17199999999957</v>
      </c>
      <c r="O157" s="2" t="str">
        <f t="shared" si="17"/>
        <v>Feb</v>
      </c>
    </row>
    <row r="158" spans="1:15" x14ac:dyDescent="0.25">
      <c r="A158" s="2" t="s">
        <v>1306</v>
      </c>
      <c r="B158" s="3">
        <v>45232</v>
      </c>
      <c r="C158" s="2" t="s">
        <v>573</v>
      </c>
      <c r="D158" s="2" t="s">
        <v>1049</v>
      </c>
      <c r="E158">
        <v>2</v>
      </c>
      <c r="F158" s="2">
        <f t="shared" si="12"/>
        <v>2</v>
      </c>
      <c r="G158" s="2" t="s">
        <v>1146</v>
      </c>
      <c r="H158">
        <v>0</v>
      </c>
      <c r="I158" s="2">
        <f>_xlfn.XLOOKUP(D158, 'retail_products'!$A:$A, 'retail_products'!$E:$E, "")</f>
        <v>171.43</v>
      </c>
      <c r="J158" s="2">
        <f>_xlfn.XLOOKUP(D158, 'retail_products'!$A:$A, 'retail_products'!$D:$D, "")</f>
        <v>99.61</v>
      </c>
      <c r="K158" s="2">
        <f t="shared" si="13"/>
        <v>342.86</v>
      </c>
      <c r="L158" s="2">
        <f t="shared" si="14"/>
        <v>0</v>
      </c>
      <c r="M158" s="2">
        <f t="shared" si="15"/>
        <v>342.86</v>
      </c>
      <c r="N158" s="2">
        <f t="shared" si="16"/>
        <v>143.64000000000001</v>
      </c>
      <c r="O158" s="2" t="str">
        <f t="shared" si="17"/>
        <v>Nov</v>
      </c>
    </row>
    <row r="159" spans="1:15" x14ac:dyDescent="0.25">
      <c r="A159" s="2" t="s">
        <v>1307</v>
      </c>
      <c r="B159" s="3">
        <v>45053</v>
      </c>
      <c r="C159" s="2" t="s">
        <v>973</v>
      </c>
      <c r="D159" s="2" t="s">
        <v>1106</v>
      </c>
      <c r="E159">
        <v>3</v>
      </c>
      <c r="F159" s="2">
        <f t="shared" si="12"/>
        <v>3</v>
      </c>
      <c r="G159" s="2" t="s">
        <v>1152</v>
      </c>
      <c r="H159">
        <v>0</v>
      </c>
      <c r="I159" s="2">
        <f>_xlfn.XLOOKUP(D159, 'retail_products'!$A:$A, 'retail_products'!$E:$E, "")</f>
        <v>144.07</v>
      </c>
      <c r="J159" s="2">
        <f>_xlfn.XLOOKUP(D159, 'retail_products'!$A:$A, 'retail_products'!$D:$D, "")</f>
        <v>65.87</v>
      </c>
      <c r="K159" s="2">
        <f t="shared" si="13"/>
        <v>432.21</v>
      </c>
      <c r="L159" s="2">
        <f t="shared" si="14"/>
        <v>0</v>
      </c>
      <c r="M159" s="2">
        <f t="shared" si="15"/>
        <v>432.21</v>
      </c>
      <c r="N159" s="2">
        <f t="shared" si="16"/>
        <v>234.59999999999997</v>
      </c>
      <c r="O159" s="2" t="str">
        <f t="shared" si="17"/>
        <v>May</v>
      </c>
    </row>
    <row r="160" spans="1:15" x14ac:dyDescent="0.25">
      <c r="A160" s="2" t="s">
        <v>1308</v>
      </c>
      <c r="B160" s="3">
        <v>45108</v>
      </c>
      <c r="C160" s="2" t="s">
        <v>669</v>
      </c>
      <c r="D160" s="2" t="s">
        <v>1078</v>
      </c>
      <c r="E160">
        <v>2</v>
      </c>
      <c r="F160" s="2">
        <f t="shared" si="12"/>
        <v>2</v>
      </c>
      <c r="G160" s="2" t="s">
        <v>1148</v>
      </c>
      <c r="H160">
        <v>0</v>
      </c>
      <c r="I160" s="2">
        <f>_xlfn.XLOOKUP(D160, 'retail_products'!$A:$A, 'retail_products'!$E:$E, "")</f>
        <v>892.78</v>
      </c>
      <c r="J160" s="2">
        <f>_xlfn.XLOOKUP(D160, 'retail_products'!$A:$A, 'retail_products'!$D:$D, "")</f>
        <v>447.11</v>
      </c>
      <c r="K160" s="2">
        <f t="shared" si="13"/>
        <v>1785.56</v>
      </c>
      <c r="L160" s="2">
        <f t="shared" si="14"/>
        <v>0</v>
      </c>
      <c r="M160" s="2">
        <f t="shared" si="15"/>
        <v>1785.56</v>
      </c>
      <c r="N160" s="2">
        <f t="shared" si="16"/>
        <v>891.33999999999992</v>
      </c>
      <c r="O160" s="2" t="str">
        <f t="shared" si="17"/>
        <v>Jul</v>
      </c>
    </row>
    <row r="161" spans="1:15" x14ac:dyDescent="0.25">
      <c r="A161" s="2" t="s">
        <v>1309</v>
      </c>
      <c r="B161" s="3">
        <v>45376</v>
      </c>
      <c r="C161" s="2" t="s">
        <v>425</v>
      </c>
      <c r="D161" s="2" t="s">
        <v>1038</v>
      </c>
      <c r="E161">
        <v>5</v>
      </c>
      <c r="F161" s="2">
        <f t="shared" si="12"/>
        <v>5</v>
      </c>
      <c r="G161" s="2" t="s">
        <v>1152</v>
      </c>
      <c r="H161">
        <v>0</v>
      </c>
      <c r="I161" s="2">
        <f>_xlfn.XLOOKUP(D161, 'retail_products'!$A:$A, 'retail_products'!$E:$E, "")</f>
        <v>295.45</v>
      </c>
      <c r="J161" s="2">
        <f>_xlfn.XLOOKUP(D161, 'retail_products'!$A:$A, 'retail_products'!$D:$D, "")</f>
        <v>218.74</v>
      </c>
      <c r="K161" s="2">
        <f t="shared" si="13"/>
        <v>1477.25</v>
      </c>
      <c r="L161" s="2">
        <f t="shared" si="14"/>
        <v>0</v>
      </c>
      <c r="M161" s="2">
        <f t="shared" si="15"/>
        <v>1477.25</v>
      </c>
      <c r="N161" s="2">
        <f t="shared" si="16"/>
        <v>383.54999999999995</v>
      </c>
      <c r="O161" s="2" t="str">
        <f t="shared" si="17"/>
        <v>Mar</v>
      </c>
    </row>
    <row r="162" spans="1:15" x14ac:dyDescent="0.25">
      <c r="A162" s="2" t="s">
        <v>1310</v>
      </c>
      <c r="B162" s="3">
        <v>44971</v>
      </c>
      <c r="C162" s="2" t="s">
        <v>776</v>
      </c>
      <c r="D162" s="2" t="s">
        <v>1088</v>
      </c>
      <c r="E162">
        <v>5</v>
      </c>
      <c r="F162" s="2">
        <f t="shared" si="12"/>
        <v>5</v>
      </c>
      <c r="G162" s="2" t="s">
        <v>1148</v>
      </c>
      <c r="H162">
        <v>0</v>
      </c>
      <c r="I162" s="2">
        <f>_xlfn.XLOOKUP(D162, 'retail_products'!$A:$A, 'retail_products'!$E:$E, "")</f>
        <v>526.70000000000005</v>
      </c>
      <c r="J162" s="2">
        <f>_xlfn.XLOOKUP(D162, 'retail_products'!$A:$A, 'retail_products'!$D:$D, "")</f>
        <v>234.96</v>
      </c>
      <c r="K162" s="2">
        <f t="shared" si="13"/>
        <v>2633.5</v>
      </c>
      <c r="L162" s="2">
        <f t="shared" si="14"/>
        <v>0</v>
      </c>
      <c r="M162" s="2">
        <f t="shared" si="15"/>
        <v>2633.5</v>
      </c>
      <c r="N162" s="2">
        <f t="shared" si="16"/>
        <v>1458.7</v>
      </c>
      <c r="O162" s="2" t="str">
        <f t="shared" si="17"/>
        <v>Feb</v>
      </c>
    </row>
    <row r="163" spans="1:15" x14ac:dyDescent="0.25">
      <c r="A163" s="2" t="s">
        <v>1311</v>
      </c>
      <c r="B163" s="3">
        <v>45220</v>
      </c>
      <c r="C163" s="2" t="s">
        <v>185</v>
      </c>
      <c r="D163" s="2" t="s">
        <v>1094</v>
      </c>
      <c r="E163">
        <v>3</v>
      </c>
      <c r="F163" s="2">
        <f t="shared" si="12"/>
        <v>3</v>
      </c>
      <c r="G163" s="2" t="s">
        <v>1148</v>
      </c>
      <c r="H163">
        <v>0</v>
      </c>
      <c r="I163" s="2">
        <f>_xlfn.XLOOKUP(D163, 'retail_products'!$A:$A, 'retail_products'!$E:$E, "")</f>
        <v>52.75</v>
      </c>
      <c r="J163" s="2">
        <f>_xlfn.XLOOKUP(D163, 'retail_products'!$A:$A, 'retail_products'!$D:$D, "")</f>
        <v>27.56</v>
      </c>
      <c r="K163" s="2">
        <f t="shared" si="13"/>
        <v>158.25</v>
      </c>
      <c r="L163" s="2">
        <f t="shared" si="14"/>
        <v>0</v>
      </c>
      <c r="M163" s="2">
        <f t="shared" si="15"/>
        <v>158.25</v>
      </c>
      <c r="N163" s="2">
        <f t="shared" si="16"/>
        <v>75.570000000000007</v>
      </c>
      <c r="O163" s="2" t="str">
        <f t="shared" si="17"/>
        <v>Oct</v>
      </c>
    </row>
    <row r="164" spans="1:15" x14ac:dyDescent="0.25">
      <c r="A164" s="2" t="s">
        <v>1312</v>
      </c>
      <c r="B164" s="3">
        <v>45224</v>
      </c>
      <c r="C164" s="2" t="s">
        <v>583</v>
      </c>
      <c r="D164" s="2" t="s">
        <v>1126</v>
      </c>
      <c r="E164">
        <v>2</v>
      </c>
      <c r="F164" s="2">
        <f t="shared" si="12"/>
        <v>2</v>
      </c>
      <c r="G164" s="2" t="s">
        <v>1146</v>
      </c>
      <c r="H164">
        <v>0.13</v>
      </c>
      <c r="I164" s="2">
        <f>_xlfn.XLOOKUP(D164, 'retail_products'!$A:$A, 'retail_products'!$E:$E, "")</f>
        <v>340.9</v>
      </c>
      <c r="J164" s="2">
        <f>_xlfn.XLOOKUP(D164, 'retail_products'!$A:$A, 'retail_products'!$D:$D, "")</f>
        <v>269.88</v>
      </c>
      <c r="K164" s="2">
        <f t="shared" si="13"/>
        <v>681.8</v>
      </c>
      <c r="L164" s="2">
        <f t="shared" si="14"/>
        <v>88.634</v>
      </c>
      <c r="M164" s="2">
        <f t="shared" si="15"/>
        <v>593.16599999999994</v>
      </c>
      <c r="N164" s="2">
        <f t="shared" si="16"/>
        <v>53.405999999999949</v>
      </c>
      <c r="O164" s="2" t="str">
        <f t="shared" si="17"/>
        <v>Oct</v>
      </c>
    </row>
    <row r="165" spans="1:15" x14ac:dyDescent="0.25">
      <c r="A165" s="2" t="s">
        <v>1313</v>
      </c>
      <c r="B165" s="3">
        <v>45321</v>
      </c>
      <c r="C165" s="2" t="s">
        <v>177</v>
      </c>
      <c r="D165" s="2" t="s">
        <v>1122</v>
      </c>
      <c r="E165">
        <v>5</v>
      </c>
      <c r="F165" s="2">
        <f t="shared" si="12"/>
        <v>5</v>
      </c>
      <c r="G165" s="2" t="s">
        <v>1146</v>
      </c>
      <c r="H165">
        <v>0</v>
      </c>
      <c r="I165" s="2">
        <f>_xlfn.XLOOKUP(D165, 'retail_products'!$A:$A, 'retail_products'!$E:$E, "")</f>
        <v>693.46</v>
      </c>
      <c r="J165" s="2">
        <f>_xlfn.XLOOKUP(D165, 'retail_products'!$A:$A, 'retail_products'!$D:$D, "")</f>
        <v>388.35</v>
      </c>
      <c r="K165" s="2">
        <f t="shared" si="13"/>
        <v>3467.3</v>
      </c>
      <c r="L165" s="2">
        <f t="shared" si="14"/>
        <v>0</v>
      </c>
      <c r="M165" s="2">
        <f t="shared" si="15"/>
        <v>3467.3</v>
      </c>
      <c r="N165" s="2">
        <f t="shared" si="16"/>
        <v>1525.5500000000002</v>
      </c>
      <c r="O165" s="2" t="str">
        <f t="shared" si="17"/>
        <v>Jan</v>
      </c>
    </row>
    <row r="166" spans="1:15" x14ac:dyDescent="0.25">
      <c r="A166" s="2" t="s">
        <v>1314</v>
      </c>
      <c r="B166" s="3">
        <v>45089</v>
      </c>
      <c r="C166" s="2" t="s">
        <v>888</v>
      </c>
      <c r="D166" s="2" t="s">
        <v>1058</v>
      </c>
      <c r="E166">
        <v>1</v>
      </c>
      <c r="F166" s="2">
        <f t="shared" si="12"/>
        <v>1</v>
      </c>
      <c r="G166" s="2" t="s">
        <v>1152</v>
      </c>
      <c r="H166">
        <v>0</v>
      </c>
      <c r="I166" s="2">
        <f>_xlfn.XLOOKUP(D166, 'retail_products'!$A:$A, 'retail_products'!$E:$E, "")</f>
        <v>145.03</v>
      </c>
      <c r="J166" s="2">
        <f>_xlfn.XLOOKUP(D166, 'retail_products'!$A:$A, 'retail_products'!$D:$D, "")</f>
        <v>60.82</v>
      </c>
      <c r="K166" s="2">
        <f t="shared" si="13"/>
        <v>145.03</v>
      </c>
      <c r="L166" s="2">
        <f t="shared" si="14"/>
        <v>0</v>
      </c>
      <c r="M166" s="2">
        <f t="shared" si="15"/>
        <v>145.03</v>
      </c>
      <c r="N166" s="2">
        <f t="shared" si="16"/>
        <v>84.210000000000008</v>
      </c>
      <c r="O166" s="2" t="str">
        <f t="shared" si="17"/>
        <v>Jun</v>
      </c>
    </row>
    <row r="167" spans="1:15" x14ac:dyDescent="0.25">
      <c r="A167" s="2" t="s">
        <v>1315</v>
      </c>
      <c r="B167" s="3">
        <v>45308</v>
      </c>
      <c r="C167" s="2" t="s">
        <v>985</v>
      </c>
      <c r="D167" s="2" t="s">
        <v>1120</v>
      </c>
      <c r="E167">
        <v>3</v>
      </c>
      <c r="F167" s="2">
        <f t="shared" si="12"/>
        <v>3</v>
      </c>
      <c r="G167" s="2" t="s">
        <v>1148</v>
      </c>
      <c r="H167">
        <v>0.18</v>
      </c>
      <c r="I167" s="2">
        <f>_xlfn.XLOOKUP(D167, 'retail_products'!$A:$A, 'retail_products'!$E:$E, "")</f>
        <v>1062.07</v>
      </c>
      <c r="J167" s="2">
        <f>_xlfn.XLOOKUP(D167, 'retail_products'!$A:$A, 'retail_products'!$D:$D, "")</f>
        <v>464.05</v>
      </c>
      <c r="K167" s="2">
        <f t="shared" si="13"/>
        <v>3186.21</v>
      </c>
      <c r="L167" s="2">
        <f t="shared" si="14"/>
        <v>573.51779999999997</v>
      </c>
      <c r="M167" s="2">
        <f t="shared" si="15"/>
        <v>2612.6922</v>
      </c>
      <c r="N167" s="2">
        <f t="shared" si="16"/>
        <v>1220.5421999999999</v>
      </c>
      <c r="O167" s="2" t="str">
        <f t="shared" si="17"/>
        <v>Jan</v>
      </c>
    </row>
    <row r="168" spans="1:15" x14ac:dyDescent="0.25">
      <c r="A168" s="2" t="s">
        <v>1316</v>
      </c>
      <c r="B168" s="3">
        <v>45063</v>
      </c>
      <c r="C168" s="2" t="s">
        <v>649</v>
      </c>
      <c r="D168" s="2" t="s">
        <v>1112</v>
      </c>
      <c r="E168">
        <v>5</v>
      </c>
      <c r="F168" s="2">
        <f t="shared" si="12"/>
        <v>5</v>
      </c>
      <c r="G168" s="2" t="s">
        <v>1152</v>
      </c>
      <c r="H168">
        <v>0</v>
      </c>
      <c r="I168" s="2">
        <f>_xlfn.XLOOKUP(D168, 'retail_products'!$A:$A, 'retail_products'!$E:$E, "")</f>
        <v>827.09</v>
      </c>
      <c r="J168" s="2">
        <f>_xlfn.XLOOKUP(D168, 'retail_products'!$A:$A, 'retail_products'!$D:$D, "")</f>
        <v>449.47</v>
      </c>
      <c r="K168" s="2">
        <f t="shared" si="13"/>
        <v>4135.45</v>
      </c>
      <c r="L168" s="2">
        <f t="shared" si="14"/>
        <v>0</v>
      </c>
      <c r="M168" s="2">
        <f t="shared" si="15"/>
        <v>4135.45</v>
      </c>
      <c r="N168" s="2">
        <f t="shared" si="16"/>
        <v>1888.0999999999995</v>
      </c>
      <c r="O168" s="2" t="str">
        <f t="shared" si="17"/>
        <v>May</v>
      </c>
    </row>
    <row r="169" spans="1:15" x14ac:dyDescent="0.25">
      <c r="A169" s="2" t="s">
        <v>1317</v>
      </c>
      <c r="B169" s="3">
        <v>45326</v>
      </c>
      <c r="C169" s="2" t="s">
        <v>517</v>
      </c>
      <c r="D169" s="2" t="s">
        <v>1056</v>
      </c>
      <c r="E169">
        <v>5</v>
      </c>
      <c r="F169" s="2">
        <f t="shared" si="12"/>
        <v>5</v>
      </c>
      <c r="G169" s="2" t="s">
        <v>1148</v>
      </c>
      <c r="H169">
        <v>0.15</v>
      </c>
      <c r="I169" s="2">
        <f>_xlfn.XLOOKUP(D169, 'retail_products'!$A:$A, 'retail_products'!$E:$E, "")</f>
        <v>137.66999999999999</v>
      </c>
      <c r="J169" s="2">
        <f>_xlfn.XLOOKUP(D169, 'retail_products'!$A:$A, 'retail_products'!$D:$D, "")</f>
        <v>65.400000000000006</v>
      </c>
      <c r="K169" s="2">
        <f t="shared" si="13"/>
        <v>688.34999999999991</v>
      </c>
      <c r="L169" s="2">
        <f t="shared" si="14"/>
        <v>103.25249999999998</v>
      </c>
      <c r="M169" s="2">
        <f t="shared" si="15"/>
        <v>585.09749999999997</v>
      </c>
      <c r="N169" s="2">
        <f t="shared" si="16"/>
        <v>258.09749999999997</v>
      </c>
      <c r="O169" s="2" t="str">
        <f t="shared" si="17"/>
        <v>Feb</v>
      </c>
    </row>
    <row r="170" spans="1:15" x14ac:dyDescent="0.25">
      <c r="A170" s="2" t="s">
        <v>1318</v>
      </c>
      <c r="B170" s="3">
        <v>44997</v>
      </c>
      <c r="C170" s="2" t="s">
        <v>196</v>
      </c>
      <c r="D170" s="2" t="s">
        <v>1064</v>
      </c>
      <c r="E170">
        <v>-1</v>
      </c>
      <c r="F170" s="2">
        <f t="shared" si="12"/>
        <v>0</v>
      </c>
      <c r="G170" s="2" t="s">
        <v>1152</v>
      </c>
      <c r="H170">
        <v>7.0000000000000007E-2</v>
      </c>
      <c r="I170" s="2">
        <f>_xlfn.XLOOKUP(D170, 'retail_products'!$A:$A, 'retail_products'!$E:$E, "")</f>
        <v>452.6</v>
      </c>
      <c r="J170" s="2">
        <f>_xlfn.XLOOKUP(D170, 'retail_products'!$A:$A, 'retail_products'!$D:$D, "")</f>
        <v>246.71</v>
      </c>
      <c r="K170" s="2">
        <f t="shared" si="13"/>
        <v>-452.6</v>
      </c>
      <c r="L170" s="2">
        <f t="shared" si="14"/>
        <v>-31.682000000000006</v>
      </c>
      <c r="M170" s="2">
        <f t="shared" si="15"/>
        <v>-420.91800000000001</v>
      </c>
      <c r="N170" s="2">
        <f t="shared" si="16"/>
        <v>-174.208</v>
      </c>
      <c r="O170" s="2" t="str">
        <f t="shared" si="17"/>
        <v>Mar</v>
      </c>
    </row>
    <row r="171" spans="1:15" x14ac:dyDescent="0.25">
      <c r="A171" s="2" t="s">
        <v>1319</v>
      </c>
      <c r="B171" s="3">
        <v>45270</v>
      </c>
      <c r="C171" s="2" t="s">
        <v>236</v>
      </c>
      <c r="D171" s="2" t="s">
        <v>1136</v>
      </c>
      <c r="E171">
        <v>2</v>
      </c>
      <c r="F171" s="2">
        <f t="shared" si="12"/>
        <v>2</v>
      </c>
      <c r="G171" s="2" t="s">
        <v>1146</v>
      </c>
      <c r="H171">
        <v>0</v>
      </c>
      <c r="I171" s="2">
        <f>_xlfn.XLOOKUP(D171, 'retail_products'!$A:$A, 'retail_products'!$E:$E, "")</f>
        <v>353.33</v>
      </c>
      <c r="J171" s="2">
        <f>_xlfn.XLOOKUP(D171, 'retail_products'!$A:$A, 'retail_products'!$D:$D, "")</f>
        <v>144.06</v>
      </c>
      <c r="K171" s="2">
        <f t="shared" si="13"/>
        <v>706.66</v>
      </c>
      <c r="L171" s="2">
        <f t="shared" si="14"/>
        <v>0</v>
      </c>
      <c r="M171" s="2">
        <f t="shared" si="15"/>
        <v>706.66</v>
      </c>
      <c r="N171" s="2">
        <f t="shared" si="16"/>
        <v>418.53999999999996</v>
      </c>
      <c r="O171" s="2" t="str">
        <f t="shared" si="17"/>
        <v>Dec</v>
      </c>
    </row>
    <row r="172" spans="1:15" x14ac:dyDescent="0.25">
      <c r="A172" s="2" t="s">
        <v>1320</v>
      </c>
      <c r="B172" s="3">
        <v>45093</v>
      </c>
      <c r="C172" s="2" t="s">
        <v>916</v>
      </c>
      <c r="D172" s="2" t="s">
        <v>1098</v>
      </c>
      <c r="E172">
        <v>2</v>
      </c>
      <c r="F172" s="2">
        <f t="shared" si="12"/>
        <v>2</v>
      </c>
      <c r="G172" s="2" t="s">
        <v>1152</v>
      </c>
      <c r="H172">
        <v>0.12</v>
      </c>
      <c r="I172" s="2">
        <f>_xlfn.XLOOKUP(D172, 'retail_products'!$A:$A, 'retail_products'!$E:$E, "")</f>
        <v>861.53</v>
      </c>
      <c r="J172" s="2">
        <f>_xlfn.XLOOKUP(D172, 'retail_products'!$A:$A, 'retail_products'!$D:$D, "")</f>
        <v>446.15</v>
      </c>
      <c r="K172" s="2">
        <f t="shared" si="13"/>
        <v>1723.06</v>
      </c>
      <c r="L172" s="2">
        <f t="shared" si="14"/>
        <v>206.76719999999997</v>
      </c>
      <c r="M172" s="2">
        <f t="shared" si="15"/>
        <v>1516.2927999999999</v>
      </c>
      <c r="N172" s="2">
        <f t="shared" si="16"/>
        <v>623.99279999999999</v>
      </c>
      <c r="O172" s="2" t="str">
        <f t="shared" si="17"/>
        <v>Jun</v>
      </c>
    </row>
    <row r="173" spans="1:15" x14ac:dyDescent="0.25">
      <c r="A173" s="2" t="s">
        <v>1321</v>
      </c>
      <c r="B173" s="3">
        <v>45307</v>
      </c>
      <c r="C173" s="2" t="s">
        <v>614</v>
      </c>
      <c r="D173" s="2" t="s">
        <v>1116</v>
      </c>
      <c r="E173">
        <v>5</v>
      </c>
      <c r="F173" s="2">
        <f t="shared" si="12"/>
        <v>5</v>
      </c>
      <c r="G173" s="2" t="s">
        <v>1146</v>
      </c>
      <c r="H173">
        <v>0</v>
      </c>
      <c r="I173" s="2">
        <f>_xlfn.XLOOKUP(D173, 'retail_products'!$A:$A, 'retail_products'!$E:$E, "")</f>
        <v>796.89</v>
      </c>
      <c r="J173" s="2">
        <f>_xlfn.XLOOKUP(D173, 'retail_products'!$A:$A, 'retail_products'!$D:$D, "")</f>
        <v>465.81</v>
      </c>
      <c r="K173" s="2">
        <f t="shared" si="13"/>
        <v>3984.45</v>
      </c>
      <c r="L173" s="2">
        <f t="shared" si="14"/>
        <v>0</v>
      </c>
      <c r="M173" s="2">
        <f t="shared" si="15"/>
        <v>3984.45</v>
      </c>
      <c r="N173" s="2">
        <f t="shared" si="16"/>
        <v>1655.3999999999996</v>
      </c>
      <c r="O173" s="2" t="str">
        <f t="shared" si="17"/>
        <v>Jan</v>
      </c>
    </row>
    <row r="174" spans="1:15" x14ac:dyDescent="0.25">
      <c r="A174" s="2" t="s">
        <v>1322</v>
      </c>
      <c r="B174" s="3">
        <v>45160</v>
      </c>
      <c r="C174" s="2" t="s">
        <v>875</v>
      </c>
      <c r="D174" s="2" t="s">
        <v>1041</v>
      </c>
      <c r="E174">
        <v>2</v>
      </c>
      <c r="F174" s="2">
        <f t="shared" si="12"/>
        <v>2</v>
      </c>
      <c r="G174" s="2" t="s">
        <v>1146</v>
      </c>
      <c r="H174">
        <v>0</v>
      </c>
      <c r="I174" s="2">
        <f>_xlfn.XLOOKUP(D174, 'retail_products'!$A:$A, 'retail_products'!$E:$E, "")</f>
        <v>20.34</v>
      </c>
      <c r="J174" s="2">
        <f>_xlfn.XLOOKUP(D174, 'retail_products'!$A:$A, 'retail_products'!$D:$D, "")</f>
        <v>14.74</v>
      </c>
      <c r="K174" s="2">
        <f t="shared" si="13"/>
        <v>40.68</v>
      </c>
      <c r="L174" s="2">
        <f t="shared" si="14"/>
        <v>0</v>
      </c>
      <c r="M174" s="2">
        <f t="shared" si="15"/>
        <v>40.68</v>
      </c>
      <c r="N174" s="2">
        <f t="shared" si="16"/>
        <v>11.2</v>
      </c>
      <c r="O174" s="2" t="str">
        <f t="shared" si="17"/>
        <v>Aug</v>
      </c>
    </row>
    <row r="175" spans="1:15" x14ac:dyDescent="0.25">
      <c r="A175" s="2" t="s">
        <v>1323</v>
      </c>
      <c r="B175" s="3">
        <v>45318</v>
      </c>
      <c r="C175" s="2" t="s">
        <v>674</v>
      </c>
      <c r="D175" s="2" t="s">
        <v>1044</v>
      </c>
      <c r="E175">
        <v>2</v>
      </c>
      <c r="F175" s="2">
        <f t="shared" si="12"/>
        <v>2</v>
      </c>
      <c r="G175" s="2" t="s">
        <v>1152</v>
      </c>
      <c r="H175">
        <v>0</v>
      </c>
      <c r="I175" s="2">
        <f>_xlfn.XLOOKUP(D175, 'retail_products'!$A:$A, 'retail_products'!$E:$E, "")</f>
        <v>404.15</v>
      </c>
      <c r="J175" s="2">
        <f>_xlfn.XLOOKUP(D175, 'retail_products'!$A:$A, 'retail_products'!$D:$D, "")</f>
        <v>171.04</v>
      </c>
      <c r="K175" s="2">
        <f t="shared" si="13"/>
        <v>808.3</v>
      </c>
      <c r="L175" s="2">
        <f t="shared" si="14"/>
        <v>0</v>
      </c>
      <c r="M175" s="2">
        <f t="shared" si="15"/>
        <v>808.3</v>
      </c>
      <c r="N175" s="2">
        <f t="shared" si="16"/>
        <v>466.21999999999997</v>
      </c>
      <c r="O175" s="2" t="str">
        <f t="shared" si="17"/>
        <v>Jan</v>
      </c>
    </row>
    <row r="176" spans="1:15" x14ac:dyDescent="0.25">
      <c r="A176" s="2" t="s">
        <v>1324</v>
      </c>
      <c r="B176" s="3">
        <v>45143</v>
      </c>
      <c r="C176" s="2" t="s">
        <v>330</v>
      </c>
      <c r="D176" s="2" t="s">
        <v>1118</v>
      </c>
      <c r="E176">
        <v>1</v>
      </c>
      <c r="F176" s="2">
        <f t="shared" si="12"/>
        <v>1</v>
      </c>
      <c r="G176" s="2" t="s">
        <v>1146</v>
      </c>
      <c r="H176">
        <v>0</v>
      </c>
      <c r="I176" s="2">
        <f>_xlfn.XLOOKUP(D176, 'retail_products'!$A:$A, 'retail_products'!$E:$E, "")</f>
        <v>484.08</v>
      </c>
      <c r="J176" s="2">
        <f>_xlfn.XLOOKUP(D176, 'retail_products'!$A:$A, 'retail_products'!$D:$D, "")</f>
        <v>361.23</v>
      </c>
      <c r="K176" s="2">
        <f t="shared" si="13"/>
        <v>484.08</v>
      </c>
      <c r="L176" s="2">
        <f t="shared" si="14"/>
        <v>0</v>
      </c>
      <c r="M176" s="2">
        <f t="shared" si="15"/>
        <v>484.08</v>
      </c>
      <c r="N176" s="2">
        <f t="shared" si="16"/>
        <v>122.84999999999997</v>
      </c>
      <c r="O176" s="2" t="str">
        <f t="shared" si="17"/>
        <v>Aug</v>
      </c>
    </row>
    <row r="177" spans="1:15" x14ac:dyDescent="0.25">
      <c r="A177" s="2" t="s">
        <v>1325</v>
      </c>
      <c r="B177" s="3">
        <v>45296</v>
      </c>
      <c r="C177" s="2" t="s">
        <v>541</v>
      </c>
      <c r="D177" s="2" t="s">
        <v>1054</v>
      </c>
      <c r="E177">
        <v>2</v>
      </c>
      <c r="F177" s="2">
        <f t="shared" si="12"/>
        <v>2</v>
      </c>
      <c r="G177" s="2" t="s">
        <v>1148</v>
      </c>
      <c r="H177">
        <v>0</v>
      </c>
      <c r="I177" s="2">
        <f>_xlfn.XLOOKUP(D177, 'retail_products'!$A:$A, 'retail_products'!$E:$E, "")</f>
        <v>821.38</v>
      </c>
      <c r="J177" s="2">
        <f>_xlfn.XLOOKUP(D177, 'retail_products'!$A:$A, 'retail_products'!$D:$D, "")</f>
        <v>401.95</v>
      </c>
      <c r="K177" s="2">
        <f t="shared" si="13"/>
        <v>1642.76</v>
      </c>
      <c r="L177" s="2">
        <f t="shared" si="14"/>
        <v>0</v>
      </c>
      <c r="M177" s="2">
        <f t="shared" si="15"/>
        <v>1642.76</v>
      </c>
      <c r="N177" s="2">
        <f t="shared" si="16"/>
        <v>838.86</v>
      </c>
      <c r="O177" s="2" t="str">
        <f t="shared" si="17"/>
        <v>Jan</v>
      </c>
    </row>
    <row r="178" spans="1:15" x14ac:dyDescent="0.25">
      <c r="A178" s="2" t="s">
        <v>1326</v>
      </c>
      <c r="B178" s="3">
        <v>45092</v>
      </c>
      <c r="C178" s="2" t="s">
        <v>490</v>
      </c>
      <c r="D178" s="2" t="s">
        <v>1038</v>
      </c>
      <c r="E178">
        <v>2</v>
      </c>
      <c r="F178" s="2">
        <f t="shared" si="12"/>
        <v>2</v>
      </c>
      <c r="G178" s="2" t="s">
        <v>1152</v>
      </c>
      <c r="H178">
        <v>0</v>
      </c>
      <c r="I178" s="2">
        <f>_xlfn.XLOOKUP(D178, 'retail_products'!$A:$A, 'retail_products'!$E:$E, "")</f>
        <v>295.45</v>
      </c>
      <c r="J178" s="2">
        <f>_xlfn.XLOOKUP(D178, 'retail_products'!$A:$A, 'retail_products'!$D:$D, "")</f>
        <v>218.74</v>
      </c>
      <c r="K178" s="2">
        <f t="shared" si="13"/>
        <v>590.9</v>
      </c>
      <c r="L178" s="2">
        <f t="shared" si="14"/>
        <v>0</v>
      </c>
      <c r="M178" s="2">
        <f t="shared" si="15"/>
        <v>590.9</v>
      </c>
      <c r="N178" s="2">
        <f t="shared" si="16"/>
        <v>153.41999999999996</v>
      </c>
      <c r="O178" s="2" t="str">
        <f t="shared" si="17"/>
        <v>Jun</v>
      </c>
    </row>
    <row r="179" spans="1:15" x14ac:dyDescent="0.25">
      <c r="A179" s="2" t="s">
        <v>1327</v>
      </c>
      <c r="B179" s="3">
        <v>45092</v>
      </c>
      <c r="C179" s="2" t="s">
        <v>737</v>
      </c>
      <c r="D179" s="2" t="s">
        <v>1122</v>
      </c>
      <c r="E179">
        <v>2</v>
      </c>
      <c r="F179" s="2">
        <f t="shared" si="12"/>
        <v>2</v>
      </c>
      <c r="G179" s="2" t="s">
        <v>1152</v>
      </c>
      <c r="H179">
        <v>0</v>
      </c>
      <c r="I179" s="2">
        <f>_xlfn.XLOOKUP(D179, 'retail_products'!$A:$A, 'retail_products'!$E:$E, "")</f>
        <v>693.46</v>
      </c>
      <c r="J179" s="2">
        <f>_xlfn.XLOOKUP(D179, 'retail_products'!$A:$A, 'retail_products'!$D:$D, "")</f>
        <v>388.35</v>
      </c>
      <c r="K179" s="2">
        <f t="shared" si="13"/>
        <v>1386.92</v>
      </c>
      <c r="L179" s="2">
        <f t="shared" si="14"/>
        <v>0</v>
      </c>
      <c r="M179" s="2">
        <f t="shared" si="15"/>
        <v>1386.92</v>
      </c>
      <c r="N179" s="2">
        <f t="shared" si="16"/>
        <v>610.22</v>
      </c>
      <c r="O179" s="2" t="str">
        <f t="shared" si="17"/>
        <v>Jun</v>
      </c>
    </row>
    <row r="180" spans="1:15" x14ac:dyDescent="0.25">
      <c r="A180" s="2" t="s">
        <v>1328</v>
      </c>
      <c r="B180" s="3">
        <v>44970</v>
      </c>
      <c r="C180" s="2" t="s">
        <v>565</v>
      </c>
      <c r="D180" s="2" t="s">
        <v>1130</v>
      </c>
      <c r="E180">
        <v>4</v>
      </c>
      <c r="F180" s="2">
        <f t="shared" si="12"/>
        <v>4</v>
      </c>
      <c r="G180" s="2" t="s">
        <v>1148</v>
      </c>
      <c r="H180">
        <v>0</v>
      </c>
      <c r="I180" s="2">
        <f>_xlfn.XLOOKUP(D180, 'retail_products'!$A:$A, 'retail_products'!$E:$E, "")</f>
        <v>497.57</v>
      </c>
      <c r="J180" s="2">
        <f>_xlfn.XLOOKUP(D180, 'retail_products'!$A:$A, 'retail_products'!$D:$D, "")</f>
        <v>348.99</v>
      </c>
      <c r="K180" s="2">
        <f t="shared" si="13"/>
        <v>1990.28</v>
      </c>
      <c r="L180" s="2">
        <f t="shared" si="14"/>
        <v>0</v>
      </c>
      <c r="M180" s="2">
        <f t="shared" si="15"/>
        <v>1990.28</v>
      </c>
      <c r="N180" s="2">
        <f t="shared" si="16"/>
        <v>594.31999999999994</v>
      </c>
      <c r="O180" s="2" t="str">
        <f t="shared" si="17"/>
        <v>Feb</v>
      </c>
    </row>
    <row r="181" spans="1:15" x14ac:dyDescent="0.25">
      <c r="A181" s="2" t="s">
        <v>1329</v>
      </c>
      <c r="B181" s="3">
        <v>45121</v>
      </c>
      <c r="C181" s="2" t="s">
        <v>73</v>
      </c>
      <c r="D181" s="2" t="s">
        <v>1138</v>
      </c>
      <c r="E181">
        <v>2</v>
      </c>
      <c r="F181" s="2">
        <f t="shared" si="12"/>
        <v>2</v>
      </c>
      <c r="G181" s="2" t="s">
        <v>1148</v>
      </c>
      <c r="H181">
        <v>0</v>
      </c>
      <c r="I181" s="2">
        <f>_xlfn.XLOOKUP(D181, 'retail_products'!$A:$A, 'retail_products'!$E:$E, "")</f>
        <v>318.47000000000003</v>
      </c>
      <c r="J181" s="2">
        <f>_xlfn.XLOOKUP(D181, 'retail_products'!$A:$A, 'retail_products'!$D:$D, "")</f>
        <v>231.89</v>
      </c>
      <c r="K181" s="2">
        <f t="shared" si="13"/>
        <v>636.94000000000005</v>
      </c>
      <c r="L181" s="2">
        <f t="shared" si="14"/>
        <v>0</v>
      </c>
      <c r="M181" s="2">
        <f t="shared" si="15"/>
        <v>636.94000000000005</v>
      </c>
      <c r="N181" s="2">
        <f t="shared" si="16"/>
        <v>173.16000000000008</v>
      </c>
      <c r="O181" s="2" t="str">
        <f t="shared" si="17"/>
        <v>Jul</v>
      </c>
    </row>
    <row r="182" spans="1:15" x14ac:dyDescent="0.25">
      <c r="A182" s="2" t="s">
        <v>1330</v>
      </c>
      <c r="B182" s="3">
        <v>45001</v>
      </c>
      <c r="C182" s="2" t="s">
        <v>212</v>
      </c>
      <c r="D182" s="2" t="s">
        <v>1138</v>
      </c>
      <c r="E182">
        <v>1</v>
      </c>
      <c r="F182" s="2">
        <f t="shared" si="12"/>
        <v>1</v>
      </c>
      <c r="G182" s="2" t="s">
        <v>1152</v>
      </c>
      <c r="H182">
        <v>0</v>
      </c>
      <c r="I182" s="2">
        <f>_xlfn.XLOOKUP(D182, 'retail_products'!$A:$A, 'retail_products'!$E:$E, "")</f>
        <v>318.47000000000003</v>
      </c>
      <c r="J182" s="2">
        <f>_xlfn.XLOOKUP(D182, 'retail_products'!$A:$A, 'retail_products'!$D:$D, "")</f>
        <v>231.89</v>
      </c>
      <c r="K182" s="2">
        <f t="shared" si="13"/>
        <v>318.47000000000003</v>
      </c>
      <c r="L182" s="2">
        <f t="shared" si="14"/>
        <v>0</v>
      </c>
      <c r="M182" s="2">
        <f t="shared" si="15"/>
        <v>318.47000000000003</v>
      </c>
      <c r="N182" s="2">
        <f t="shared" si="16"/>
        <v>86.580000000000041</v>
      </c>
      <c r="O182" s="2" t="str">
        <f t="shared" si="17"/>
        <v>Mar</v>
      </c>
    </row>
    <row r="183" spans="1:15" x14ac:dyDescent="0.25">
      <c r="A183" s="2"/>
      <c r="B183" s="3">
        <v>45019</v>
      </c>
      <c r="C183" s="2" t="s">
        <v>149</v>
      </c>
      <c r="D183" s="2" t="s">
        <v>1056</v>
      </c>
      <c r="E183">
        <v>-1</v>
      </c>
      <c r="F183" s="2">
        <f t="shared" si="12"/>
        <v>0</v>
      </c>
      <c r="G183" s="2" t="s">
        <v>1152</v>
      </c>
      <c r="H183">
        <v>0.16</v>
      </c>
      <c r="I183" s="2">
        <f>_xlfn.XLOOKUP(D183, 'retail_products'!$A:$A, 'retail_products'!$E:$E, "")</f>
        <v>137.66999999999999</v>
      </c>
      <c r="J183" s="2">
        <f>_xlfn.XLOOKUP(D183, 'retail_products'!$A:$A, 'retail_products'!$D:$D, "")</f>
        <v>65.400000000000006</v>
      </c>
      <c r="K183" s="2">
        <f t="shared" si="13"/>
        <v>-137.66999999999999</v>
      </c>
      <c r="L183" s="2">
        <f t="shared" si="14"/>
        <v>-22.027199999999997</v>
      </c>
      <c r="M183" s="2">
        <f t="shared" si="15"/>
        <v>-115.64279999999999</v>
      </c>
      <c r="N183" s="2">
        <f t="shared" si="16"/>
        <v>-50.242799999999988</v>
      </c>
      <c r="O183" s="2" t="str">
        <f t="shared" si="17"/>
        <v>Apr</v>
      </c>
    </row>
    <row r="184" spans="1:15" x14ac:dyDescent="0.25">
      <c r="A184" s="2" t="s">
        <v>1331</v>
      </c>
      <c r="B184" s="3">
        <v>44929</v>
      </c>
      <c r="C184" s="2" t="s">
        <v>651</v>
      </c>
      <c r="D184" s="2" t="s">
        <v>1102</v>
      </c>
      <c r="E184">
        <v>2</v>
      </c>
      <c r="F184" s="2">
        <f t="shared" si="12"/>
        <v>2</v>
      </c>
      <c r="G184" s="2" t="s">
        <v>1152</v>
      </c>
      <c r="H184">
        <v>0</v>
      </c>
      <c r="I184" s="2">
        <f>_xlfn.XLOOKUP(D184, 'retail_products'!$A:$A, 'retail_products'!$E:$E, "")</f>
        <v>691.33</v>
      </c>
      <c r="J184" s="2">
        <f>_xlfn.XLOOKUP(D184, 'retail_products'!$A:$A, 'retail_products'!$D:$D, "")</f>
        <v>423.72</v>
      </c>
      <c r="K184" s="2">
        <f t="shared" si="13"/>
        <v>1382.66</v>
      </c>
      <c r="L184" s="2">
        <f t="shared" si="14"/>
        <v>0</v>
      </c>
      <c r="M184" s="2">
        <f t="shared" si="15"/>
        <v>1382.66</v>
      </c>
      <c r="N184" s="2">
        <f t="shared" si="16"/>
        <v>535.22</v>
      </c>
      <c r="O184" s="2" t="str">
        <f t="shared" si="17"/>
        <v>Jan</v>
      </c>
    </row>
    <row r="185" spans="1:15" x14ac:dyDescent="0.25">
      <c r="A185" s="2" t="s">
        <v>1332</v>
      </c>
      <c r="B185" s="3">
        <v>45234</v>
      </c>
      <c r="C185" s="2" t="s">
        <v>32</v>
      </c>
      <c r="D185" s="2" t="s">
        <v>1070</v>
      </c>
      <c r="E185">
        <v>5</v>
      </c>
      <c r="F185" s="2">
        <f t="shared" si="12"/>
        <v>5</v>
      </c>
      <c r="G185" s="2" t="s">
        <v>1148</v>
      </c>
      <c r="H185">
        <v>0</v>
      </c>
      <c r="I185" s="2">
        <f>_xlfn.XLOOKUP(D185, 'retail_products'!$A:$A, 'retail_products'!$E:$E, "")</f>
        <v>543.76</v>
      </c>
      <c r="J185" s="2">
        <f>_xlfn.XLOOKUP(D185, 'retail_products'!$A:$A, 'retail_products'!$D:$D, "")</f>
        <v>364.65</v>
      </c>
      <c r="K185" s="2">
        <f t="shared" si="13"/>
        <v>2718.8</v>
      </c>
      <c r="L185" s="2">
        <f t="shared" si="14"/>
        <v>0</v>
      </c>
      <c r="M185" s="2">
        <f t="shared" si="15"/>
        <v>2718.8</v>
      </c>
      <c r="N185" s="2">
        <f t="shared" si="16"/>
        <v>895.55000000000018</v>
      </c>
      <c r="O185" s="2" t="str">
        <f t="shared" si="17"/>
        <v>Nov</v>
      </c>
    </row>
    <row r="186" spans="1:15" x14ac:dyDescent="0.25">
      <c r="A186" s="2" t="s">
        <v>1333</v>
      </c>
      <c r="B186" s="3">
        <v>45002</v>
      </c>
      <c r="C186" s="2" t="s">
        <v>85</v>
      </c>
      <c r="D186" s="2" t="s">
        <v>1122</v>
      </c>
      <c r="E186">
        <v>3</v>
      </c>
      <c r="F186" s="2">
        <f t="shared" si="12"/>
        <v>3</v>
      </c>
      <c r="G186" s="2" t="s">
        <v>1146</v>
      </c>
      <c r="H186">
        <v>0</v>
      </c>
      <c r="I186" s="2">
        <f>_xlfn.XLOOKUP(D186, 'retail_products'!$A:$A, 'retail_products'!$E:$E, "")</f>
        <v>693.46</v>
      </c>
      <c r="J186" s="2">
        <f>_xlfn.XLOOKUP(D186, 'retail_products'!$A:$A, 'retail_products'!$D:$D, "")</f>
        <v>388.35</v>
      </c>
      <c r="K186" s="2">
        <f t="shared" si="13"/>
        <v>2080.38</v>
      </c>
      <c r="L186" s="2">
        <f t="shared" si="14"/>
        <v>0</v>
      </c>
      <c r="M186" s="2">
        <f t="shared" si="15"/>
        <v>2080.38</v>
      </c>
      <c r="N186" s="2">
        <f t="shared" si="16"/>
        <v>915.32999999999993</v>
      </c>
      <c r="O186" s="2" t="str">
        <f t="shared" si="17"/>
        <v>Mar</v>
      </c>
    </row>
    <row r="187" spans="1:15" x14ac:dyDescent="0.25">
      <c r="A187" s="2" t="s">
        <v>1334</v>
      </c>
      <c r="B187" s="3">
        <v>44971</v>
      </c>
      <c r="C187" s="2" t="s">
        <v>79</v>
      </c>
      <c r="D187" s="2" t="s">
        <v>1051</v>
      </c>
      <c r="E187">
        <v>4</v>
      </c>
      <c r="F187" s="2">
        <f t="shared" si="12"/>
        <v>4</v>
      </c>
      <c r="G187" s="2" t="s">
        <v>1146</v>
      </c>
      <c r="H187">
        <v>0</v>
      </c>
      <c r="I187" s="2">
        <f>_xlfn.XLOOKUP(D187, 'retail_products'!$A:$A, 'retail_products'!$E:$E, "")</f>
        <v>243.64</v>
      </c>
      <c r="J187" s="2">
        <f>_xlfn.XLOOKUP(D187, 'retail_products'!$A:$A, 'retail_products'!$D:$D, "")</f>
        <v>143.19999999999999</v>
      </c>
      <c r="K187" s="2">
        <f t="shared" si="13"/>
        <v>974.56</v>
      </c>
      <c r="L187" s="2">
        <f t="shared" si="14"/>
        <v>0</v>
      </c>
      <c r="M187" s="2">
        <f t="shared" si="15"/>
        <v>974.56</v>
      </c>
      <c r="N187" s="2">
        <f t="shared" si="16"/>
        <v>401.76</v>
      </c>
      <c r="O187" s="2" t="str">
        <f t="shared" si="17"/>
        <v>Feb</v>
      </c>
    </row>
    <row r="188" spans="1:15" x14ac:dyDescent="0.25">
      <c r="A188" s="2" t="s">
        <v>1335</v>
      </c>
      <c r="B188" s="3">
        <v>45231</v>
      </c>
      <c r="C188" s="2" t="s">
        <v>615</v>
      </c>
      <c r="D188" s="2" t="s">
        <v>1110</v>
      </c>
      <c r="E188">
        <v>2</v>
      </c>
      <c r="F188" s="2">
        <f t="shared" si="12"/>
        <v>2</v>
      </c>
      <c r="G188" s="2" t="s">
        <v>1148</v>
      </c>
      <c r="H188">
        <v>0</v>
      </c>
      <c r="I188" s="2">
        <f>_xlfn.XLOOKUP(D188, 'retail_products'!$A:$A, 'retail_products'!$E:$E, "")</f>
        <v>469.35</v>
      </c>
      <c r="J188" s="2">
        <f>_xlfn.XLOOKUP(D188, 'retail_products'!$A:$A, 'retail_products'!$D:$D, "")</f>
        <v>278.37</v>
      </c>
      <c r="K188" s="2">
        <f t="shared" si="13"/>
        <v>938.7</v>
      </c>
      <c r="L188" s="2">
        <f t="shared" si="14"/>
        <v>0</v>
      </c>
      <c r="M188" s="2">
        <f t="shared" si="15"/>
        <v>938.7</v>
      </c>
      <c r="N188" s="2">
        <f t="shared" si="16"/>
        <v>381.96000000000004</v>
      </c>
      <c r="O188" s="2" t="str">
        <f t="shared" si="17"/>
        <v>Nov</v>
      </c>
    </row>
    <row r="189" spans="1:15" x14ac:dyDescent="0.25">
      <c r="A189" s="2" t="s">
        <v>1336</v>
      </c>
      <c r="B189" s="3">
        <v>45080</v>
      </c>
      <c r="C189" s="2" t="s">
        <v>359</v>
      </c>
      <c r="D189" s="2" t="s">
        <v>1086</v>
      </c>
      <c r="E189">
        <v>4</v>
      </c>
      <c r="F189" s="2">
        <f t="shared" si="12"/>
        <v>4</v>
      </c>
      <c r="G189" s="2" t="s">
        <v>1148</v>
      </c>
      <c r="H189">
        <v>0</v>
      </c>
      <c r="I189" s="2">
        <f>_xlfn.XLOOKUP(D189, 'retail_products'!$A:$A, 'retail_products'!$E:$E, "")</f>
        <v>560.78</v>
      </c>
      <c r="J189" s="2">
        <f>_xlfn.XLOOKUP(D189, 'retail_products'!$A:$A, 'retail_products'!$D:$D, "")</f>
        <v>325.23</v>
      </c>
      <c r="K189" s="2">
        <f t="shared" si="13"/>
        <v>2243.12</v>
      </c>
      <c r="L189" s="2">
        <f t="shared" si="14"/>
        <v>0</v>
      </c>
      <c r="M189" s="2">
        <f t="shared" si="15"/>
        <v>2243.12</v>
      </c>
      <c r="N189" s="2">
        <f t="shared" si="16"/>
        <v>942.19999999999982</v>
      </c>
      <c r="O189" s="2" t="str">
        <f t="shared" si="17"/>
        <v>Jun</v>
      </c>
    </row>
    <row r="190" spans="1:15" x14ac:dyDescent="0.25">
      <c r="A190" s="2" t="s">
        <v>1337</v>
      </c>
      <c r="B190" s="3">
        <v>44995</v>
      </c>
      <c r="C190" s="2" t="s">
        <v>153</v>
      </c>
      <c r="D190" s="2" t="s">
        <v>1128</v>
      </c>
      <c r="E190">
        <v>3</v>
      </c>
      <c r="F190" s="2">
        <f t="shared" si="12"/>
        <v>3</v>
      </c>
      <c r="G190" s="2" t="s">
        <v>1148</v>
      </c>
      <c r="H190">
        <v>0</v>
      </c>
      <c r="I190" s="2">
        <f>_xlfn.XLOOKUP(D190, 'retail_products'!$A:$A, 'retail_products'!$E:$E, "")</f>
        <v>769.55</v>
      </c>
      <c r="J190" s="2">
        <f>_xlfn.XLOOKUP(D190, 'retail_products'!$A:$A, 'retail_products'!$D:$D, "")</f>
        <v>421.02</v>
      </c>
      <c r="K190" s="2">
        <f t="shared" si="13"/>
        <v>2308.6499999999996</v>
      </c>
      <c r="L190" s="2">
        <f t="shared" si="14"/>
        <v>0</v>
      </c>
      <c r="M190" s="2">
        <f t="shared" si="15"/>
        <v>2308.6499999999996</v>
      </c>
      <c r="N190" s="2">
        <f t="shared" si="16"/>
        <v>1045.5899999999997</v>
      </c>
      <c r="O190" s="2" t="str">
        <f t="shared" si="17"/>
        <v>Mar</v>
      </c>
    </row>
    <row r="191" spans="1:15" x14ac:dyDescent="0.25">
      <c r="A191" s="2" t="s">
        <v>1338</v>
      </c>
      <c r="B191" s="3">
        <v>44982</v>
      </c>
      <c r="C191" s="2" t="s">
        <v>614</v>
      </c>
      <c r="D191" s="2" t="s">
        <v>1132</v>
      </c>
      <c r="E191">
        <v>5</v>
      </c>
      <c r="F191" s="2">
        <f t="shared" si="12"/>
        <v>5</v>
      </c>
      <c r="G191" s="2" t="s">
        <v>1146</v>
      </c>
      <c r="H191">
        <v>0</v>
      </c>
      <c r="I191" s="2">
        <f>_xlfn.XLOOKUP(D191, 'retail_products'!$A:$A, 'retail_products'!$E:$E, "")</f>
        <v>124.81</v>
      </c>
      <c r="J191" s="2">
        <f>_xlfn.XLOOKUP(D191, 'retail_products'!$A:$A, 'retail_products'!$D:$D, "")</f>
        <v>60.74</v>
      </c>
      <c r="K191" s="2">
        <f t="shared" si="13"/>
        <v>624.04999999999995</v>
      </c>
      <c r="L191" s="2">
        <f t="shared" si="14"/>
        <v>0</v>
      </c>
      <c r="M191" s="2">
        <f t="shared" si="15"/>
        <v>624.04999999999995</v>
      </c>
      <c r="N191" s="2">
        <f t="shared" si="16"/>
        <v>320.34999999999997</v>
      </c>
      <c r="O191" s="2" t="str">
        <f t="shared" si="17"/>
        <v>Feb</v>
      </c>
    </row>
    <row r="192" spans="1:15" x14ac:dyDescent="0.25">
      <c r="A192" s="2" t="s">
        <v>1339</v>
      </c>
      <c r="B192" s="3">
        <v>45238</v>
      </c>
      <c r="C192" s="2" t="s">
        <v>897</v>
      </c>
      <c r="D192" s="2" t="s">
        <v>1080</v>
      </c>
      <c r="E192">
        <v>3</v>
      </c>
      <c r="F192" s="2">
        <f t="shared" si="12"/>
        <v>3</v>
      </c>
      <c r="G192" s="2" t="s">
        <v>1148</v>
      </c>
      <c r="H192">
        <v>0</v>
      </c>
      <c r="I192" s="2">
        <f>_xlfn.XLOOKUP(D192, 'retail_products'!$A:$A, 'retail_products'!$E:$E, "")</f>
        <v>466.51</v>
      </c>
      <c r="J192" s="2">
        <f>_xlfn.XLOOKUP(D192, 'retail_products'!$A:$A, 'retail_products'!$D:$D, "")</f>
        <v>257.73</v>
      </c>
      <c r="K192" s="2">
        <f t="shared" si="13"/>
        <v>1399.53</v>
      </c>
      <c r="L192" s="2">
        <f t="shared" si="14"/>
        <v>0</v>
      </c>
      <c r="M192" s="2">
        <f t="shared" si="15"/>
        <v>1399.53</v>
      </c>
      <c r="N192" s="2">
        <f t="shared" si="16"/>
        <v>626.33999999999992</v>
      </c>
      <c r="O192" s="2" t="str">
        <f t="shared" si="17"/>
        <v>Nov</v>
      </c>
    </row>
    <row r="193" spans="1:15" x14ac:dyDescent="0.25">
      <c r="A193" s="2" t="s">
        <v>1340</v>
      </c>
      <c r="B193" s="3">
        <v>45181</v>
      </c>
      <c r="C193" s="2" t="s">
        <v>561</v>
      </c>
      <c r="D193" s="2" t="s">
        <v>1132</v>
      </c>
      <c r="E193">
        <v>4</v>
      </c>
      <c r="F193" s="2">
        <f t="shared" si="12"/>
        <v>4</v>
      </c>
      <c r="G193" s="2" t="s">
        <v>1146</v>
      </c>
      <c r="H193">
        <v>0</v>
      </c>
      <c r="I193" s="2">
        <f>_xlfn.XLOOKUP(D193, 'retail_products'!$A:$A, 'retail_products'!$E:$E, "")</f>
        <v>124.81</v>
      </c>
      <c r="J193" s="2">
        <f>_xlfn.XLOOKUP(D193, 'retail_products'!$A:$A, 'retail_products'!$D:$D, "")</f>
        <v>60.74</v>
      </c>
      <c r="K193" s="2">
        <f t="shared" si="13"/>
        <v>499.24</v>
      </c>
      <c r="L193" s="2">
        <f t="shared" si="14"/>
        <v>0</v>
      </c>
      <c r="M193" s="2">
        <f t="shared" si="15"/>
        <v>499.24</v>
      </c>
      <c r="N193" s="2">
        <f t="shared" si="16"/>
        <v>256.27999999999997</v>
      </c>
      <c r="O193" s="2" t="str">
        <f t="shared" si="17"/>
        <v>Sep</v>
      </c>
    </row>
    <row r="194" spans="1:15" x14ac:dyDescent="0.25">
      <c r="A194" s="2" t="s">
        <v>1341</v>
      </c>
      <c r="B194" s="3">
        <v>45026</v>
      </c>
      <c r="C194" s="2" t="s">
        <v>23</v>
      </c>
      <c r="D194" s="2" t="s">
        <v>1054</v>
      </c>
      <c r="E194">
        <v>1</v>
      </c>
      <c r="F194" s="2">
        <f t="shared" ref="F194:F257" si="18">IF(E194&lt;0,0,E194)</f>
        <v>1</v>
      </c>
      <c r="G194" s="2" t="s">
        <v>1148</v>
      </c>
      <c r="H194">
        <v>0.3</v>
      </c>
      <c r="I194" s="2">
        <f>_xlfn.XLOOKUP(D194, 'retail_products'!$A:$A, 'retail_products'!$E:$E, "")</f>
        <v>821.38</v>
      </c>
      <c r="J194" s="2">
        <f>_xlfn.XLOOKUP(D194, 'retail_products'!$A:$A, 'retail_products'!$D:$D, "")</f>
        <v>401.95</v>
      </c>
      <c r="K194" s="2">
        <f t="shared" ref="K194:K257" si="19">E194*I194</f>
        <v>821.38</v>
      </c>
      <c r="L194" s="2">
        <f t="shared" ref="L194:L257" si="20">K194*H194</f>
        <v>246.41399999999999</v>
      </c>
      <c r="M194" s="2">
        <f t="shared" ref="M194:M257" si="21">K194-L194</f>
        <v>574.96600000000001</v>
      </c>
      <c r="N194" s="2">
        <f t="shared" ref="N194:N257" si="22">M194-(E194*J194)</f>
        <v>173.01600000000002</v>
      </c>
      <c r="O194" s="2" t="str">
        <f t="shared" ref="O194:O257" si="23">TEXT(B194,"mmm")</f>
        <v>Apr</v>
      </c>
    </row>
    <row r="195" spans="1:15" x14ac:dyDescent="0.25">
      <c r="A195" s="2" t="s">
        <v>1342</v>
      </c>
      <c r="B195" s="3">
        <v>45138</v>
      </c>
      <c r="C195" s="2" t="s">
        <v>75</v>
      </c>
      <c r="D195" s="2" t="s">
        <v>1082</v>
      </c>
      <c r="E195">
        <v>-1</v>
      </c>
      <c r="F195" s="2">
        <f t="shared" si="18"/>
        <v>0</v>
      </c>
      <c r="G195" s="2" t="s">
        <v>1148</v>
      </c>
      <c r="H195">
        <v>0</v>
      </c>
      <c r="I195" s="2">
        <f>_xlfn.XLOOKUP(D195, 'retail_products'!$A:$A, 'retail_products'!$E:$E, "")</f>
        <v>85.85</v>
      </c>
      <c r="J195" s="2">
        <f>_xlfn.XLOOKUP(D195, 'retail_products'!$A:$A, 'retail_products'!$D:$D, "")</f>
        <v>46.68</v>
      </c>
      <c r="K195" s="2">
        <f t="shared" si="19"/>
        <v>-85.85</v>
      </c>
      <c r="L195" s="2">
        <f t="shared" si="20"/>
        <v>0</v>
      </c>
      <c r="M195" s="2">
        <f t="shared" si="21"/>
        <v>-85.85</v>
      </c>
      <c r="N195" s="2">
        <f t="shared" si="22"/>
        <v>-39.169999999999995</v>
      </c>
      <c r="O195" s="2" t="str">
        <f t="shared" si="23"/>
        <v>Jul</v>
      </c>
    </row>
    <row r="196" spans="1:15" x14ac:dyDescent="0.25">
      <c r="A196" s="2" t="s">
        <v>1343</v>
      </c>
      <c r="B196" s="3">
        <v>45057</v>
      </c>
      <c r="C196" s="2" t="s">
        <v>838</v>
      </c>
      <c r="D196" s="2" t="s">
        <v>1046</v>
      </c>
      <c r="E196">
        <v>3</v>
      </c>
      <c r="F196" s="2">
        <f t="shared" si="18"/>
        <v>3</v>
      </c>
      <c r="G196" s="2" t="s">
        <v>1148</v>
      </c>
      <c r="H196">
        <v>0</v>
      </c>
      <c r="I196" s="2">
        <f>_xlfn.XLOOKUP(D196, 'retail_products'!$A:$A, 'retail_products'!$E:$E, "")</f>
        <v>304.58</v>
      </c>
      <c r="J196" s="2">
        <f>_xlfn.XLOOKUP(D196, 'retail_products'!$A:$A, 'retail_products'!$D:$D, "")</f>
        <v>141.47</v>
      </c>
      <c r="K196" s="2">
        <f t="shared" si="19"/>
        <v>913.74</v>
      </c>
      <c r="L196" s="2">
        <f t="shared" si="20"/>
        <v>0</v>
      </c>
      <c r="M196" s="2">
        <f t="shared" si="21"/>
        <v>913.74</v>
      </c>
      <c r="N196" s="2">
        <f t="shared" si="22"/>
        <v>489.33000000000004</v>
      </c>
      <c r="O196" s="2" t="str">
        <f t="shared" si="23"/>
        <v>May</v>
      </c>
    </row>
    <row r="197" spans="1:15" x14ac:dyDescent="0.25">
      <c r="A197" s="2" t="s">
        <v>1344</v>
      </c>
      <c r="B197" s="3" t="s">
        <v>1345</v>
      </c>
      <c r="C197" s="2" t="s">
        <v>434</v>
      </c>
      <c r="D197" s="2" t="s">
        <v>1132</v>
      </c>
      <c r="E197">
        <v>5</v>
      </c>
      <c r="F197" s="2">
        <f t="shared" si="18"/>
        <v>5</v>
      </c>
      <c r="G197" s="2" t="s">
        <v>1152</v>
      </c>
      <c r="H197">
        <v>0.28000000000000003</v>
      </c>
      <c r="I197" s="2">
        <f>_xlfn.XLOOKUP(D197, 'retail_products'!$A:$A, 'retail_products'!$E:$E, "")</f>
        <v>124.81</v>
      </c>
      <c r="J197" s="2">
        <f>_xlfn.XLOOKUP(D197, 'retail_products'!$A:$A, 'retail_products'!$D:$D, "")</f>
        <v>60.74</v>
      </c>
      <c r="K197" s="2">
        <f t="shared" si="19"/>
        <v>624.04999999999995</v>
      </c>
      <c r="L197" s="2">
        <f t="shared" si="20"/>
        <v>174.73400000000001</v>
      </c>
      <c r="M197" s="2">
        <f t="shared" si="21"/>
        <v>449.31599999999992</v>
      </c>
      <c r="N197" s="2">
        <f t="shared" si="22"/>
        <v>145.61599999999993</v>
      </c>
      <c r="O197" s="2" t="str">
        <f t="shared" si="23"/>
        <v>06/24/23</v>
      </c>
    </row>
    <row r="198" spans="1:15" x14ac:dyDescent="0.25">
      <c r="A198" s="2" t="s">
        <v>1346</v>
      </c>
      <c r="B198" s="3">
        <v>45172</v>
      </c>
      <c r="C198" s="2" t="s">
        <v>967</v>
      </c>
      <c r="D198" s="2" t="s">
        <v>1100</v>
      </c>
      <c r="E198">
        <v>1</v>
      </c>
      <c r="F198" s="2">
        <f t="shared" si="18"/>
        <v>1</v>
      </c>
      <c r="G198" s="2" t="s">
        <v>1146</v>
      </c>
      <c r="H198">
        <v>0.14000000000000001</v>
      </c>
      <c r="I198" s="2">
        <f>_xlfn.XLOOKUP(D198, 'retail_products'!$A:$A, 'retail_products'!$E:$E, "")</f>
        <v>795.48</v>
      </c>
      <c r="J198" s="2">
        <f>_xlfn.XLOOKUP(D198, 'retail_products'!$A:$A, 'retail_products'!$D:$D, "")</f>
        <v>475.67</v>
      </c>
      <c r="K198" s="2">
        <f t="shared" si="19"/>
        <v>795.48</v>
      </c>
      <c r="L198" s="2">
        <f t="shared" si="20"/>
        <v>111.36720000000001</v>
      </c>
      <c r="M198" s="2">
        <f t="shared" si="21"/>
        <v>684.11279999999999</v>
      </c>
      <c r="N198" s="2">
        <f t="shared" si="22"/>
        <v>208.44279999999998</v>
      </c>
      <c r="O198" s="2" t="str">
        <f t="shared" si="23"/>
        <v>Sep</v>
      </c>
    </row>
    <row r="199" spans="1:15" x14ac:dyDescent="0.25">
      <c r="A199" s="2" t="s">
        <v>1347</v>
      </c>
      <c r="B199" s="3">
        <v>45343</v>
      </c>
      <c r="C199" s="2" t="s">
        <v>452</v>
      </c>
      <c r="D199" s="2" t="s">
        <v>1134</v>
      </c>
      <c r="E199">
        <v>1</v>
      </c>
      <c r="F199" s="2">
        <f t="shared" si="18"/>
        <v>1</v>
      </c>
      <c r="G199" s="2" t="s">
        <v>1152</v>
      </c>
      <c r="H199">
        <v>0</v>
      </c>
      <c r="I199" s="2">
        <f>_xlfn.XLOOKUP(D199, 'retail_products'!$A:$A, 'retail_products'!$E:$E, "")</f>
        <v>436.93</v>
      </c>
      <c r="J199" s="2">
        <f>_xlfn.XLOOKUP(D199, 'retail_products'!$A:$A, 'retail_products'!$D:$D, "")</f>
        <v>257.01</v>
      </c>
      <c r="K199" s="2">
        <f t="shared" si="19"/>
        <v>436.93</v>
      </c>
      <c r="L199" s="2">
        <f t="shared" si="20"/>
        <v>0</v>
      </c>
      <c r="M199" s="2">
        <f t="shared" si="21"/>
        <v>436.93</v>
      </c>
      <c r="N199" s="2">
        <f t="shared" si="22"/>
        <v>179.92000000000002</v>
      </c>
      <c r="O199" s="2" t="str">
        <f t="shared" si="23"/>
        <v>Feb</v>
      </c>
    </row>
    <row r="200" spans="1:15" x14ac:dyDescent="0.25">
      <c r="A200" s="2" t="s">
        <v>1348</v>
      </c>
      <c r="B200" s="3">
        <v>44936</v>
      </c>
      <c r="C200" s="2" t="s">
        <v>242</v>
      </c>
      <c r="D200" s="2" t="s">
        <v>1112</v>
      </c>
      <c r="E200">
        <v>3</v>
      </c>
      <c r="F200" s="2">
        <f t="shared" si="18"/>
        <v>3</v>
      </c>
      <c r="G200" s="2" t="s">
        <v>1148</v>
      </c>
      <c r="H200">
        <v>0</v>
      </c>
      <c r="I200" s="2">
        <f>_xlfn.XLOOKUP(D200, 'retail_products'!$A:$A, 'retail_products'!$E:$E, "")</f>
        <v>827.09</v>
      </c>
      <c r="J200" s="2">
        <f>_xlfn.XLOOKUP(D200, 'retail_products'!$A:$A, 'retail_products'!$D:$D, "")</f>
        <v>449.47</v>
      </c>
      <c r="K200" s="2">
        <f t="shared" si="19"/>
        <v>2481.27</v>
      </c>
      <c r="L200" s="2">
        <f t="shared" si="20"/>
        <v>0</v>
      </c>
      <c r="M200" s="2">
        <f t="shared" si="21"/>
        <v>2481.27</v>
      </c>
      <c r="N200" s="2">
        <f t="shared" si="22"/>
        <v>1132.8599999999999</v>
      </c>
      <c r="O200" s="2" t="str">
        <f t="shared" si="23"/>
        <v>Jan</v>
      </c>
    </row>
    <row r="201" spans="1:15" x14ac:dyDescent="0.25">
      <c r="A201" s="2" t="s">
        <v>1349</v>
      </c>
      <c r="B201" s="3">
        <v>44942</v>
      </c>
      <c r="C201" s="2" t="s">
        <v>376</v>
      </c>
      <c r="D201" s="2" t="s">
        <v>1088</v>
      </c>
      <c r="E201">
        <v>5</v>
      </c>
      <c r="F201" s="2">
        <f t="shared" si="18"/>
        <v>5</v>
      </c>
      <c r="G201" s="2" t="s">
        <v>1146</v>
      </c>
      <c r="H201">
        <v>0</v>
      </c>
      <c r="I201" s="2">
        <f>_xlfn.XLOOKUP(D201, 'retail_products'!$A:$A, 'retail_products'!$E:$E, "")</f>
        <v>526.70000000000005</v>
      </c>
      <c r="J201" s="2">
        <f>_xlfn.XLOOKUP(D201, 'retail_products'!$A:$A, 'retail_products'!$D:$D, "")</f>
        <v>234.96</v>
      </c>
      <c r="K201" s="2">
        <f t="shared" si="19"/>
        <v>2633.5</v>
      </c>
      <c r="L201" s="2">
        <f t="shared" si="20"/>
        <v>0</v>
      </c>
      <c r="M201" s="2">
        <f t="shared" si="21"/>
        <v>2633.5</v>
      </c>
      <c r="N201" s="2">
        <f t="shared" si="22"/>
        <v>1458.7</v>
      </c>
      <c r="O201" s="2" t="str">
        <f t="shared" si="23"/>
        <v>Jan</v>
      </c>
    </row>
    <row r="202" spans="1:15" x14ac:dyDescent="0.25">
      <c r="A202" s="2" t="s">
        <v>1350</v>
      </c>
      <c r="B202" s="3">
        <v>45327</v>
      </c>
      <c r="C202" s="2" t="s">
        <v>798</v>
      </c>
      <c r="D202" s="2" t="s">
        <v>1078</v>
      </c>
      <c r="E202">
        <v>3</v>
      </c>
      <c r="F202" s="2">
        <f t="shared" si="18"/>
        <v>3</v>
      </c>
      <c r="G202" s="2" t="s">
        <v>1148</v>
      </c>
      <c r="H202">
        <v>0</v>
      </c>
      <c r="I202" s="2">
        <f>_xlfn.XLOOKUP(D202, 'retail_products'!$A:$A, 'retail_products'!$E:$E, "")</f>
        <v>892.78</v>
      </c>
      <c r="J202" s="2">
        <f>_xlfn.XLOOKUP(D202, 'retail_products'!$A:$A, 'retail_products'!$D:$D, "")</f>
        <v>447.11</v>
      </c>
      <c r="K202" s="2">
        <f t="shared" si="19"/>
        <v>2678.34</v>
      </c>
      <c r="L202" s="2">
        <f t="shared" si="20"/>
        <v>0</v>
      </c>
      <c r="M202" s="2">
        <f t="shared" si="21"/>
        <v>2678.34</v>
      </c>
      <c r="N202" s="2">
        <f t="shared" si="22"/>
        <v>1337.0100000000002</v>
      </c>
      <c r="O202" s="2" t="str">
        <f t="shared" si="23"/>
        <v>Feb</v>
      </c>
    </row>
    <row r="203" spans="1:15" x14ac:dyDescent="0.25">
      <c r="A203" s="2" t="s">
        <v>1351</v>
      </c>
      <c r="B203" s="3">
        <v>45351</v>
      </c>
      <c r="C203" s="2" t="s">
        <v>1002</v>
      </c>
      <c r="D203" s="2" t="s">
        <v>1078</v>
      </c>
      <c r="E203">
        <v>2</v>
      </c>
      <c r="F203" s="2">
        <f t="shared" si="18"/>
        <v>2</v>
      </c>
      <c r="G203" s="2" t="s">
        <v>1148</v>
      </c>
      <c r="H203">
        <v>0.27</v>
      </c>
      <c r="I203" s="2">
        <f>_xlfn.XLOOKUP(D203, 'retail_products'!$A:$A, 'retail_products'!$E:$E, "")</f>
        <v>892.78</v>
      </c>
      <c r="J203" s="2">
        <f>_xlfn.XLOOKUP(D203, 'retail_products'!$A:$A, 'retail_products'!$D:$D, "")</f>
        <v>447.11</v>
      </c>
      <c r="K203" s="2">
        <f t="shared" si="19"/>
        <v>1785.56</v>
      </c>
      <c r="L203" s="2">
        <f t="shared" si="20"/>
        <v>482.10120000000001</v>
      </c>
      <c r="M203" s="2">
        <f t="shared" si="21"/>
        <v>1303.4587999999999</v>
      </c>
      <c r="N203" s="2">
        <f t="shared" si="22"/>
        <v>409.23879999999986</v>
      </c>
      <c r="O203" s="2" t="str">
        <f t="shared" si="23"/>
        <v>Feb</v>
      </c>
    </row>
    <row r="204" spans="1:15" x14ac:dyDescent="0.25">
      <c r="A204" s="2" t="s">
        <v>1352</v>
      </c>
      <c r="B204" s="3">
        <v>45154</v>
      </c>
      <c r="C204" s="2" t="s">
        <v>547</v>
      </c>
      <c r="D204" s="2" t="s">
        <v>1038</v>
      </c>
      <c r="E204">
        <v>4</v>
      </c>
      <c r="F204" s="2">
        <f t="shared" si="18"/>
        <v>4</v>
      </c>
      <c r="G204" s="2" t="s">
        <v>1152</v>
      </c>
      <c r="H204">
        <v>0.16</v>
      </c>
      <c r="I204" s="2">
        <f>_xlfn.XLOOKUP(D204, 'retail_products'!$A:$A, 'retail_products'!$E:$E, "")</f>
        <v>295.45</v>
      </c>
      <c r="J204" s="2">
        <f>_xlfn.XLOOKUP(D204, 'retail_products'!$A:$A, 'retail_products'!$D:$D, "")</f>
        <v>218.74</v>
      </c>
      <c r="K204" s="2">
        <f t="shared" si="19"/>
        <v>1181.8</v>
      </c>
      <c r="L204" s="2">
        <f t="shared" si="20"/>
        <v>189.08799999999999</v>
      </c>
      <c r="M204" s="2">
        <f t="shared" si="21"/>
        <v>992.71199999999999</v>
      </c>
      <c r="N204" s="2">
        <f t="shared" si="22"/>
        <v>117.75199999999995</v>
      </c>
      <c r="O204" s="2" t="str">
        <f t="shared" si="23"/>
        <v>Aug</v>
      </c>
    </row>
    <row r="205" spans="1:15" x14ac:dyDescent="0.25">
      <c r="A205" s="2" t="s">
        <v>1353</v>
      </c>
      <c r="B205" s="3">
        <v>45324</v>
      </c>
      <c r="C205" s="2" t="s">
        <v>364</v>
      </c>
      <c r="D205" s="2" t="s">
        <v>1058</v>
      </c>
      <c r="E205">
        <v>1</v>
      </c>
      <c r="F205" s="2">
        <f t="shared" si="18"/>
        <v>1</v>
      </c>
      <c r="G205" s="2" t="s">
        <v>1148</v>
      </c>
      <c r="H205">
        <v>0</v>
      </c>
      <c r="I205" s="2">
        <f>_xlfn.XLOOKUP(D205, 'retail_products'!$A:$A, 'retail_products'!$E:$E, "")</f>
        <v>145.03</v>
      </c>
      <c r="J205" s="2">
        <f>_xlfn.XLOOKUP(D205, 'retail_products'!$A:$A, 'retail_products'!$D:$D, "")</f>
        <v>60.82</v>
      </c>
      <c r="K205" s="2">
        <f t="shared" si="19"/>
        <v>145.03</v>
      </c>
      <c r="L205" s="2">
        <f t="shared" si="20"/>
        <v>0</v>
      </c>
      <c r="M205" s="2">
        <f t="shared" si="21"/>
        <v>145.03</v>
      </c>
      <c r="N205" s="2">
        <f t="shared" si="22"/>
        <v>84.210000000000008</v>
      </c>
      <c r="O205" s="2" t="str">
        <f t="shared" si="23"/>
        <v>Feb</v>
      </c>
    </row>
    <row r="206" spans="1:15" x14ac:dyDescent="0.25">
      <c r="A206" s="2" t="s">
        <v>1354</v>
      </c>
      <c r="B206" s="3">
        <v>44945</v>
      </c>
      <c r="C206" s="2" t="s">
        <v>499</v>
      </c>
      <c r="D206" s="2" t="s">
        <v>1088</v>
      </c>
      <c r="E206">
        <v>5</v>
      </c>
      <c r="F206" s="2">
        <f t="shared" si="18"/>
        <v>5</v>
      </c>
      <c r="G206" s="2" t="s">
        <v>1146</v>
      </c>
      <c r="H206">
        <v>0.1</v>
      </c>
      <c r="I206" s="2">
        <f>_xlfn.XLOOKUP(D206, 'retail_products'!$A:$A, 'retail_products'!$E:$E, "")</f>
        <v>526.70000000000005</v>
      </c>
      <c r="J206" s="2">
        <f>_xlfn.XLOOKUP(D206, 'retail_products'!$A:$A, 'retail_products'!$D:$D, "")</f>
        <v>234.96</v>
      </c>
      <c r="K206" s="2">
        <f t="shared" si="19"/>
        <v>2633.5</v>
      </c>
      <c r="L206" s="2">
        <f t="shared" si="20"/>
        <v>263.35000000000002</v>
      </c>
      <c r="M206" s="2">
        <f t="shared" si="21"/>
        <v>2370.15</v>
      </c>
      <c r="N206" s="2">
        <f t="shared" si="22"/>
        <v>1195.3500000000001</v>
      </c>
      <c r="O206" s="2" t="str">
        <f t="shared" si="23"/>
        <v>Jan</v>
      </c>
    </row>
    <row r="207" spans="1:15" x14ac:dyDescent="0.25">
      <c r="A207" s="2" t="s">
        <v>1355</v>
      </c>
      <c r="B207" s="3">
        <v>44950</v>
      </c>
      <c r="C207" s="2" t="s">
        <v>134</v>
      </c>
      <c r="D207" s="2" t="s">
        <v>1106</v>
      </c>
      <c r="E207">
        <v>3</v>
      </c>
      <c r="F207" s="2">
        <f t="shared" si="18"/>
        <v>3</v>
      </c>
      <c r="G207" s="2" t="s">
        <v>1148</v>
      </c>
      <c r="H207">
        <v>0</v>
      </c>
      <c r="I207" s="2">
        <f>_xlfn.XLOOKUP(D207, 'retail_products'!$A:$A, 'retail_products'!$E:$E, "")</f>
        <v>144.07</v>
      </c>
      <c r="J207" s="2">
        <f>_xlfn.XLOOKUP(D207, 'retail_products'!$A:$A, 'retail_products'!$D:$D, "")</f>
        <v>65.87</v>
      </c>
      <c r="K207" s="2">
        <f t="shared" si="19"/>
        <v>432.21</v>
      </c>
      <c r="L207" s="2">
        <f t="shared" si="20"/>
        <v>0</v>
      </c>
      <c r="M207" s="2">
        <f t="shared" si="21"/>
        <v>432.21</v>
      </c>
      <c r="N207" s="2">
        <f t="shared" si="22"/>
        <v>234.59999999999997</v>
      </c>
      <c r="O207" s="2" t="str">
        <f t="shared" si="23"/>
        <v>Jan</v>
      </c>
    </row>
    <row r="208" spans="1:15" x14ac:dyDescent="0.25">
      <c r="A208" s="2" t="s">
        <v>1356</v>
      </c>
      <c r="B208" s="3">
        <v>45025</v>
      </c>
      <c r="C208" s="2" t="s">
        <v>322</v>
      </c>
      <c r="D208" s="2" t="s">
        <v>1074</v>
      </c>
      <c r="E208">
        <v>5</v>
      </c>
      <c r="F208" s="2">
        <f t="shared" si="18"/>
        <v>5</v>
      </c>
      <c r="G208" s="2" t="s">
        <v>1148</v>
      </c>
      <c r="H208">
        <v>0</v>
      </c>
      <c r="I208" s="2">
        <f>_xlfn.XLOOKUP(D208, 'retail_products'!$A:$A, 'retail_products'!$E:$E, "")</f>
        <v>476.33</v>
      </c>
      <c r="J208" s="2">
        <f>_xlfn.XLOOKUP(D208, 'retail_products'!$A:$A, 'retail_products'!$D:$D, "")</f>
        <v>222.1</v>
      </c>
      <c r="K208" s="2">
        <f t="shared" si="19"/>
        <v>2381.65</v>
      </c>
      <c r="L208" s="2">
        <f t="shared" si="20"/>
        <v>0</v>
      </c>
      <c r="M208" s="2">
        <f t="shared" si="21"/>
        <v>2381.65</v>
      </c>
      <c r="N208" s="2">
        <f t="shared" si="22"/>
        <v>1271.1500000000001</v>
      </c>
      <c r="O208" s="2" t="str">
        <f t="shared" si="23"/>
        <v>Apr</v>
      </c>
    </row>
    <row r="209" spans="1:15" x14ac:dyDescent="0.25">
      <c r="A209" s="2" t="s">
        <v>1357</v>
      </c>
      <c r="B209" s="3">
        <v>44985</v>
      </c>
      <c r="C209" s="2" t="s">
        <v>44</v>
      </c>
      <c r="D209" s="2" t="s">
        <v>1118</v>
      </c>
      <c r="E209">
        <v>5</v>
      </c>
      <c r="F209" s="2">
        <f t="shared" si="18"/>
        <v>5</v>
      </c>
      <c r="G209" s="2" t="s">
        <v>1152</v>
      </c>
      <c r="H209">
        <v>0</v>
      </c>
      <c r="I209" s="2">
        <f>_xlfn.XLOOKUP(D209, 'retail_products'!$A:$A, 'retail_products'!$E:$E, "")</f>
        <v>484.08</v>
      </c>
      <c r="J209" s="2">
        <f>_xlfn.XLOOKUP(D209, 'retail_products'!$A:$A, 'retail_products'!$D:$D, "")</f>
        <v>361.23</v>
      </c>
      <c r="K209" s="2">
        <f t="shared" si="19"/>
        <v>2420.4</v>
      </c>
      <c r="L209" s="2">
        <f t="shared" si="20"/>
        <v>0</v>
      </c>
      <c r="M209" s="2">
        <f t="shared" si="21"/>
        <v>2420.4</v>
      </c>
      <c r="N209" s="2">
        <f t="shared" si="22"/>
        <v>614.25</v>
      </c>
      <c r="O209" s="2" t="str">
        <f t="shared" si="23"/>
        <v>Feb</v>
      </c>
    </row>
    <row r="210" spans="1:15" x14ac:dyDescent="0.25">
      <c r="A210" s="2" t="s">
        <v>1358</v>
      </c>
      <c r="B210" s="3">
        <v>45287</v>
      </c>
      <c r="C210" s="2" t="s">
        <v>852</v>
      </c>
      <c r="D210" s="2" t="s">
        <v>1076</v>
      </c>
      <c r="E210">
        <v>5</v>
      </c>
      <c r="F210" s="2">
        <f t="shared" si="18"/>
        <v>5</v>
      </c>
      <c r="G210" s="2" t="s">
        <v>1152</v>
      </c>
      <c r="H210">
        <v>0</v>
      </c>
      <c r="I210" s="2">
        <f>_xlfn.XLOOKUP(D210, 'retail_products'!$A:$A, 'retail_products'!$E:$E, "")</f>
        <v>681.78</v>
      </c>
      <c r="J210" s="2">
        <f>_xlfn.XLOOKUP(D210, 'retail_products'!$A:$A, 'retail_products'!$D:$D, "")</f>
        <v>335.22</v>
      </c>
      <c r="K210" s="2">
        <f t="shared" si="19"/>
        <v>3408.8999999999996</v>
      </c>
      <c r="L210" s="2">
        <f t="shared" si="20"/>
        <v>0</v>
      </c>
      <c r="M210" s="2">
        <f t="shared" si="21"/>
        <v>3408.8999999999996</v>
      </c>
      <c r="N210" s="2">
        <f t="shared" si="22"/>
        <v>1732.7999999999995</v>
      </c>
      <c r="O210" s="2" t="str">
        <f t="shared" si="23"/>
        <v>Dec</v>
      </c>
    </row>
    <row r="211" spans="1:15" x14ac:dyDescent="0.25">
      <c r="A211" s="2" t="s">
        <v>1359</v>
      </c>
      <c r="B211" s="3">
        <v>44952</v>
      </c>
      <c r="C211" s="2" t="s">
        <v>162</v>
      </c>
      <c r="D211" s="2" t="s">
        <v>1038</v>
      </c>
      <c r="E211">
        <v>4</v>
      </c>
      <c r="F211" s="2">
        <f t="shared" si="18"/>
        <v>4</v>
      </c>
      <c r="G211" s="2" t="s">
        <v>1148</v>
      </c>
      <c r="H211">
        <v>0</v>
      </c>
      <c r="I211" s="2">
        <f>_xlfn.XLOOKUP(D211, 'retail_products'!$A:$A, 'retail_products'!$E:$E, "")</f>
        <v>295.45</v>
      </c>
      <c r="J211" s="2">
        <f>_xlfn.XLOOKUP(D211, 'retail_products'!$A:$A, 'retail_products'!$D:$D, "")</f>
        <v>218.74</v>
      </c>
      <c r="K211" s="2">
        <f t="shared" si="19"/>
        <v>1181.8</v>
      </c>
      <c r="L211" s="2">
        <f t="shared" si="20"/>
        <v>0</v>
      </c>
      <c r="M211" s="2">
        <f t="shared" si="21"/>
        <v>1181.8</v>
      </c>
      <c r="N211" s="2">
        <f t="shared" si="22"/>
        <v>306.83999999999992</v>
      </c>
      <c r="O211" s="2" t="str">
        <f t="shared" si="23"/>
        <v>Jan</v>
      </c>
    </row>
    <row r="212" spans="1:15" x14ac:dyDescent="0.25">
      <c r="A212" s="2" t="s">
        <v>1360</v>
      </c>
      <c r="B212" s="3">
        <v>45018</v>
      </c>
      <c r="C212" s="2" t="s">
        <v>750</v>
      </c>
      <c r="D212" s="2" t="s">
        <v>1116</v>
      </c>
      <c r="E212">
        <v>5</v>
      </c>
      <c r="F212" s="2">
        <f t="shared" si="18"/>
        <v>5</v>
      </c>
      <c r="G212" s="2" t="s">
        <v>1152</v>
      </c>
      <c r="H212">
        <v>0</v>
      </c>
      <c r="I212" s="2">
        <f>_xlfn.XLOOKUP(D212, 'retail_products'!$A:$A, 'retail_products'!$E:$E, "")</f>
        <v>796.89</v>
      </c>
      <c r="J212" s="2">
        <f>_xlfn.XLOOKUP(D212, 'retail_products'!$A:$A, 'retail_products'!$D:$D, "")</f>
        <v>465.81</v>
      </c>
      <c r="K212" s="2">
        <f t="shared" si="19"/>
        <v>3984.45</v>
      </c>
      <c r="L212" s="2">
        <f t="shared" si="20"/>
        <v>0</v>
      </c>
      <c r="M212" s="2">
        <f t="shared" si="21"/>
        <v>3984.45</v>
      </c>
      <c r="N212" s="2">
        <f t="shared" si="22"/>
        <v>1655.3999999999996</v>
      </c>
      <c r="O212" s="2" t="str">
        <f t="shared" si="23"/>
        <v>Apr</v>
      </c>
    </row>
    <row r="213" spans="1:15" x14ac:dyDescent="0.25">
      <c r="A213" s="2" t="s">
        <v>1361</v>
      </c>
      <c r="B213" s="3">
        <v>45345</v>
      </c>
      <c r="C213" s="2" t="s">
        <v>231</v>
      </c>
      <c r="D213" s="2" t="s">
        <v>1130</v>
      </c>
      <c r="E213">
        <v>5</v>
      </c>
      <c r="F213" s="2">
        <f t="shared" si="18"/>
        <v>5</v>
      </c>
      <c r="G213" s="2" t="s">
        <v>1146</v>
      </c>
      <c r="H213">
        <v>0</v>
      </c>
      <c r="I213" s="2">
        <f>_xlfn.XLOOKUP(D213, 'retail_products'!$A:$A, 'retail_products'!$E:$E, "")</f>
        <v>497.57</v>
      </c>
      <c r="J213" s="2">
        <f>_xlfn.XLOOKUP(D213, 'retail_products'!$A:$A, 'retail_products'!$D:$D, "")</f>
        <v>348.99</v>
      </c>
      <c r="K213" s="2">
        <f t="shared" si="19"/>
        <v>2487.85</v>
      </c>
      <c r="L213" s="2">
        <f t="shared" si="20"/>
        <v>0</v>
      </c>
      <c r="M213" s="2">
        <f t="shared" si="21"/>
        <v>2487.85</v>
      </c>
      <c r="N213" s="2">
        <f t="shared" si="22"/>
        <v>742.89999999999986</v>
      </c>
      <c r="O213" s="2" t="str">
        <f t="shared" si="23"/>
        <v>Feb</v>
      </c>
    </row>
    <row r="214" spans="1:15" x14ac:dyDescent="0.25">
      <c r="A214" s="2" t="s">
        <v>1362</v>
      </c>
      <c r="B214" s="3">
        <v>45343</v>
      </c>
      <c r="C214" s="2" t="s">
        <v>850</v>
      </c>
      <c r="D214" s="2" t="s">
        <v>1128</v>
      </c>
      <c r="E214">
        <v>4</v>
      </c>
      <c r="F214" s="2">
        <f t="shared" si="18"/>
        <v>4</v>
      </c>
      <c r="G214" s="2" t="s">
        <v>1152</v>
      </c>
      <c r="H214">
        <v>0</v>
      </c>
      <c r="I214" s="2">
        <f>_xlfn.XLOOKUP(D214, 'retail_products'!$A:$A, 'retail_products'!$E:$E, "")</f>
        <v>769.55</v>
      </c>
      <c r="J214" s="2">
        <f>_xlfn.XLOOKUP(D214, 'retail_products'!$A:$A, 'retail_products'!$D:$D, "")</f>
        <v>421.02</v>
      </c>
      <c r="K214" s="2">
        <f t="shared" si="19"/>
        <v>3078.2</v>
      </c>
      <c r="L214" s="2">
        <f t="shared" si="20"/>
        <v>0</v>
      </c>
      <c r="M214" s="2">
        <f t="shared" si="21"/>
        <v>3078.2</v>
      </c>
      <c r="N214" s="2">
        <f t="shared" si="22"/>
        <v>1394.12</v>
      </c>
      <c r="O214" s="2" t="str">
        <f t="shared" si="23"/>
        <v>Feb</v>
      </c>
    </row>
    <row r="215" spans="1:15" x14ac:dyDescent="0.25">
      <c r="A215" s="2" t="s">
        <v>1363</v>
      </c>
      <c r="B215" s="3">
        <v>45041</v>
      </c>
      <c r="C215" s="2" t="s">
        <v>176</v>
      </c>
      <c r="D215" s="2" t="s">
        <v>1118</v>
      </c>
      <c r="E215">
        <v>3</v>
      </c>
      <c r="F215" s="2">
        <f t="shared" si="18"/>
        <v>3</v>
      </c>
      <c r="G215" s="2" t="s">
        <v>1146</v>
      </c>
      <c r="H215">
        <v>0</v>
      </c>
      <c r="I215" s="2">
        <f>_xlfn.XLOOKUP(D215, 'retail_products'!$A:$A, 'retail_products'!$E:$E, "")</f>
        <v>484.08</v>
      </c>
      <c r="J215" s="2">
        <f>_xlfn.XLOOKUP(D215, 'retail_products'!$A:$A, 'retail_products'!$D:$D, "")</f>
        <v>361.23</v>
      </c>
      <c r="K215" s="2">
        <f t="shared" si="19"/>
        <v>1452.24</v>
      </c>
      <c r="L215" s="2">
        <f t="shared" si="20"/>
        <v>0</v>
      </c>
      <c r="M215" s="2">
        <f t="shared" si="21"/>
        <v>1452.24</v>
      </c>
      <c r="N215" s="2">
        <f t="shared" si="22"/>
        <v>368.54999999999995</v>
      </c>
      <c r="O215" s="2" t="str">
        <f t="shared" si="23"/>
        <v>Apr</v>
      </c>
    </row>
    <row r="216" spans="1:15" x14ac:dyDescent="0.25">
      <c r="A216" s="2" t="s">
        <v>1364</v>
      </c>
      <c r="B216" s="3">
        <v>45367</v>
      </c>
      <c r="C216" s="2" t="s">
        <v>932</v>
      </c>
      <c r="D216" s="2" t="s">
        <v>1080</v>
      </c>
      <c r="E216">
        <v>4</v>
      </c>
      <c r="F216" s="2">
        <f t="shared" si="18"/>
        <v>4</v>
      </c>
      <c r="G216" s="2" t="s">
        <v>1152</v>
      </c>
      <c r="H216">
        <v>0</v>
      </c>
      <c r="I216" s="2">
        <f>_xlfn.XLOOKUP(D216, 'retail_products'!$A:$A, 'retail_products'!$E:$E, "")</f>
        <v>466.51</v>
      </c>
      <c r="J216" s="2">
        <f>_xlfn.XLOOKUP(D216, 'retail_products'!$A:$A, 'retail_products'!$D:$D, "")</f>
        <v>257.73</v>
      </c>
      <c r="K216" s="2">
        <f t="shared" si="19"/>
        <v>1866.04</v>
      </c>
      <c r="L216" s="2">
        <f t="shared" si="20"/>
        <v>0</v>
      </c>
      <c r="M216" s="2">
        <f t="shared" si="21"/>
        <v>1866.04</v>
      </c>
      <c r="N216" s="2">
        <f t="shared" si="22"/>
        <v>835.11999999999989</v>
      </c>
      <c r="O216" s="2" t="str">
        <f t="shared" si="23"/>
        <v>Mar</v>
      </c>
    </row>
    <row r="217" spans="1:15" x14ac:dyDescent="0.25">
      <c r="A217" s="2" t="s">
        <v>1365</v>
      </c>
      <c r="B217" s="3">
        <v>45014</v>
      </c>
      <c r="C217" s="2" t="s">
        <v>318</v>
      </c>
      <c r="D217" s="2" t="s">
        <v>1138</v>
      </c>
      <c r="E217">
        <v>3</v>
      </c>
      <c r="F217" s="2">
        <f t="shared" si="18"/>
        <v>3</v>
      </c>
      <c r="G217" s="2" t="s">
        <v>1146</v>
      </c>
      <c r="H217">
        <v>0.1</v>
      </c>
      <c r="I217" s="2">
        <f>_xlfn.XLOOKUP(D217, 'retail_products'!$A:$A, 'retail_products'!$E:$E, "")</f>
        <v>318.47000000000003</v>
      </c>
      <c r="J217" s="2">
        <f>_xlfn.XLOOKUP(D217, 'retail_products'!$A:$A, 'retail_products'!$D:$D, "")</f>
        <v>231.89</v>
      </c>
      <c r="K217" s="2">
        <f t="shared" si="19"/>
        <v>955.41000000000008</v>
      </c>
      <c r="L217" s="2">
        <f t="shared" si="20"/>
        <v>95.541000000000011</v>
      </c>
      <c r="M217" s="2">
        <f t="shared" si="21"/>
        <v>859.86900000000003</v>
      </c>
      <c r="N217" s="2">
        <f t="shared" si="22"/>
        <v>164.19900000000007</v>
      </c>
      <c r="O217" s="2" t="str">
        <f t="shared" si="23"/>
        <v>Mar</v>
      </c>
    </row>
    <row r="218" spans="1:15" x14ac:dyDescent="0.25">
      <c r="A218" s="2" t="s">
        <v>1366</v>
      </c>
      <c r="B218" s="3">
        <v>45259</v>
      </c>
      <c r="C218" s="2" t="s">
        <v>101</v>
      </c>
      <c r="D218" s="2" t="s">
        <v>1078</v>
      </c>
      <c r="E218">
        <v>5</v>
      </c>
      <c r="F218" s="2">
        <f t="shared" si="18"/>
        <v>5</v>
      </c>
      <c r="G218" s="2" t="s">
        <v>1148</v>
      </c>
      <c r="H218">
        <v>0</v>
      </c>
      <c r="I218" s="2">
        <f>_xlfn.XLOOKUP(D218, 'retail_products'!$A:$A, 'retail_products'!$E:$E, "")</f>
        <v>892.78</v>
      </c>
      <c r="J218" s="2">
        <f>_xlfn.XLOOKUP(D218, 'retail_products'!$A:$A, 'retail_products'!$D:$D, "")</f>
        <v>447.11</v>
      </c>
      <c r="K218" s="2">
        <f t="shared" si="19"/>
        <v>4463.8999999999996</v>
      </c>
      <c r="L218" s="2">
        <f t="shared" si="20"/>
        <v>0</v>
      </c>
      <c r="M218" s="2">
        <f t="shared" si="21"/>
        <v>4463.8999999999996</v>
      </c>
      <c r="N218" s="2">
        <f t="shared" si="22"/>
        <v>2228.3499999999995</v>
      </c>
      <c r="O218" s="2" t="str">
        <f t="shared" si="23"/>
        <v>Nov</v>
      </c>
    </row>
    <row r="219" spans="1:15" x14ac:dyDescent="0.25">
      <c r="A219" s="2" t="s">
        <v>1367</v>
      </c>
      <c r="B219" s="3">
        <v>45173</v>
      </c>
      <c r="C219" s="2" t="s">
        <v>422</v>
      </c>
      <c r="D219" s="2" t="s">
        <v>1046</v>
      </c>
      <c r="E219">
        <v>3</v>
      </c>
      <c r="F219" s="2">
        <f t="shared" si="18"/>
        <v>3</v>
      </c>
      <c r="G219" s="2" t="s">
        <v>1152</v>
      </c>
      <c r="H219">
        <v>0</v>
      </c>
      <c r="I219" s="2">
        <f>_xlfn.XLOOKUP(D219, 'retail_products'!$A:$A, 'retail_products'!$E:$E, "")</f>
        <v>304.58</v>
      </c>
      <c r="J219" s="2">
        <f>_xlfn.XLOOKUP(D219, 'retail_products'!$A:$A, 'retail_products'!$D:$D, "")</f>
        <v>141.47</v>
      </c>
      <c r="K219" s="2">
        <f t="shared" si="19"/>
        <v>913.74</v>
      </c>
      <c r="L219" s="2">
        <f t="shared" si="20"/>
        <v>0</v>
      </c>
      <c r="M219" s="2">
        <f t="shared" si="21"/>
        <v>913.74</v>
      </c>
      <c r="N219" s="2">
        <f t="shared" si="22"/>
        <v>489.33000000000004</v>
      </c>
      <c r="O219" s="2" t="str">
        <f t="shared" si="23"/>
        <v>Sep</v>
      </c>
    </row>
    <row r="220" spans="1:15" x14ac:dyDescent="0.25">
      <c r="A220" s="2" t="s">
        <v>1368</v>
      </c>
      <c r="B220" s="3">
        <v>45102</v>
      </c>
      <c r="C220" s="2" t="s">
        <v>586</v>
      </c>
      <c r="D220" s="2" t="s">
        <v>1128</v>
      </c>
      <c r="E220">
        <v>2</v>
      </c>
      <c r="F220" s="2">
        <f t="shared" si="18"/>
        <v>2</v>
      </c>
      <c r="G220" s="2" t="s">
        <v>1146</v>
      </c>
      <c r="H220">
        <v>0</v>
      </c>
      <c r="I220" s="2">
        <f>_xlfn.XLOOKUP(D220, 'retail_products'!$A:$A, 'retail_products'!$E:$E, "")</f>
        <v>769.55</v>
      </c>
      <c r="J220" s="2">
        <f>_xlfn.XLOOKUP(D220, 'retail_products'!$A:$A, 'retail_products'!$D:$D, "")</f>
        <v>421.02</v>
      </c>
      <c r="K220" s="2">
        <f t="shared" si="19"/>
        <v>1539.1</v>
      </c>
      <c r="L220" s="2">
        <f t="shared" si="20"/>
        <v>0</v>
      </c>
      <c r="M220" s="2">
        <f t="shared" si="21"/>
        <v>1539.1</v>
      </c>
      <c r="N220" s="2">
        <f t="shared" si="22"/>
        <v>697.06</v>
      </c>
      <c r="O220" s="2" t="str">
        <f t="shared" si="23"/>
        <v>Jun</v>
      </c>
    </row>
    <row r="221" spans="1:15" x14ac:dyDescent="0.25">
      <c r="A221" s="2" t="s">
        <v>1369</v>
      </c>
      <c r="B221" s="3">
        <v>45176</v>
      </c>
      <c r="C221" s="2" t="s">
        <v>146</v>
      </c>
      <c r="D221" s="2" t="s">
        <v>1114</v>
      </c>
      <c r="E221">
        <v>5</v>
      </c>
      <c r="F221" s="2">
        <f t="shared" si="18"/>
        <v>5</v>
      </c>
      <c r="G221" s="2" t="s">
        <v>1148</v>
      </c>
      <c r="H221">
        <v>0</v>
      </c>
      <c r="I221" s="2">
        <f>_xlfn.XLOOKUP(D221, 'retail_products'!$A:$A, 'retail_products'!$E:$E, "")</f>
        <v>124.45</v>
      </c>
      <c r="J221" s="2">
        <f>_xlfn.XLOOKUP(D221, 'retail_products'!$A:$A, 'retail_products'!$D:$D, "")</f>
        <v>62.41</v>
      </c>
      <c r="K221" s="2">
        <f t="shared" si="19"/>
        <v>622.25</v>
      </c>
      <c r="L221" s="2">
        <f t="shared" si="20"/>
        <v>0</v>
      </c>
      <c r="M221" s="2">
        <f t="shared" si="21"/>
        <v>622.25</v>
      </c>
      <c r="N221" s="2">
        <f t="shared" si="22"/>
        <v>310.20000000000005</v>
      </c>
      <c r="O221" s="2" t="str">
        <f t="shared" si="23"/>
        <v>Sep</v>
      </c>
    </row>
    <row r="222" spans="1:15" x14ac:dyDescent="0.25">
      <c r="A222" s="2" t="s">
        <v>1370</v>
      </c>
      <c r="B222" s="3">
        <v>45134</v>
      </c>
      <c r="C222" s="2" t="s">
        <v>100</v>
      </c>
      <c r="D222" s="2" t="s">
        <v>1116</v>
      </c>
      <c r="E222">
        <v>1</v>
      </c>
      <c r="F222" s="2">
        <f t="shared" si="18"/>
        <v>1</v>
      </c>
      <c r="G222" s="2" t="s">
        <v>1152</v>
      </c>
      <c r="H222">
        <v>0</v>
      </c>
      <c r="I222" s="2">
        <f>_xlfn.XLOOKUP(D222, 'retail_products'!$A:$A, 'retail_products'!$E:$E, "")</f>
        <v>796.89</v>
      </c>
      <c r="J222" s="2">
        <f>_xlfn.XLOOKUP(D222, 'retail_products'!$A:$A, 'retail_products'!$D:$D, "")</f>
        <v>465.81</v>
      </c>
      <c r="K222" s="2">
        <f t="shared" si="19"/>
        <v>796.89</v>
      </c>
      <c r="L222" s="2">
        <f t="shared" si="20"/>
        <v>0</v>
      </c>
      <c r="M222" s="2">
        <f t="shared" si="21"/>
        <v>796.89</v>
      </c>
      <c r="N222" s="2">
        <f t="shared" si="22"/>
        <v>331.08</v>
      </c>
      <c r="O222" s="2" t="str">
        <f t="shared" si="23"/>
        <v>Jul</v>
      </c>
    </row>
    <row r="223" spans="1:15" x14ac:dyDescent="0.25">
      <c r="A223" s="2" t="s">
        <v>1371</v>
      </c>
      <c r="B223" s="3">
        <v>45265</v>
      </c>
      <c r="C223" s="2" t="s">
        <v>91</v>
      </c>
      <c r="D223" s="2" t="s">
        <v>1049</v>
      </c>
      <c r="E223">
        <v>2</v>
      </c>
      <c r="F223" s="2">
        <f t="shared" si="18"/>
        <v>2</v>
      </c>
      <c r="G223" s="2" t="s">
        <v>1146</v>
      </c>
      <c r="H223">
        <v>0.23</v>
      </c>
      <c r="I223" s="2">
        <f>_xlfn.XLOOKUP(D223, 'retail_products'!$A:$A, 'retail_products'!$E:$E, "")</f>
        <v>171.43</v>
      </c>
      <c r="J223" s="2">
        <f>_xlfn.XLOOKUP(D223, 'retail_products'!$A:$A, 'retail_products'!$D:$D, "")</f>
        <v>99.61</v>
      </c>
      <c r="K223" s="2">
        <f t="shared" si="19"/>
        <v>342.86</v>
      </c>
      <c r="L223" s="2">
        <f t="shared" si="20"/>
        <v>78.857800000000012</v>
      </c>
      <c r="M223" s="2">
        <f t="shared" si="21"/>
        <v>264.00220000000002</v>
      </c>
      <c r="N223" s="2">
        <f t="shared" si="22"/>
        <v>64.782200000000017</v>
      </c>
      <c r="O223" s="2" t="str">
        <f t="shared" si="23"/>
        <v>Dec</v>
      </c>
    </row>
    <row r="224" spans="1:15" x14ac:dyDescent="0.25">
      <c r="A224" s="2" t="s">
        <v>1372</v>
      </c>
      <c r="B224" s="3">
        <v>45265</v>
      </c>
      <c r="C224" s="2" t="s">
        <v>181</v>
      </c>
      <c r="D224" s="2" t="s">
        <v>1096</v>
      </c>
      <c r="E224">
        <v>5</v>
      </c>
      <c r="F224" s="2">
        <f t="shared" si="18"/>
        <v>5</v>
      </c>
      <c r="G224" s="2" t="s">
        <v>1148</v>
      </c>
      <c r="H224">
        <v>0</v>
      </c>
      <c r="I224" s="2">
        <f>_xlfn.XLOOKUP(D224, 'retail_products'!$A:$A, 'retail_products'!$E:$E, "")</f>
        <v>975.87</v>
      </c>
      <c r="J224" s="2">
        <f>_xlfn.XLOOKUP(D224, 'retail_products'!$A:$A, 'retail_products'!$D:$D, "")</f>
        <v>397.97</v>
      </c>
      <c r="K224" s="2">
        <f t="shared" si="19"/>
        <v>4879.3500000000004</v>
      </c>
      <c r="L224" s="2">
        <f t="shared" si="20"/>
        <v>0</v>
      </c>
      <c r="M224" s="2">
        <f t="shared" si="21"/>
        <v>4879.3500000000004</v>
      </c>
      <c r="N224" s="2">
        <f t="shared" si="22"/>
        <v>2889.5</v>
      </c>
      <c r="O224" s="2" t="str">
        <f t="shared" si="23"/>
        <v>Dec</v>
      </c>
    </row>
    <row r="225" spans="1:15" x14ac:dyDescent="0.25">
      <c r="A225" s="2" t="s">
        <v>1373</v>
      </c>
      <c r="B225" s="3">
        <v>45089</v>
      </c>
      <c r="C225" s="2" t="s">
        <v>335</v>
      </c>
      <c r="D225" s="2" t="s">
        <v>1112</v>
      </c>
      <c r="E225">
        <v>3</v>
      </c>
      <c r="F225" s="2">
        <f t="shared" si="18"/>
        <v>3</v>
      </c>
      <c r="G225" s="2" t="s">
        <v>1152</v>
      </c>
      <c r="H225">
        <v>0.17</v>
      </c>
      <c r="I225" s="2">
        <f>_xlfn.XLOOKUP(D225, 'retail_products'!$A:$A, 'retail_products'!$E:$E, "")</f>
        <v>827.09</v>
      </c>
      <c r="J225" s="2">
        <f>_xlfn.XLOOKUP(D225, 'retail_products'!$A:$A, 'retail_products'!$D:$D, "")</f>
        <v>449.47</v>
      </c>
      <c r="K225" s="2">
        <f t="shared" si="19"/>
        <v>2481.27</v>
      </c>
      <c r="L225" s="2">
        <f t="shared" si="20"/>
        <v>421.8159</v>
      </c>
      <c r="M225" s="2">
        <f t="shared" si="21"/>
        <v>2059.4540999999999</v>
      </c>
      <c r="N225" s="2">
        <f t="shared" si="22"/>
        <v>711.04409999999984</v>
      </c>
      <c r="O225" s="2" t="str">
        <f t="shared" si="23"/>
        <v>Jun</v>
      </c>
    </row>
    <row r="226" spans="1:15" x14ac:dyDescent="0.25">
      <c r="A226" s="2" t="s">
        <v>1374</v>
      </c>
      <c r="B226" s="3">
        <v>45240</v>
      </c>
      <c r="C226" s="2" t="s">
        <v>551</v>
      </c>
      <c r="D226" s="2" t="s">
        <v>1090</v>
      </c>
      <c r="E226">
        <v>2</v>
      </c>
      <c r="F226" s="2">
        <f t="shared" si="18"/>
        <v>2</v>
      </c>
      <c r="G226" s="2" t="s">
        <v>1148</v>
      </c>
      <c r="H226">
        <v>0</v>
      </c>
      <c r="I226" s="2">
        <f>_xlfn.XLOOKUP(D226, 'retail_products'!$A:$A, 'retail_products'!$E:$E, "")</f>
        <v>765.43</v>
      </c>
      <c r="J226" s="2">
        <f>_xlfn.XLOOKUP(D226, 'retail_products'!$A:$A, 'retail_products'!$D:$D, "")</f>
        <v>429.73</v>
      </c>
      <c r="K226" s="2">
        <f t="shared" si="19"/>
        <v>1530.86</v>
      </c>
      <c r="L226" s="2">
        <f t="shared" si="20"/>
        <v>0</v>
      </c>
      <c r="M226" s="2">
        <f t="shared" si="21"/>
        <v>1530.86</v>
      </c>
      <c r="N226" s="2">
        <f t="shared" si="22"/>
        <v>671.39999999999986</v>
      </c>
      <c r="O226" s="2" t="str">
        <f t="shared" si="23"/>
        <v>Nov</v>
      </c>
    </row>
    <row r="227" spans="1:15" x14ac:dyDescent="0.25">
      <c r="A227" s="2" t="s">
        <v>1375</v>
      </c>
      <c r="B227" s="3">
        <v>45213</v>
      </c>
      <c r="C227" s="2" t="s">
        <v>869</v>
      </c>
      <c r="D227" s="2" t="s">
        <v>1084</v>
      </c>
      <c r="E227">
        <v>1</v>
      </c>
      <c r="F227" s="2">
        <f t="shared" si="18"/>
        <v>1</v>
      </c>
      <c r="G227" s="2" t="s">
        <v>1146</v>
      </c>
      <c r="H227">
        <v>0</v>
      </c>
      <c r="I227" s="2">
        <f>_xlfn.XLOOKUP(D227, 'retail_products'!$A:$A, 'retail_products'!$E:$E, "")</f>
        <v>614.21</v>
      </c>
      <c r="J227" s="2">
        <f>_xlfn.XLOOKUP(D227, 'retail_products'!$A:$A, 'retail_products'!$D:$D, "")</f>
        <v>485.37</v>
      </c>
      <c r="K227" s="2">
        <f t="shared" si="19"/>
        <v>614.21</v>
      </c>
      <c r="L227" s="2">
        <f t="shared" si="20"/>
        <v>0</v>
      </c>
      <c r="M227" s="2">
        <f t="shared" si="21"/>
        <v>614.21</v>
      </c>
      <c r="N227" s="2">
        <f t="shared" si="22"/>
        <v>128.84000000000003</v>
      </c>
      <c r="O227" s="2" t="str">
        <f t="shared" si="23"/>
        <v>Oct</v>
      </c>
    </row>
    <row r="228" spans="1:15" x14ac:dyDescent="0.25">
      <c r="A228" s="2" t="s">
        <v>1376</v>
      </c>
      <c r="B228" s="3">
        <v>45247</v>
      </c>
      <c r="C228" s="2" t="s">
        <v>354</v>
      </c>
      <c r="D228" s="2" t="s">
        <v>1130</v>
      </c>
      <c r="E228">
        <v>4</v>
      </c>
      <c r="F228" s="2">
        <f t="shared" si="18"/>
        <v>4</v>
      </c>
      <c r="G228" s="2" t="s">
        <v>1148</v>
      </c>
      <c r="H228">
        <v>0</v>
      </c>
      <c r="I228" s="2">
        <f>_xlfn.XLOOKUP(D228, 'retail_products'!$A:$A, 'retail_products'!$E:$E, "")</f>
        <v>497.57</v>
      </c>
      <c r="J228" s="2">
        <f>_xlfn.XLOOKUP(D228, 'retail_products'!$A:$A, 'retail_products'!$D:$D, "")</f>
        <v>348.99</v>
      </c>
      <c r="K228" s="2">
        <f t="shared" si="19"/>
        <v>1990.28</v>
      </c>
      <c r="L228" s="2">
        <f t="shared" si="20"/>
        <v>0</v>
      </c>
      <c r="M228" s="2">
        <f t="shared" si="21"/>
        <v>1990.28</v>
      </c>
      <c r="N228" s="2">
        <f t="shared" si="22"/>
        <v>594.31999999999994</v>
      </c>
      <c r="O228" s="2" t="str">
        <f t="shared" si="23"/>
        <v>Nov</v>
      </c>
    </row>
    <row r="229" spans="1:15" x14ac:dyDescent="0.25">
      <c r="A229" s="2" t="s">
        <v>1377</v>
      </c>
      <c r="B229" s="3">
        <v>45023</v>
      </c>
      <c r="C229" s="2" t="s">
        <v>597</v>
      </c>
      <c r="D229" s="2" t="s">
        <v>1088</v>
      </c>
      <c r="E229">
        <v>3</v>
      </c>
      <c r="F229" s="2">
        <f t="shared" si="18"/>
        <v>3</v>
      </c>
      <c r="G229" s="2" t="s">
        <v>1146</v>
      </c>
      <c r="H229">
        <v>0</v>
      </c>
      <c r="I229" s="2">
        <f>_xlfn.XLOOKUP(D229, 'retail_products'!$A:$A, 'retail_products'!$E:$E, "")</f>
        <v>526.70000000000005</v>
      </c>
      <c r="J229" s="2">
        <f>_xlfn.XLOOKUP(D229, 'retail_products'!$A:$A, 'retail_products'!$D:$D, "")</f>
        <v>234.96</v>
      </c>
      <c r="K229" s="2">
        <f t="shared" si="19"/>
        <v>1580.1000000000001</v>
      </c>
      <c r="L229" s="2">
        <f t="shared" si="20"/>
        <v>0</v>
      </c>
      <c r="M229" s="2">
        <f t="shared" si="21"/>
        <v>1580.1000000000001</v>
      </c>
      <c r="N229" s="2">
        <f t="shared" si="22"/>
        <v>875.22000000000014</v>
      </c>
      <c r="O229" s="2" t="str">
        <f t="shared" si="23"/>
        <v>Apr</v>
      </c>
    </row>
    <row r="230" spans="1:15" x14ac:dyDescent="0.25">
      <c r="A230" s="2" t="s">
        <v>1378</v>
      </c>
      <c r="B230" s="3">
        <v>44932</v>
      </c>
      <c r="C230" s="2" t="s">
        <v>102</v>
      </c>
      <c r="D230" s="2" t="s">
        <v>1122</v>
      </c>
      <c r="E230">
        <v>1</v>
      </c>
      <c r="F230" s="2">
        <f t="shared" si="18"/>
        <v>1</v>
      </c>
      <c r="G230" s="2" t="s">
        <v>1148</v>
      </c>
      <c r="H230">
        <v>0</v>
      </c>
      <c r="I230" s="2">
        <f>_xlfn.XLOOKUP(D230, 'retail_products'!$A:$A, 'retail_products'!$E:$E, "")</f>
        <v>693.46</v>
      </c>
      <c r="J230" s="2">
        <f>_xlfn.XLOOKUP(D230, 'retail_products'!$A:$A, 'retail_products'!$D:$D, "")</f>
        <v>388.35</v>
      </c>
      <c r="K230" s="2">
        <f t="shared" si="19"/>
        <v>693.46</v>
      </c>
      <c r="L230" s="2">
        <f t="shared" si="20"/>
        <v>0</v>
      </c>
      <c r="M230" s="2">
        <f t="shared" si="21"/>
        <v>693.46</v>
      </c>
      <c r="N230" s="2">
        <f t="shared" si="22"/>
        <v>305.11</v>
      </c>
      <c r="O230" s="2" t="str">
        <f t="shared" si="23"/>
        <v>Jan</v>
      </c>
    </row>
    <row r="231" spans="1:15" x14ac:dyDescent="0.25">
      <c r="A231" s="2" t="s">
        <v>1379</v>
      </c>
      <c r="B231" s="3">
        <v>45255</v>
      </c>
      <c r="C231" s="2" t="s">
        <v>854</v>
      </c>
      <c r="D231" s="2" t="s">
        <v>1092</v>
      </c>
      <c r="E231">
        <v>4</v>
      </c>
      <c r="F231" s="2">
        <f t="shared" si="18"/>
        <v>4</v>
      </c>
      <c r="G231" s="2" t="s">
        <v>1146</v>
      </c>
      <c r="H231">
        <v>0</v>
      </c>
      <c r="I231" s="2">
        <f>_xlfn.XLOOKUP(D231, 'retail_products'!$A:$A, 'retail_products'!$E:$E, "")</f>
        <v>458.87</v>
      </c>
      <c r="J231" s="2">
        <f>_xlfn.XLOOKUP(D231, 'retail_products'!$A:$A, 'retail_products'!$D:$D, "")</f>
        <v>375.17</v>
      </c>
      <c r="K231" s="2">
        <f t="shared" si="19"/>
        <v>1835.48</v>
      </c>
      <c r="L231" s="2">
        <f t="shared" si="20"/>
        <v>0</v>
      </c>
      <c r="M231" s="2">
        <f t="shared" si="21"/>
        <v>1835.48</v>
      </c>
      <c r="N231" s="2">
        <f t="shared" si="22"/>
        <v>334.79999999999995</v>
      </c>
      <c r="O231" s="2" t="str">
        <f t="shared" si="23"/>
        <v>Nov</v>
      </c>
    </row>
    <row r="232" spans="1:15" x14ac:dyDescent="0.25">
      <c r="A232" s="2" t="s">
        <v>1380</v>
      </c>
      <c r="B232" s="3">
        <v>45187</v>
      </c>
      <c r="C232" s="2" t="s">
        <v>463</v>
      </c>
      <c r="D232" s="2" t="s">
        <v>1110</v>
      </c>
      <c r="E232">
        <v>4</v>
      </c>
      <c r="F232" s="2">
        <f t="shared" si="18"/>
        <v>4</v>
      </c>
      <c r="G232" s="2" t="s">
        <v>1148</v>
      </c>
      <c r="H232">
        <v>0</v>
      </c>
      <c r="I232" s="2">
        <f>_xlfn.XLOOKUP(D232, 'retail_products'!$A:$A, 'retail_products'!$E:$E, "")</f>
        <v>469.35</v>
      </c>
      <c r="J232" s="2">
        <f>_xlfn.XLOOKUP(D232, 'retail_products'!$A:$A, 'retail_products'!$D:$D, "")</f>
        <v>278.37</v>
      </c>
      <c r="K232" s="2">
        <f t="shared" si="19"/>
        <v>1877.4</v>
      </c>
      <c r="L232" s="2">
        <f t="shared" si="20"/>
        <v>0</v>
      </c>
      <c r="M232" s="2">
        <f t="shared" si="21"/>
        <v>1877.4</v>
      </c>
      <c r="N232" s="2">
        <f t="shared" si="22"/>
        <v>763.92000000000007</v>
      </c>
      <c r="O232" s="2" t="str">
        <f t="shared" si="23"/>
        <v>Sep</v>
      </c>
    </row>
    <row r="233" spans="1:15" x14ac:dyDescent="0.25">
      <c r="A233" s="2" t="s">
        <v>1381</v>
      </c>
      <c r="B233" s="3">
        <v>45360</v>
      </c>
      <c r="C233" s="2" t="s">
        <v>777</v>
      </c>
      <c r="D233" s="2" t="s">
        <v>1070</v>
      </c>
      <c r="E233">
        <v>5</v>
      </c>
      <c r="F233" s="2">
        <f t="shared" si="18"/>
        <v>5</v>
      </c>
      <c r="G233" s="2" t="s">
        <v>1148</v>
      </c>
      <c r="H233">
        <v>0.17</v>
      </c>
      <c r="I233" s="2">
        <f>_xlfn.XLOOKUP(D233, 'retail_products'!$A:$A, 'retail_products'!$E:$E, "")</f>
        <v>543.76</v>
      </c>
      <c r="J233" s="2">
        <f>_xlfn.XLOOKUP(D233, 'retail_products'!$A:$A, 'retail_products'!$D:$D, "")</f>
        <v>364.65</v>
      </c>
      <c r="K233" s="2">
        <f t="shared" si="19"/>
        <v>2718.8</v>
      </c>
      <c r="L233" s="2">
        <f t="shared" si="20"/>
        <v>462.19600000000008</v>
      </c>
      <c r="M233" s="2">
        <f t="shared" si="21"/>
        <v>2256.6040000000003</v>
      </c>
      <c r="N233" s="2">
        <f t="shared" si="22"/>
        <v>433.35400000000027</v>
      </c>
      <c r="O233" s="2" t="str">
        <f t="shared" si="23"/>
        <v>Mar</v>
      </c>
    </row>
    <row r="234" spans="1:15" x14ac:dyDescent="0.25">
      <c r="A234" s="2" t="s">
        <v>1382</v>
      </c>
      <c r="B234" s="3">
        <v>45287</v>
      </c>
      <c r="C234" s="2" t="s">
        <v>406</v>
      </c>
      <c r="D234" s="2" t="s">
        <v>1054</v>
      </c>
      <c r="E234">
        <v>5</v>
      </c>
      <c r="F234" s="2">
        <f t="shared" si="18"/>
        <v>5</v>
      </c>
      <c r="G234" s="2" t="s">
        <v>1146</v>
      </c>
      <c r="H234">
        <v>0</v>
      </c>
      <c r="I234" s="2">
        <f>_xlfn.XLOOKUP(D234, 'retail_products'!$A:$A, 'retail_products'!$E:$E, "")</f>
        <v>821.38</v>
      </c>
      <c r="J234" s="2">
        <f>_xlfn.XLOOKUP(D234, 'retail_products'!$A:$A, 'retail_products'!$D:$D, "")</f>
        <v>401.95</v>
      </c>
      <c r="K234" s="2">
        <f t="shared" si="19"/>
        <v>4106.8999999999996</v>
      </c>
      <c r="L234" s="2">
        <f t="shared" si="20"/>
        <v>0</v>
      </c>
      <c r="M234" s="2">
        <f t="shared" si="21"/>
        <v>4106.8999999999996</v>
      </c>
      <c r="N234" s="2">
        <f t="shared" si="22"/>
        <v>2097.1499999999996</v>
      </c>
      <c r="O234" s="2" t="str">
        <f t="shared" si="23"/>
        <v>Dec</v>
      </c>
    </row>
    <row r="235" spans="1:15" x14ac:dyDescent="0.25">
      <c r="A235" s="2" t="s">
        <v>1383</v>
      </c>
      <c r="B235" s="3">
        <v>45366</v>
      </c>
      <c r="C235" s="2" t="s">
        <v>797</v>
      </c>
      <c r="D235" s="2" t="s">
        <v>1138</v>
      </c>
      <c r="E235">
        <v>3</v>
      </c>
      <c r="F235" s="2">
        <f t="shared" si="18"/>
        <v>3</v>
      </c>
      <c r="G235" s="2" t="s">
        <v>1148</v>
      </c>
      <c r="H235">
        <v>0</v>
      </c>
      <c r="I235" s="2">
        <f>_xlfn.XLOOKUP(D235, 'retail_products'!$A:$A, 'retail_products'!$E:$E, "")</f>
        <v>318.47000000000003</v>
      </c>
      <c r="J235" s="2">
        <f>_xlfn.XLOOKUP(D235, 'retail_products'!$A:$A, 'retail_products'!$D:$D, "")</f>
        <v>231.89</v>
      </c>
      <c r="K235" s="2">
        <f t="shared" si="19"/>
        <v>955.41000000000008</v>
      </c>
      <c r="L235" s="2">
        <f t="shared" si="20"/>
        <v>0</v>
      </c>
      <c r="M235" s="2">
        <f t="shared" si="21"/>
        <v>955.41000000000008</v>
      </c>
      <c r="N235" s="2">
        <f t="shared" si="22"/>
        <v>259.74000000000012</v>
      </c>
      <c r="O235" s="2" t="str">
        <f t="shared" si="23"/>
        <v>Mar</v>
      </c>
    </row>
    <row r="236" spans="1:15" x14ac:dyDescent="0.25">
      <c r="A236" s="2" t="s">
        <v>1384</v>
      </c>
      <c r="B236" s="3">
        <v>45249</v>
      </c>
      <c r="C236" s="2" t="s">
        <v>788</v>
      </c>
      <c r="D236" s="2" t="s">
        <v>1124</v>
      </c>
      <c r="E236">
        <v>1</v>
      </c>
      <c r="F236" s="2">
        <f t="shared" si="18"/>
        <v>1</v>
      </c>
      <c r="G236" s="2" t="s">
        <v>1146</v>
      </c>
      <c r="H236">
        <v>0</v>
      </c>
      <c r="I236" s="2">
        <f>_xlfn.XLOOKUP(D236, 'retail_products'!$A:$A, 'retail_products'!$E:$E, "")</f>
        <v>657.99</v>
      </c>
      <c r="J236" s="2">
        <f>_xlfn.XLOOKUP(D236, 'retail_products'!$A:$A, 'retail_products'!$D:$D, "")</f>
        <v>478.53</v>
      </c>
      <c r="K236" s="2">
        <f t="shared" si="19"/>
        <v>657.99</v>
      </c>
      <c r="L236" s="2">
        <f t="shared" si="20"/>
        <v>0</v>
      </c>
      <c r="M236" s="2">
        <f t="shared" si="21"/>
        <v>657.99</v>
      </c>
      <c r="N236" s="2">
        <f t="shared" si="22"/>
        <v>179.46000000000004</v>
      </c>
      <c r="O236" s="2" t="str">
        <f t="shared" si="23"/>
        <v>Nov</v>
      </c>
    </row>
    <row r="237" spans="1:15" x14ac:dyDescent="0.25">
      <c r="A237" s="2" t="s">
        <v>1385</v>
      </c>
      <c r="B237" s="3">
        <v>45102</v>
      </c>
      <c r="C237" s="2" t="s">
        <v>576</v>
      </c>
      <c r="D237" s="2" t="s">
        <v>1138</v>
      </c>
      <c r="E237">
        <v>1</v>
      </c>
      <c r="F237" s="2">
        <f t="shared" si="18"/>
        <v>1</v>
      </c>
      <c r="G237" s="2" t="s">
        <v>1146</v>
      </c>
      <c r="H237">
        <v>0</v>
      </c>
      <c r="I237" s="2">
        <f>_xlfn.XLOOKUP(D237, 'retail_products'!$A:$A, 'retail_products'!$E:$E, "")</f>
        <v>318.47000000000003</v>
      </c>
      <c r="J237" s="2">
        <f>_xlfn.XLOOKUP(D237, 'retail_products'!$A:$A, 'retail_products'!$D:$D, "")</f>
        <v>231.89</v>
      </c>
      <c r="K237" s="2">
        <f t="shared" si="19"/>
        <v>318.47000000000003</v>
      </c>
      <c r="L237" s="2">
        <f t="shared" si="20"/>
        <v>0</v>
      </c>
      <c r="M237" s="2">
        <f t="shared" si="21"/>
        <v>318.47000000000003</v>
      </c>
      <c r="N237" s="2">
        <f t="shared" si="22"/>
        <v>86.580000000000041</v>
      </c>
      <c r="O237" s="2" t="str">
        <f t="shared" si="23"/>
        <v>Jun</v>
      </c>
    </row>
    <row r="238" spans="1:15" x14ac:dyDescent="0.25">
      <c r="A238" s="2" t="s">
        <v>1386</v>
      </c>
      <c r="B238" s="3">
        <v>45107</v>
      </c>
      <c r="C238" s="2" t="s">
        <v>1012</v>
      </c>
      <c r="D238" s="2" t="s">
        <v>1076</v>
      </c>
      <c r="E238">
        <v>3</v>
      </c>
      <c r="F238" s="2">
        <f t="shared" si="18"/>
        <v>3</v>
      </c>
      <c r="G238" s="2" t="s">
        <v>1152</v>
      </c>
      <c r="H238">
        <v>0.17</v>
      </c>
      <c r="I238" s="2">
        <f>_xlfn.XLOOKUP(D238, 'retail_products'!$A:$A, 'retail_products'!$E:$E, "")</f>
        <v>681.78</v>
      </c>
      <c r="J238" s="2">
        <f>_xlfn.XLOOKUP(D238, 'retail_products'!$A:$A, 'retail_products'!$D:$D, "")</f>
        <v>335.22</v>
      </c>
      <c r="K238" s="2">
        <f t="shared" si="19"/>
        <v>2045.34</v>
      </c>
      <c r="L238" s="2">
        <f t="shared" si="20"/>
        <v>347.70780000000002</v>
      </c>
      <c r="M238" s="2">
        <f t="shared" si="21"/>
        <v>1697.6322</v>
      </c>
      <c r="N238" s="2">
        <f t="shared" si="22"/>
        <v>691.97219999999993</v>
      </c>
      <c r="O238" s="2" t="str">
        <f t="shared" si="23"/>
        <v>Jun</v>
      </c>
    </row>
    <row r="239" spans="1:15" x14ac:dyDescent="0.25">
      <c r="A239" s="2" t="s">
        <v>1387</v>
      </c>
      <c r="B239" s="3">
        <v>44958</v>
      </c>
      <c r="C239" s="2" t="s">
        <v>673</v>
      </c>
      <c r="D239" s="2" t="s">
        <v>1100</v>
      </c>
      <c r="E239">
        <v>5</v>
      </c>
      <c r="F239" s="2">
        <f t="shared" si="18"/>
        <v>5</v>
      </c>
      <c r="G239" s="2" t="s">
        <v>1146</v>
      </c>
      <c r="H239">
        <v>0</v>
      </c>
      <c r="I239" s="2">
        <f>_xlfn.XLOOKUP(D239, 'retail_products'!$A:$A, 'retail_products'!$E:$E, "")</f>
        <v>795.48</v>
      </c>
      <c r="J239" s="2">
        <f>_xlfn.XLOOKUP(D239, 'retail_products'!$A:$A, 'retail_products'!$D:$D, "")</f>
        <v>475.67</v>
      </c>
      <c r="K239" s="2">
        <f t="shared" si="19"/>
        <v>3977.4</v>
      </c>
      <c r="L239" s="2">
        <f t="shared" si="20"/>
        <v>0</v>
      </c>
      <c r="M239" s="2">
        <f t="shared" si="21"/>
        <v>3977.4</v>
      </c>
      <c r="N239" s="2">
        <f t="shared" si="22"/>
        <v>1599.0500000000002</v>
      </c>
      <c r="O239" s="2" t="str">
        <f t="shared" si="23"/>
        <v>Feb</v>
      </c>
    </row>
    <row r="240" spans="1:15" x14ac:dyDescent="0.25">
      <c r="A240" s="2" t="s">
        <v>1388</v>
      </c>
      <c r="B240" s="3">
        <v>45073</v>
      </c>
      <c r="C240" s="2" t="s">
        <v>525</v>
      </c>
      <c r="D240" s="2" t="s">
        <v>1049</v>
      </c>
      <c r="E240">
        <v>2</v>
      </c>
      <c r="F240" s="2">
        <f t="shared" si="18"/>
        <v>2</v>
      </c>
      <c r="G240" s="2" t="s">
        <v>1148</v>
      </c>
      <c r="H240">
        <v>0</v>
      </c>
      <c r="I240" s="2">
        <f>_xlfn.XLOOKUP(D240, 'retail_products'!$A:$A, 'retail_products'!$E:$E, "")</f>
        <v>171.43</v>
      </c>
      <c r="J240" s="2">
        <f>_xlfn.XLOOKUP(D240, 'retail_products'!$A:$A, 'retail_products'!$D:$D, "")</f>
        <v>99.61</v>
      </c>
      <c r="K240" s="2">
        <f t="shared" si="19"/>
        <v>342.86</v>
      </c>
      <c r="L240" s="2">
        <f t="shared" si="20"/>
        <v>0</v>
      </c>
      <c r="M240" s="2">
        <f t="shared" si="21"/>
        <v>342.86</v>
      </c>
      <c r="N240" s="2">
        <f t="shared" si="22"/>
        <v>143.64000000000001</v>
      </c>
      <c r="O240" s="2" t="str">
        <f t="shared" si="23"/>
        <v>May</v>
      </c>
    </row>
    <row r="241" spans="1:15" x14ac:dyDescent="0.25">
      <c r="A241" s="2" t="s">
        <v>1389</v>
      </c>
      <c r="B241" s="3">
        <v>45067</v>
      </c>
      <c r="C241" s="2" t="s">
        <v>907</v>
      </c>
      <c r="D241" s="2" t="s">
        <v>1072</v>
      </c>
      <c r="E241">
        <v>1</v>
      </c>
      <c r="F241" s="2">
        <f t="shared" si="18"/>
        <v>1</v>
      </c>
      <c r="G241" s="2" t="s">
        <v>1146</v>
      </c>
      <c r="H241">
        <v>0</v>
      </c>
      <c r="I241" s="2">
        <f>_xlfn.XLOOKUP(D241, 'retail_products'!$A:$A, 'retail_products'!$E:$E, "")</f>
        <v>553.76</v>
      </c>
      <c r="J241" s="2">
        <f>_xlfn.XLOOKUP(D241, 'retail_products'!$A:$A, 'retail_products'!$D:$D, "")</f>
        <v>264.36</v>
      </c>
      <c r="K241" s="2">
        <f t="shared" si="19"/>
        <v>553.76</v>
      </c>
      <c r="L241" s="2">
        <f t="shared" si="20"/>
        <v>0</v>
      </c>
      <c r="M241" s="2">
        <f t="shared" si="21"/>
        <v>553.76</v>
      </c>
      <c r="N241" s="2">
        <f t="shared" si="22"/>
        <v>289.39999999999998</v>
      </c>
      <c r="O241" s="2" t="str">
        <f t="shared" si="23"/>
        <v>May</v>
      </c>
    </row>
    <row r="242" spans="1:15" x14ac:dyDescent="0.25">
      <c r="A242" s="2" t="s">
        <v>1390</v>
      </c>
      <c r="B242" s="3">
        <v>45155</v>
      </c>
      <c r="C242" s="2" t="s">
        <v>407</v>
      </c>
      <c r="D242" s="2" t="s">
        <v>1062</v>
      </c>
      <c r="E242">
        <v>3</v>
      </c>
      <c r="F242" s="2">
        <f t="shared" si="18"/>
        <v>3</v>
      </c>
      <c r="G242" s="2" t="s">
        <v>1146</v>
      </c>
      <c r="H242">
        <v>0.1</v>
      </c>
      <c r="I242" s="2">
        <f>_xlfn.XLOOKUP(D242, 'retail_products'!$A:$A, 'retail_products'!$E:$E, "")</f>
        <v>718.62</v>
      </c>
      <c r="J242" s="2">
        <f>_xlfn.XLOOKUP(D242, 'retail_products'!$A:$A, 'retail_products'!$D:$D, "")</f>
        <v>309.57</v>
      </c>
      <c r="K242" s="2">
        <f t="shared" si="19"/>
        <v>2155.86</v>
      </c>
      <c r="L242" s="2">
        <f t="shared" si="20"/>
        <v>215.58600000000001</v>
      </c>
      <c r="M242" s="2">
        <f t="shared" si="21"/>
        <v>1940.2740000000001</v>
      </c>
      <c r="N242" s="2">
        <f t="shared" si="22"/>
        <v>1011.5640000000001</v>
      </c>
      <c r="O242" s="2" t="str">
        <f t="shared" si="23"/>
        <v>Aug</v>
      </c>
    </row>
    <row r="243" spans="1:15" x14ac:dyDescent="0.25">
      <c r="A243" s="2" t="s">
        <v>1391</v>
      </c>
      <c r="B243" s="3">
        <v>44970</v>
      </c>
      <c r="C243" s="2" t="s">
        <v>1019</v>
      </c>
      <c r="D243" s="2" t="s">
        <v>1058</v>
      </c>
      <c r="E243">
        <v>5</v>
      </c>
      <c r="F243" s="2">
        <f t="shared" si="18"/>
        <v>5</v>
      </c>
      <c r="G243" s="2" t="s">
        <v>1152</v>
      </c>
      <c r="H243">
        <v>7.0000000000000007E-2</v>
      </c>
      <c r="I243" s="2">
        <f>_xlfn.XLOOKUP(D243, 'retail_products'!$A:$A, 'retail_products'!$E:$E, "")</f>
        <v>145.03</v>
      </c>
      <c r="J243" s="2">
        <f>_xlfn.XLOOKUP(D243, 'retail_products'!$A:$A, 'retail_products'!$D:$D, "")</f>
        <v>60.82</v>
      </c>
      <c r="K243" s="2">
        <f t="shared" si="19"/>
        <v>725.15</v>
      </c>
      <c r="L243" s="2">
        <f t="shared" si="20"/>
        <v>50.7605</v>
      </c>
      <c r="M243" s="2">
        <f t="shared" si="21"/>
        <v>674.3895</v>
      </c>
      <c r="N243" s="2">
        <f t="shared" si="22"/>
        <v>370.28949999999998</v>
      </c>
      <c r="O243" s="2" t="str">
        <f t="shared" si="23"/>
        <v>Feb</v>
      </c>
    </row>
    <row r="244" spans="1:15" x14ac:dyDescent="0.25">
      <c r="A244" s="2" t="s">
        <v>1392</v>
      </c>
      <c r="B244" s="3">
        <v>45152</v>
      </c>
      <c r="C244" s="2" t="s">
        <v>772</v>
      </c>
      <c r="D244" s="2" t="s">
        <v>1120</v>
      </c>
      <c r="E244">
        <v>2</v>
      </c>
      <c r="F244" s="2">
        <f t="shared" si="18"/>
        <v>2</v>
      </c>
      <c r="G244" s="2" t="s">
        <v>1146</v>
      </c>
      <c r="H244">
        <v>0</v>
      </c>
      <c r="I244" s="2">
        <f>_xlfn.XLOOKUP(D244, 'retail_products'!$A:$A, 'retail_products'!$E:$E, "")</f>
        <v>1062.07</v>
      </c>
      <c r="J244" s="2">
        <f>_xlfn.XLOOKUP(D244, 'retail_products'!$A:$A, 'retail_products'!$D:$D, "")</f>
        <v>464.05</v>
      </c>
      <c r="K244" s="2">
        <f t="shared" si="19"/>
        <v>2124.14</v>
      </c>
      <c r="L244" s="2">
        <f t="shared" si="20"/>
        <v>0</v>
      </c>
      <c r="M244" s="2">
        <f t="shared" si="21"/>
        <v>2124.14</v>
      </c>
      <c r="N244" s="2">
        <f t="shared" si="22"/>
        <v>1196.04</v>
      </c>
      <c r="O244" s="2" t="str">
        <f t="shared" si="23"/>
        <v>Aug</v>
      </c>
    </row>
    <row r="245" spans="1:15" x14ac:dyDescent="0.25">
      <c r="A245" s="2" t="s">
        <v>1393</v>
      </c>
      <c r="B245" s="3">
        <v>45346</v>
      </c>
      <c r="C245" s="2" t="s">
        <v>147</v>
      </c>
      <c r="D245" s="2" t="s">
        <v>1044</v>
      </c>
      <c r="E245">
        <v>2</v>
      </c>
      <c r="F245" s="2">
        <f t="shared" si="18"/>
        <v>2</v>
      </c>
      <c r="G245" s="2" t="s">
        <v>1146</v>
      </c>
      <c r="H245">
        <v>0</v>
      </c>
      <c r="I245" s="2">
        <f>_xlfn.XLOOKUP(D245, 'retail_products'!$A:$A, 'retail_products'!$E:$E, "")</f>
        <v>404.15</v>
      </c>
      <c r="J245" s="2">
        <f>_xlfn.XLOOKUP(D245, 'retail_products'!$A:$A, 'retail_products'!$D:$D, "")</f>
        <v>171.04</v>
      </c>
      <c r="K245" s="2">
        <f t="shared" si="19"/>
        <v>808.3</v>
      </c>
      <c r="L245" s="2">
        <f t="shared" si="20"/>
        <v>0</v>
      </c>
      <c r="M245" s="2">
        <f t="shared" si="21"/>
        <v>808.3</v>
      </c>
      <c r="N245" s="2">
        <f t="shared" si="22"/>
        <v>466.21999999999997</v>
      </c>
      <c r="O245" s="2" t="str">
        <f t="shared" si="23"/>
        <v>Feb</v>
      </c>
    </row>
    <row r="246" spans="1:15" x14ac:dyDescent="0.25">
      <c r="A246" s="2" t="s">
        <v>1394</v>
      </c>
      <c r="B246" s="3">
        <v>45276</v>
      </c>
      <c r="C246" s="2" t="s">
        <v>751</v>
      </c>
      <c r="D246" s="2" t="s">
        <v>1088</v>
      </c>
      <c r="E246">
        <v>4</v>
      </c>
      <c r="F246" s="2">
        <f t="shared" si="18"/>
        <v>4</v>
      </c>
      <c r="G246" s="2" t="s">
        <v>1152</v>
      </c>
      <c r="H246">
        <v>0.13</v>
      </c>
      <c r="I246" s="2">
        <f>_xlfn.XLOOKUP(D246, 'retail_products'!$A:$A, 'retail_products'!$E:$E, "")</f>
        <v>526.70000000000005</v>
      </c>
      <c r="J246" s="2">
        <f>_xlfn.XLOOKUP(D246, 'retail_products'!$A:$A, 'retail_products'!$D:$D, "")</f>
        <v>234.96</v>
      </c>
      <c r="K246" s="2">
        <f t="shared" si="19"/>
        <v>2106.8000000000002</v>
      </c>
      <c r="L246" s="2">
        <f t="shared" si="20"/>
        <v>273.88400000000001</v>
      </c>
      <c r="M246" s="2">
        <f t="shared" si="21"/>
        <v>1832.9160000000002</v>
      </c>
      <c r="N246" s="2">
        <f t="shared" si="22"/>
        <v>893.07600000000014</v>
      </c>
      <c r="O246" s="2" t="str">
        <f t="shared" si="23"/>
        <v>Dec</v>
      </c>
    </row>
    <row r="247" spans="1:15" x14ac:dyDescent="0.25">
      <c r="A247" s="2" t="s">
        <v>1395</v>
      </c>
      <c r="B247" s="3">
        <v>45274</v>
      </c>
      <c r="C247" s="2" t="s">
        <v>352</v>
      </c>
      <c r="D247" s="2" t="s">
        <v>1106</v>
      </c>
      <c r="E247">
        <v>1</v>
      </c>
      <c r="F247" s="2">
        <f t="shared" si="18"/>
        <v>1</v>
      </c>
      <c r="G247" s="2" t="s">
        <v>1152</v>
      </c>
      <c r="H247">
        <v>0</v>
      </c>
      <c r="I247" s="2">
        <f>_xlfn.XLOOKUP(D247, 'retail_products'!$A:$A, 'retail_products'!$E:$E, "")</f>
        <v>144.07</v>
      </c>
      <c r="J247" s="2">
        <f>_xlfn.XLOOKUP(D247, 'retail_products'!$A:$A, 'retail_products'!$D:$D, "")</f>
        <v>65.87</v>
      </c>
      <c r="K247" s="2">
        <f t="shared" si="19"/>
        <v>144.07</v>
      </c>
      <c r="L247" s="2">
        <f t="shared" si="20"/>
        <v>0</v>
      </c>
      <c r="M247" s="2">
        <f t="shared" si="21"/>
        <v>144.07</v>
      </c>
      <c r="N247" s="2">
        <f t="shared" si="22"/>
        <v>78.199999999999989</v>
      </c>
      <c r="O247" s="2" t="str">
        <f t="shared" si="23"/>
        <v>Dec</v>
      </c>
    </row>
    <row r="248" spans="1:15" x14ac:dyDescent="0.25">
      <c r="A248" s="2" t="s">
        <v>1396</v>
      </c>
      <c r="B248" s="3">
        <v>45260</v>
      </c>
      <c r="C248" s="2" t="s">
        <v>907</v>
      </c>
      <c r="D248" s="2" t="s">
        <v>1074</v>
      </c>
      <c r="E248">
        <v>3</v>
      </c>
      <c r="F248" s="2">
        <f t="shared" si="18"/>
        <v>3</v>
      </c>
      <c r="G248" s="2" t="s">
        <v>1146</v>
      </c>
      <c r="H248">
        <v>0</v>
      </c>
      <c r="I248" s="2">
        <f>_xlfn.XLOOKUP(D248, 'retail_products'!$A:$A, 'retail_products'!$E:$E, "")</f>
        <v>476.33</v>
      </c>
      <c r="J248" s="2">
        <f>_xlfn.XLOOKUP(D248, 'retail_products'!$A:$A, 'retail_products'!$D:$D, "")</f>
        <v>222.1</v>
      </c>
      <c r="K248" s="2">
        <f t="shared" si="19"/>
        <v>1428.99</v>
      </c>
      <c r="L248" s="2">
        <f t="shared" si="20"/>
        <v>0</v>
      </c>
      <c r="M248" s="2">
        <f t="shared" si="21"/>
        <v>1428.99</v>
      </c>
      <c r="N248" s="2">
        <f t="shared" si="22"/>
        <v>762.69</v>
      </c>
      <c r="O248" s="2" t="str">
        <f t="shared" si="23"/>
        <v>Nov</v>
      </c>
    </row>
    <row r="249" spans="1:15" x14ac:dyDescent="0.25">
      <c r="A249" s="2" t="s">
        <v>1397</v>
      </c>
      <c r="B249" s="3">
        <v>45322</v>
      </c>
      <c r="C249" s="2" t="s">
        <v>720</v>
      </c>
      <c r="D249" s="2" t="s">
        <v>1134</v>
      </c>
      <c r="E249">
        <v>2</v>
      </c>
      <c r="F249" s="2">
        <f t="shared" si="18"/>
        <v>2</v>
      </c>
      <c r="G249" s="2" t="s">
        <v>1152</v>
      </c>
      <c r="H249">
        <v>0</v>
      </c>
      <c r="I249" s="2">
        <f>_xlfn.XLOOKUP(D249, 'retail_products'!$A:$A, 'retail_products'!$E:$E, "")</f>
        <v>436.93</v>
      </c>
      <c r="J249" s="2">
        <f>_xlfn.XLOOKUP(D249, 'retail_products'!$A:$A, 'retail_products'!$D:$D, "")</f>
        <v>257.01</v>
      </c>
      <c r="K249" s="2">
        <f t="shared" si="19"/>
        <v>873.86</v>
      </c>
      <c r="L249" s="2">
        <f t="shared" si="20"/>
        <v>0</v>
      </c>
      <c r="M249" s="2">
        <f t="shared" si="21"/>
        <v>873.86</v>
      </c>
      <c r="N249" s="2">
        <f t="shared" si="22"/>
        <v>359.84000000000003</v>
      </c>
      <c r="O249" s="2" t="str">
        <f t="shared" si="23"/>
        <v>Jan</v>
      </c>
    </row>
    <row r="250" spans="1:15" x14ac:dyDescent="0.25">
      <c r="A250" s="2" t="s">
        <v>1398</v>
      </c>
      <c r="B250" s="3">
        <v>45019</v>
      </c>
      <c r="C250" s="2" t="s">
        <v>349</v>
      </c>
      <c r="D250" s="2" t="s">
        <v>1110</v>
      </c>
      <c r="E250">
        <v>-1</v>
      </c>
      <c r="F250" s="2">
        <f t="shared" si="18"/>
        <v>0</v>
      </c>
      <c r="G250" s="2" t="s">
        <v>1148</v>
      </c>
      <c r="H250">
        <v>0</v>
      </c>
      <c r="I250" s="2">
        <f>_xlfn.XLOOKUP(D250, 'retail_products'!$A:$A, 'retail_products'!$E:$E, "")</f>
        <v>469.35</v>
      </c>
      <c r="J250" s="2">
        <f>_xlfn.XLOOKUP(D250, 'retail_products'!$A:$A, 'retail_products'!$D:$D, "")</f>
        <v>278.37</v>
      </c>
      <c r="K250" s="2">
        <f t="shared" si="19"/>
        <v>-469.35</v>
      </c>
      <c r="L250" s="2">
        <f t="shared" si="20"/>
        <v>0</v>
      </c>
      <c r="M250" s="2">
        <f t="shared" si="21"/>
        <v>-469.35</v>
      </c>
      <c r="N250" s="2">
        <f t="shared" si="22"/>
        <v>-190.98000000000002</v>
      </c>
      <c r="O250" s="2" t="str">
        <f t="shared" si="23"/>
        <v>Apr</v>
      </c>
    </row>
    <row r="251" spans="1:15" x14ac:dyDescent="0.25">
      <c r="A251" s="2" t="s">
        <v>1399</v>
      </c>
      <c r="B251" s="3">
        <v>45277</v>
      </c>
      <c r="C251" s="2" t="s">
        <v>485</v>
      </c>
      <c r="D251" s="2" t="s">
        <v>1084</v>
      </c>
      <c r="E251">
        <v>2</v>
      </c>
      <c r="F251" s="2">
        <f t="shared" si="18"/>
        <v>2</v>
      </c>
      <c r="G251" s="2" t="s">
        <v>1146</v>
      </c>
      <c r="H251">
        <v>0</v>
      </c>
      <c r="I251" s="2">
        <f>_xlfn.XLOOKUP(D251, 'retail_products'!$A:$A, 'retail_products'!$E:$E, "")</f>
        <v>614.21</v>
      </c>
      <c r="J251" s="2">
        <f>_xlfn.XLOOKUP(D251, 'retail_products'!$A:$A, 'retail_products'!$D:$D, "")</f>
        <v>485.37</v>
      </c>
      <c r="K251" s="2">
        <f t="shared" si="19"/>
        <v>1228.42</v>
      </c>
      <c r="L251" s="2">
        <f t="shared" si="20"/>
        <v>0</v>
      </c>
      <c r="M251" s="2">
        <f t="shared" si="21"/>
        <v>1228.42</v>
      </c>
      <c r="N251" s="2">
        <f t="shared" si="22"/>
        <v>257.68000000000006</v>
      </c>
      <c r="O251" s="2" t="str">
        <f t="shared" si="23"/>
        <v>Dec</v>
      </c>
    </row>
    <row r="252" spans="1:15" x14ac:dyDescent="0.25">
      <c r="A252" s="2" t="s">
        <v>1400</v>
      </c>
      <c r="B252" s="3">
        <v>45231</v>
      </c>
      <c r="C252" s="2" t="s">
        <v>701</v>
      </c>
      <c r="D252" s="2" t="s">
        <v>1066</v>
      </c>
      <c r="E252">
        <v>5</v>
      </c>
      <c r="F252" s="2">
        <f t="shared" si="18"/>
        <v>5</v>
      </c>
      <c r="G252" s="2" t="s">
        <v>1146</v>
      </c>
      <c r="H252">
        <v>0</v>
      </c>
      <c r="I252" s="2">
        <f>_xlfn.XLOOKUP(D252, 'retail_products'!$A:$A, 'retail_products'!$E:$E, "")</f>
        <v>289.73</v>
      </c>
      <c r="J252" s="2">
        <f>_xlfn.XLOOKUP(D252, 'retail_products'!$A:$A, 'retail_products'!$D:$D, "")</f>
        <v>225.94</v>
      </c>
      <c r="K252" s="2">
        <f t="shared" si="19"/>
        <v>1448.65</v>
      </c>
      <c r="L252" s="2">
        <f t="shared" si="20"/>
        <v>0</v>
      </c>
      <c r="M252" s="2">
        <f t="shared" si="21"/>
        <v>1448.65</v>
      </c>
      <c r="N252" s="2">
        <f t="shared" si="22"/>
        <v>318.95000000000005</v>
      </c>
      <c r="O252" s="2" t="str">
        <f t="shared" si="23"/>
        <v>Nov</v>
      </c>
    </row>
    <row r="253" spans="1:15" x14ac:dyDescent="0.25">
      <c r="A253" s="2" t="s">
        <v>1401</v>
      </c>
      <c r="B253" s="3">
        <v>45263</v>
      </c>
      <c r="C253" s="2" t="s">
        <v>811</v>
      </c>
      <c r="D253" s="2" t="s">
        <v>1122</v>
      </c>
      <c r="E253">
        <v>5</v>
      </c>
      <c r="F253" s="2">
        <f t="shared" si="18"/>
        <v>5</v>
      </c>
      <c r="G253" s="2" t="s">
        <v>1148</v>
      </c>
      <c r="H253">
        <v>0</v>
      </c>
      <c r="I253" s="2">
        <f>_xlfn.XLOOKUP(D253, 'retail_products'!$A:$A, 'retail_products'!$E:$E, "")</f>
        <v>693.46</v>
      </c>
      <c r="J253" s="2">
        <f>_xlfn.XLOOKUP(D253, 'retail_products'!$A:$A, 'retail_products'!$D:$D, "")</f>
        <v>388.35</v>
      </c>
      <c r="K253" s="2">
        <f t="shared" si="19"/>
        <v>3467.3</v>
      </c>
      <c r="L253" s="2">
        <f t="shared" si="20"/>
        <v>0</v>
      </c>
      <c r="M253" s="2">
        <f t="shared" si="21"/>
        <v>3467.3</v>
      </c>
      <c r="N253" s="2">
        <f t="shared" si="22"/>
        <v>1525.5500000000002</v>
      </c>
      <c r="O253" s="2" t="str">
        <f t="shared" si="23"/>
        <v>Dec</v>
      </c>
    </row>
    <row r="254" spans="1:15" x14ac:dyDescent="0.25">
      <c r="A254" s="2" t="s">
        <v>1402</v>
      </c>
      <c r="B254" s="3">
        <v>45166</v>
      </c>
      <c r="C254" s="2" t="s">
        <v>705</v>
      </c>
      <c r="D254" s="2" t="s">
        <v>1046</v>
      </c>
      <c r="E254">
        <v>4</v>
      </c>
      <c r="F254" s="2">
        <f t="shared" si="18"/>
        <v>4</v>
      </c>
      <c r="G254" s="2" t="s">
        <v>1146</v>
      </c>
      <c r="H254">
        <v>0.1</v>
      </c>
      <c r="I254" s="2">
        <f>_xlfn.XLOOKUP(D254, 'retail_products'!$A:$A, 'retail_products'!$E:$E, "")</f>
        <v>304.58</v>
      </c>
      <c r="J254" s="2">
        <f>_xlfn.XLOOKUP(D254, 'retail_products'!$A:$A, 'retail_products'!$D:$D, "")</f>
        <v>141.47</v>
      </c>
      <c r="K254" s="2">
        <f t="shared" si="19"/>
        <v>1218.32</v>
      </c>
      <c r="L254" s="2">
        <f t="shared" si="20"/>
        <v>121.83199999999999</v>
      </c>
      <c r="M254" s="2">
        <f t="shared" si="21"/>
        <v>1096.4879999999998</v>
      </c>
      <c r="N254" s="2">
        <f t="shared" si="22"/>
        <v>530.60799999999983</v>
      </c>
      <c r="O254" s="2" t="str">
        <f t="shared" si="23"/>
        <v>Aug</v>
      </c>
    </row>
    <row r="255" spans="1:15" x14ac:dyDescent="0.25">
      <c r="A255" s="2" t="s">
        <v>1403</v>
      </c>
      <c r="B255" s="3">
        <v>45009</v>
      </c>
      <c r="C255" s="2" t="s">
        <v>828</v>
      </c>
      <c r="D255" s="2" t="s">
        <v>1046</v>
      </c>
      <c r="E255">
        <v>3</v>
      </c>
      <c r="F255" s="2">
        <f t="shared" si="18"/>
        <v>3</v>
      </c>
      <c r="G255" s="2" t="s">
        <v>1148</v>
      </c>
      <c r="H255">
        <v>0</v>
      </c>
      <c r="I255" s="2">
        <f>_xlfn.XLOOKUP(D255, 'retail_products'!$A:$A, 'retail_products'!$E:$E, "")</f>
        <v>304.58</v>
      </c>
      <c r="J255" s="2">
        <f>_xlfn.XLOOKUP(D255, 'retail_products'!$A:$A, 'retail_products'!$D:$D, "")</f>
        <v>141.47</v>
      </c>
      <c r="K255" s="2">
        <f t="shared" si="19"/>
        <v>913.74</v>
      </c>
      <c r="L255" s="2">
        <f t="shared" si="20"/>
        <v>0</v>
      </c>
      <c r="M255" s="2">
        <f t="shared" si="21"/>
        <v>913.74</v>
      </c>
      <c r="N255" s="2">
        <f t="shared" si="22"/>
        <v>489.33000000000004</v>
      </c>
      <c r="O255" s="2" t="str">
        <f t="shared" si="23"/>
        <v>Mar</v>
      </c>
    </row>
    <row r="256" spans="1:15" x14ac:dyDescent="0.25">
      <c r="A256" s="2" t="s">
        <v>1404</v>
      </c>
      <c r="B256" s="3">
        <v>45343</v>
      </c>
      <c r="C256" s="2" t="s">
        <v>300</v>
      </c>
      <c r="D256" s="2" t="s">
        <v>1062</v>
      </c>
      <c r="E256">
        <v>4</v>
      </c>
      <c r="F256" s="2">
        <f t="shared" si="18"/>
        <v>4</v>
      </c>
      <c r="G256" s="2" t="s">
        <v>1152</v>
      </c>
      <c r="H256">
        <v>0</v>
      </c>
      <c r="I256" s="2">
        <f>_xlfn.XLOOKUP(D256, 'retail_products'!$A:$A, 'retail_products'!$E:$E, "")</f>
        <v>718.62</v>
      </c>
      <c r="J256" s="2">
        <f>_xlfn.XLOOKUP(D256, 'retail_products'!$A:$A, 'retail_products'!$D:$D, "")</f>
        <v>309.57</v>
      </c>
      <c r="K256" s="2">
        <f t="shared" si="19"/>
        <v>2874.48</v>
      </c>
      <c r="L256" s="2">
        <f t="shared" si="20"/>
        <v>0</v>
      </c>
      <c r="M256" s="2">
        <f t="shared" si="21"/>
        <v>2874.48</v>
      </c>
      <c r="N256" s="2">
        <f t="shared" si="22"/>
        <v>1636.2</v>
      </c>
      <c r="O256" s="2" t="str">
        <f t="shared" si="23"/>
        <v>Feb</v>
      </c>
    </row>
    <row r="257" spans="1:15" x14ac:dyDescent="0.25">
      <c r="A257" s="2" t="s">
        <v>1405</v>
      </c>
      <c r="B257" s="3">
        <v>45178</v>
      </c>
      <c r="C257" s="2" t="s">
        <v>140</v>
      </c>
      <c r="D257" s="2" t="s">
        <v>1058</v>
      </c>
      <c r="E257">
        <v>5</v>
      </c>
      <c r="F257" s="2">
        <f t="shared" si="18"/>
        <v>5</v>
      </c>
      <c r="G257" s="2" t="s">
        <v>1152</v>
      </c>
      <c r="H257">
        <v>0.03</v>
      </c>
      <c r="I257" s="2">
        <f>_xlfn.XLOOKUP(D257, 'retail_products'!$A:$A, 'retail_products'!$E:$E, "")</f>
        <v>145.03</v>
      </c>
      <c r="J257" s="2">
        <f>_xlfn.XLOOKUP(D257, 'retail_products'!$A:$A, 'retail_products'!$D:$D, "")</f>
        <v>60.82</v>
      </c>
      <c r="K257" s="2">
        <f t="shared" si="19"/>
        <v>725.15</v>
      </c>
      <c r="L257" s="2">
        <f t="shared" si="20"/>
        <v>21.7545</v>
      </c>
      <c r="M257" s="2">
        <f t="shared" si="21"/>
        <v>703.39549999999997</v>
      </c>
      <c r="N257" s="2">
        <f t="shared" si="22"/>
        <v>399.29549999999995</v>
      </c>
      <c r="O257" s="2" t="str">
        <f t="shared" si="23"/>
        <v>Sep</v>
      </c>
    </row>
    <row r="258" spans="1:15" x14ac:dyDescent="0.25">
      <c r="A258" s="2" t="s">
        <v>1406</v>
      </c>
      <c r="B258" s="3">
        <v>45109</v>
      </c>
      <c r="C258" s="2" t="s">
        <v>101</v>
      </c>
      <c r="D258" s="2" t="s">
        <v>1112</v>
      </c>
      <c r="E258">
        <v>3</v>
      </c>
      <c r="F258" s="2">
        <f t="shared" ref="F258:F321" si="24">IF(E258&lt;0,0,E258)</f>
        <v>3</v>
      </c>
      <c r="G258" s="2" t="s">
        <v>1146</v>
      </c>
      <c r="H258">
        <v>0</v>
      </c>
      <c r="I258" s="2">
        <f>_xlfn.XLOOKUP(D258, 'retail_products'!$A:$A, 'retail_products'!$E:$E, "")</f>
        <v>827.09</v>
      </c>
      <c r="J258" s="2">
        <f>_xlfn.XLOOKUP(D258, 'retail_products'!$A:$A, 'retail_products'!$D:$D, "")</f>
        <v>449.47</v>
      </c>
      <c r="K258" s="2">
        <f t="shared" ref="K258:K321" si="25">E258*I258</f>
        <v>2481.27</v>
      </c>
      <c r="L258" s="2">
        <f t="shared" ref="L258:L321" si="26">K258*H258</f>
        <v>0</v>
      </c>
      <c r="M258" s="2">
        <f t="shared" ref="M258:M321" si="27">K258-L258</f>
        <v>2481.27</v>
      </c>
      <c r="N258" s="2">
        <f t="shared" ref="N258:N321" si="28">M258-(E258*J258)</f>
        <v>1132.8599999999999</v>
      </c>
      <c r="O258" s="2" t="str">
        <f t="shared" ref="O258:O321" si="29">TEXT(B258,"mmm")</f>
        <v>Jul</v>
      </c>
    </row>
    <row r="259" spans="1:15" x14ac:dyDescent="0.25">
      <c r="A259" s="2" t="s">
        <v>1407</v>
      </c>
      <c r="B259" s="3">
        <v>44946</v>
      </c>
      <c r="C259" s="2" t="s">
        <v>709</v>
      </c>
      <c r="D259" s="2" t="s">
        <v>1088</v>
      </c>
      <c r="E259">
        <v>3</v>
      </c>
      <c r="F259" s="2">
        <f t="shared" si="24"/>
        <v>3</v>
      </c>
      <c r="G259" s="2" t="s">
        <v>1148</v>
      </c>
      <c r="H259">
        <v>0</v>
      </c>
      <c r="I259" s="2">
        <f>_xlfn.XLOOKUP(D259, 'retail_products'!$A:$A, 'retail_products'!$E:$E, "")</f>
        <v>526.70000000000005</v>
      </c>
      <c r="J259" s="2">
        <f>_xlfn.XLOOKUP(D259, 'retail_products'!$A:$A, 'retail_products'!$D:$D, "")</f>
        <v>234.96</v>
      </c>
      <c r="K259" s="2">
        <f t="shared" si="25"/>
        <v>1580.1000000000001</v>
      </c>
      <c r="L259" s="2">
        <f t="shared" si="26"/>
        <v>0</v>
      </c>
      <c r="M259" s="2">
        <f t="shared" si="27"/>
        <v>1580.1000000000001</v>
      </c>
      <c r="N259" s="2">
        <f t="shared" si="28"/>
        <v>875.22000000000014</v>
      </c>
      <c r="O259" s="2" t="str">
        <f t="shared" si="29"/>
        <v>Jan</v>
      </c>
    </row>
    <row r="260" spans="1:15" x14ac:dyDescent="0.25">
      <c r="A260" s="2" t="s">
        <v>1408</v>
      </c>
      <c r="B260" s="3">
        <v>45321</v>
      </c>
      <c r="C260" s="2" t="s">
        <v>531</v>
      </c>
      <c r="D260" s="2" t="s">
        <v>1100</v>
      </c>
      <c r="E260">
        <v>4</v>
      </c>
      <c r="F260" s="2">
        <f t="shared" si="24"/>
        <v>4</v>
      </c>
      <c r="G260" s="2" t="s">
        <v>1148</v>
      </c>
      <c r="H260">
        <v>0</v>
      </c>
      <c r="I260" s="2">
        <f>_xlfn.XLOOKUP(D260, 'retail_products'!$A:$A, 'retail_products'!$E:$E, "")</f>
        <v>795.48</v>
      </c>
      <c r="J260" s="2">
        <f>_xlfn.XLOOKUP(D260, 'retail_products'!$A:$A, 'retail_products'!$D:$D, "")</f>
        <v>475.67</v>
      </c>
      <c r="K260" s="2">
        <f t="shared" si="25"/>
        <v>3181.92</v>
      </c>
      <c r="L260" s="2">
        <f t="shared" si="26"/>
        <v>0</v>
      </c>
      <c r="M260" s="2">
        <f t="shared" si="27"/>
        <v>3181.92</v>
      </c>
      <c r="N260" s="2">
        <f t="shared" si="28"/>
        <v>1279.24</v>
      </c>
      <c r="O260" s="2" t="str">
        <f t="shared" si="29"/>
        <v>Jan</v>
      </c>
    </row>
    <row r="261" spans="1:15" x14ac:dyDescent="0.25">
      <c r="A261" s="2" t="s">
        <v>1409</v>
      </c>
      <c r="B261" s="3">
        <v>44928</v>
      </c>
      <c r="C261" s="2" t="s">
        <v>422</v>
      </c>
      <c r="D261" s="2" t="s">
        <v>1128</v>
      </c>
      <c r="E261">
        <v>4</v>
      </c>
      <c r="F261" s="2">
        <f t="shared" si="24"/>
        <v>4</v>
      </c>
      <c r="G261" s="2" t="s">
        <v>1152</v>
      </c>
      <c r="H261">
        <v>0</v>
      </c>
      <c r="I261" s="2">
        <f>_xlfn.XLOOKUP(D261, 'retail_products'!$A:$A, 'retail_products'!$E:$E, "")</f>
        <v>769.55</v>
      </c>
      <c r="J261" s="2">
        <f>_xlfn.XLOOKUP(D261, 'retail_products'!$A:$A, 'retail_products'!$D:$D, "")</f>
        <v>421.02</v>
      </c>
      <c r="K261" s="2">
        <f t="shared" si="25"/>
        <v>3078.2</v>
      </c>
      <c r="L261" s="2">
        <f t="shared" si="26"/>
        <v>0</v>
      </c>
      <c r="M261" s="2">
        <f t="shared" si="27"/>
        <v>3078.2</v>
      </c>
      <c r="N261" s="2">
        <f t="shared" si="28"/>
        <v>1394.12</v>
      </c>
      <c r="O261" s="2" t="str">
        <f t="shared" si="29"/>
        <v>Jan</v>
      </c>
    </row>
    <row r="262" spans="1:15" x14ac:dyDescent="0.25">
      <c r="A262" s="2" t="s">
        <v>1410</v>
      </c>
      <c r="B262" s="3">
        <v>45132</v>
      </c>
      <c r="C262" s="2" t="s">
        <v>85</v>
      </c>
      <c r="D262" s="2" t="s">
        <v>1120</v>
      </c>
      <c r="E262">
        <v>1</v>
      </c>
      <c r="F262" s="2">
        <f t="shared" si="24"/>
        <v>1</v>
      </c>
      <c r="G262" s="2" t="s">
        <v>1152</v>
      </c>
      <c r="H262">
        <v>0.09</v>
      </c>
      <c r="I262" s="2">
        <f>_xlfn.XLOOKUP(D262, 'retail_products'!$A:$A, 'retail_products'!$E:$E, "")</f>
        <v>1062.07</v>
      </c>
      <c r="J262" s="2">
        <f>_xlfn.XLOOKUP(D262, 'retail_products'!$A:$A, 'retail_products'!$D:$D, "")</f>
        <v>464.05</v>
      </c>
      <c r="K262" s="2">
        <f t="shared" si="25"/>
        <v>1062.07</v>
      </c>
      <c r="L262" s="2">
        <f t="shared" si="26"/>
        <v>95.586299999999994</v>
      </c>
      <c r="M262" s="2">
        <f t="shared" si="27"/>
        <v>966.4837</v>
      </c>
      <c r="N262" s="2">
        <f t="shared" si="28"/>
        <v>502.43369999999999</v>
      </c>
      <c r="O262" s="2" t="str">
        <f t="shared" si="29"/>
        <v>Jul</v>
      </c>
    </row>
    <row r="263" spans="1:15" x14ac:dyDescent="0.25">
      <c r="A263" s="2" t="s">
        <v>1411</v>
      </c>
      <c r="B263" s="3">
        <v>45030</v>
      </c>
      <c r="C263" s="2" t="s">
        <v>209</v>
      </c>
      <c r="D263" s="2" t="s">
        <v>1110</v>
      </c>
      <c r="E263">
        <v>1</v>
      </c>
      <c r="F263" s="2">
        <f t="shared" si="24"/>
        <v>1</v>
      </c>
      <c r="G263" s="2" t="s">
        <v>1152</v>
      </c>
      <c r="H263">
        <v>0.19</v>
      </c>
      <c r="I263" s="2">
        <f>_xlfn.XLOOKUP(D263, 'retail_products'!$A:$A, 'retail_products'!$E:$E, "")</f>
        <v>469.35</v>
      </c>
      <c r="J263" s="2">
        <f>_xlfn.XLOOKUP(D263, 'retail_products'!$A:$A, 'retail_products'!$D:$D, "")</f>
        <v>278.37</v>
      </c>
      <c r="K263" s="2">
        <f t="shared" si="25"/>
        <v>469.35</v>
      </c>
      <c r="L263" s="2">
        <f t="shared" si="26"/>
        <v>89.176500000000004</v>
      </c>
      <c r="M263" s="2">
        <f t="shared" si="27"/>
        <v>380.17349999999999</v>
      </c>
      <c r="N263" s="2">
        <f t="shared" si="28"/>
        <v>101.80349999999999</v>
      </c>
      <c r="O263" s="2" t="str">
        <f t="shared" si="29"/>
        <v>Apr</v>
      </c>
    </row>
    <row r="264" spans="1:15" x14ac:dyDescent="0.25">
      <c r="A264" s="2" t="s">
        <v>1412</v>
      </c>
      <c r="B264" s="3">
        <v>45110</v>
      </c>
      <c r="C264" s="2" t="s">
        <v>527</v>
      </c>
      <c r="D264" s="2" t="s">
        <v>1049</v>
      </c>
      <c r="E264">
        <v>4</v>
      </c>
      <c r="F264" s="2">
        <f t="shared" si="24"/>
        <v>4</v>
      </c>
      <c r="G264" s="2" t="s">
        <v>1146</v>
      </c>
      <c r="H264">
        <v>7.0000000000000007E-2</v>
      </c>
      <c r="I264" s="2">
        <f>_xlfn.XLOOKUP(D264, 'retail_products'!$A:$A, 'retail_products'!$E:$E, "")</f>
        <v>171.43</v>
      </c>
      <c r="J264" s="2">
        <f>_xlfn.XLOOKUP(D264, 'retail_products'!$A:$A, 'retail_products'!$D:$D, "")</f>
        <v>99.61</v>
      </c>
      <c r="K264" s="2">
        <f t="shared" si="25"/>
        <v>685.72</v>
      </c>
      <c r="L264" s="2">
        <f t="shared" si="26"/>
        <v>48.000400000000006</v>
      </c>
      <c r="M264" s="2">
        <f t="shared" si="27"/>
        <v>637.71960000000001</v>
      </c>
      <c r="N264" s="2">
        <f t="shared" si="28"/>
        <v>239.27960000000002</v>
      </c>
      <c r="O264" s="2" t="str">
        <f t="shared" si="29"/>
        <v>Jul</v>
      </c>
    </row>
    <row r="265" spans="1:15" x14ac:dyDescent="0.25">
      <c r="A265" s="2" t="s">
        <v>1413</v>
      </c>
      <c r="B265" s="3">
        <v>45126</v>
      </c>
      <c r="C265" s="2" t="s">
        <v>93</v>
      </c>
      <c r="D265" s="2" t="s">
        <v>1108</v>
      </c>
      <c r="E265">
        <v>3</v>
      </c>
      <c r="F265" s="2">
        <f t="shared" si="24"/>
        <v>3</v>
      </c>
      <c r="G265" s="2" t="s">
        <v>1148</v>
      </c>
      <c r="H265">
        <v>0</v>
      </c>
      <c r="I265" s="2">
        <f>_xlfn.XLOOKUP(D265, 'retail_products'!$A:$A, 'retail_products'!$E:$E, "")</f>
        <v>403.95</v>
      </c>
      <c r="J265" s="2">
        <f>_xlfn.XLOOKUP(D265, 'retail_products'!$A:$A, 'retail_products'!$D:$D, "")</f>
        <v>177.26</v>
      </c>
      <c r="K265" s="2">
        <f t="shared" si="25"/>
        <v>1211.8499999999999</v>
      </c>
      <c r="L265" s="2">
        <f t="shared" si="26"/>
        <v>0</v>
      </c>
      <c r="M265" s="2">
        <f t="shared" si="27"/>
        <v>1211.8499999999999</v>
      </c>
      <c r="N265" s="2">
        <f t="shared" si="28"/>
        <v>680.06999999999994</v>
      </c>
      <c r="O265" s="2" t="str">
        <f t="shared" si="29"/>
        <v>Jul</v>
      </c>
    </row>
    <row r="266" spans="1:15" x14ac:dyDescent="0.25">
      <c r="A266" s="2" t="s">
        <v>1414</v>
      </c>
      <c r="B266" s="3">
        <v>44955</v>
      </c>
      <c r="C266" s="2" t="s">
        <v>374</v>
      </c>
      <c r="D266" s="2" t="s">
        <v>1132</v>
      </c>
      <c r="E266">
        <v>1</v>
      </c>
      <c r="F266" s="2">
        <f t="shared" si="24"/>
        <v>1</v>
      </c>
      <c r="G266" s="2" t="s">
        <v>1146</v>
      </c>
      <c r="H266">
        <v>0</v>
      </c>
      <c r="I266" s="2">
        <f>_xlfn.XLOOKUP(D266, 'retail_products'!$A:$A, 'retail_products'!$E:$E, "")</f>
        <v>124.81</v>
      </c>
      <c r="J266" s="2">
        <f>_xlfn.XLOOKUP(D266, 'retail_products'!$A:$A, 'retail_products'!$D:$D, "")</f>
        <v>60.74</v>
      </c>
      <c r="K266" s="2">
        <f t="shared" si="25"/>
        <v>124.81</v>
      </c>
      <c r="L266" s="2">
        <f t="shared" si="26"/>
        <v>0</v>
      </c>
      <c r="M266" s="2">
        <f t="shared" si="27"/>
        <v>124.81</v>
      </c>
      <c r="N266" s="2">
        <f t="shared" si="28"/>
        <v>64.069999999999993</v>
      </c>
      <c r="O266" s="2" t="str">
        <f t="shared" si="29"/>
        <v>Jan</v>
      </c>
    </row>
    <row r="267" spans="1:15" x14ac:dyDescent="0.25">
      <c r="A267" s="2" t="s">
        <v>1415</v>
      </c>
      <c r="B267" s="3">
        <v>45274</v>
      </c>
      <c r="C267" s="2" t="s">
        <v>920</v>
      </c>
      <c r="D267" s="2" t="s">
        <v>1108</v>
      </c>
      <c r="E267">
        <v>2</v>
      </c>
      <c r="F267" s="2">
        <f t="shared" si="24"/>
        <v>2</v>
      </c>
      <c r="G267" s="2" t="s">
        <v>1146</v>
      </c>
      <c r="H267">
        <v>0</v>
      </c>
      <c r="I267" s="2">
        <f>_xlfn.XLOOKUP(D267, 'retail_products'!$A:$A, 'retail_products'!$E:$E, "")</f>
        <v>403.95</v>
      </c>
      <c r="J267" s="2">
        <f>_xlfn.XLOOKUP(D267, 'retail_products'!$A:$A, 'retail_products'!$D:$D, "")</f>
        <v>177.26</v>
      </c>
      <c r="K267" s="2">
        <f t="shared" si="25"/>
        <v>807.9</v>
      </c>
      <c r="L267" s="2">
        <f t="shared" si="26"/>
        <v>0</v>
      </c>
      <c r="M267" s="2">
        <f t="shared" si="27"/>
        <v>807.9</v>
      </c>
      <c r="N267" s="2">
        <f t="shared" si="28"/>
        <v>453.38</v>
      </c>
      <c r="O267" s="2" t="str">
        <f t="shared" si="29"/>
        <v>Dec</v>
      </c>
    </row>
    <row r="268" spans="1:15" x14ac:dyDescent="0.25">
      <c r="A268" s="2" t="s">
        <v>1416</v>
      </c>
      <c r="B268" s="3">
        <v>45261</v>
      </c>
      <c r="C268" s="2" t="s">
        <v>48</v>
      </c>
      <c r="D268" s="2" t="s">
        <v>1100</v>
      </c>
      <c r="E268">
        <v>5</v>
      </c>
      <c r="F268" s="2">
        <f t="shared" si="24"/>
        <v>5</v>
      </c>
      <c r="G268" s="2" t="s">
        <v>1148</v>
      </c>
      <c r="H268">
        <v>0</v>
      </c>
      <c r="I268" s="2">
        <f>_xlfn.XLOOKUP(D268, 'retail_products'!$A:$A, 'retail_products'!$E:$E, "")</f>
        <v>795.48</v>
      </c>
      <c r="J268" s="2">
        <f>_xlfn.XLOOKUP(D268, 'retail_products'!$A:$A, 'retail_products'!$D:$D, "")</f>
        <v>475.67</v>
      </c>
      <c r="K268" s="2">
        <f t="shared" si="25"/>
        <v>3977.4</v>
      </c>
      <c r="L268" s="2">
        <f t="shared" si="26"/>
        <v>0</v>
      </c>
      <c r="M268" s="2">
        <f t="shared" si="27"/>
        <v>3977.4</v>
      </c>
      <c r="N268" s="2">
        <f t="shared" si="28"/>
        <v>1599.0500000000002</v>
      </c>
      <c r="O268" s="2" t="str">
        <f t="shared" si="29"/>
        <v>Dec</v>
      </c>
    </row>
    <row r="269" spans="1:15" x14ac:dyDescent="0.25">
      <c r="A269" s="2" t="s">
        <v>1417</v>
      </c>
      <c r="B269" s="3">
        <v>45084</v>
      </c>
      <c r="C269" s="2" t="s">
        <v>869</v>
      </c>
      <c r="D269" s="2" t="s">
        <v>1051</v>
      </c>
      <c r="E269">
        <v>4</v>
      </c>
      <c r="F269" s="2">
        <f t="shared" si="24"/>
        <v>4</v>
      </c>
      <c r="G269" s="2" t="s">
        <v>1148</v>
      </c>
      <c r="H269">
        <v>0</v>
      </c>
      <c r="I269" s="2">
        <f>_xlfn.XLOOKUP(D269, 'retail_products'!$A:$A, 'retail_products'!$E:$E, "")</f>
        <v>243.64</v>
      </c>
      <c r="J269" s="2">
        <f>_xlfn.XLOOKUP(D269, 'retail_products'!$A:$A, 'retail_products'!$D:$D, "")</f>
        <v>143.19999999999999</v>
      </c>
      <c r="K269" s="2">
        <f t="shared" si="25"/>
        <v>974.56</v>
      </c>
      <c r="L269" s="2">
        <f t="shared" si="26"/>
        <v>0</v>
      </c>
      <c r="M269" s="2">
        <f t="shared" si="27"/>
        <v>974.56</v>
      </c>
      <c r="N269" s="2">
        <f t="shared" si="28"/>
        <v>401.76</v>
      </c>
      <c r="O269" s="2" t="str">
        <f t="shared" si="29"/>
        <v>Jun</v>
      </c>
    </row>
    <row r="270" spans="1:15" x14ac:dyDescent="0.25">
      <c r="A270" s="2" t="s">
        <v>1418</v>
      </c>
      <c r="B270" s="3">
        <v>45231</v>
      </c>
      <c r="C270" s="2" t="s">
        <v>847</v>
      </c>
      <c r="D270" s="2" t="s">
        <v>1118</v>
      </c>
      <c r="E270">
        <v>2</v>
      </c>
      <c r="F270" s="2">
        <f t="shared" si="24"/>
        <v>2</v>
      </c>
      <c r="G270" s="2" t="s">
        <v>1146</v>
      </c>
      <c r="H270">
        <v>0</v>
      </c>
      <c r="I270" s="2">
        <f>_xlfn.XLOOKUP(D270, 'retail_products'!$A:$A, 'retail_products'!$E:$E, "")</f>
        <v>484.08</v>
      </c>
      <c r="J270" s="2">
        <f>_xlfn.XLOOKUP(D270, 'retail_products'!$A:$A, 'retail_products'!$D:$D, "")</f>
        <v>361.23</v>
      </c>
      <c r="K270" s="2">
        <f t="shared" si="25"/>
        <v>968.16</v>
      </c>
      <c r="L270" s="2">
        <f t="shared" si="26"/>
        <v>0</v>
      </c>
      <c r="M270" s="2">
        <f t="shared" si="27"/>
        <v>968.16</v>
      </c>
      <c r="N270" s="2">
        <f t="shared" si="28"/>
        <v>245.69999999999993</v>
      </c>
      <c r="O270" s="2" t="str">
        <f t="shared" si="29"/>
        <v>Nov</v>
      </c>
    </row>
    <row r="271" spans="1:15" x14ac:dyDescent="0.25">
      <c r="A271" s="2" t="s">
        <v>1419</v>
      </c>
      <c r="B271" s="3">
        <v>45093</v>
      </c>
      <c r="C271" s="2" t="s">
        <v>152</v>
      </c>
      <c r="D271" s="2" t="s">
        <v>1126</v>
      </c>
      <c r="E271">
        <v>5</v>
      </c>
      <c r="F271" s="2">
        <f t="shared" si="24"/>
        <v>5</v>
      </c>
      <c r="G271" s="2" t="s">
        <v>1148</v>
      </c>
      <c r="H271">
        <v>0.18</v>
      </c>
      <c r="I271" s="2">
        <f>_xlfn.XLOOKUP(D271, 'retail_products'!$A:$A, 'retail_products'!$E:$E, "")</f>
        <v>340.9</v>
      </c>
      <c r="J271" s="2">
        <f>_xlfn.XLOOKUP(D271, 'retail_products'!$A:$A, 'retail_products'!$D:$D, "")</f>
        <v>269.88</v>
      </c>
      <c r="K271" s="2">
        <f t="shared" si="25"/>
        <v>1704.5</v>
      </c>
      <c r="L271" s="2">
        <f t="shared" si="26"/>
        <v>306.81</v>
      </c>
      <c r="M271" s="2">
        <f t="shared" si="27"/>
        <v>1397.69</v>
      </c>
      <c r="N271" s="2">
        <f t="shared" si="28"/>
        <v>48.289999999999964</v>
      </c>
      <c r="O271" s="2" t="str">
        <f t="shared" si="29"/>
        <v>Jun</v>
      </c>
    </row>
    <row r="272" spans="1:15" x14ac:dyDescent="0.25">
      <c r="A272" s="2" t="s">
        <v>1420</v>
      </c>
      <c r="B272" s="3">
        <v>45098</v>
      </c>
      <c r="C272" s="2" t="s">
        <v>93</v>
      </c>
      <c r="D272" s="2" t="s">
        <v>1054</v>
      </c>
      <c r="E272">
        <v>3</v>
      </c>
      <c r="F272" s="2">
        <f t="shared" si="24"/>
        <v>3</v>
      </c>
      <c r="G272" s="2" t="s">
        <v>1146</v>
      </c>
      <c r="H272">
        <v>0</v>
      </c>
      <c r="I272" s="2">
        <f>_xlfn.XLOOKUP(D272, 'retail_products'!$A:$A, 'retail_products'!$E:$E, "")</f>
        <v>821.38</v>
      </c>
      <c r="J272" s="2">
        <f>_xlfn.XLOOKUP(D272, 'retail_products'!$A:$A, 'retail_products'!$D:$D, "")</f>
        <v>401.95</v>
      </c>
      <c r="K272" s="2">
        <f t="shared" si="25"/>
        <v>2464.14</v>
      </c>
      <c r="L272" s="2">
        <f t="shared" si="26"/>
        <v>0</v>
      </c>
      <c r="M272" s="2">
        <f t="shared" si="27"/>
        <v>2464.14</v>
      </c>
      <c r="N272" s="2">
        <f t="shared" si="28"/>
        <v>1258.29</v>
      </c>
      <c r="O272" s="2" t="str">
        <f t="shared" si="29"/>
        <v>Jun</v>
      </c>
    </row>
    <row r="273" spans="1:15" x14ac:dyDescent="0.25">
      <c r="A273" s="2" t="s">
        <v>1421</v>
      </c>
      <c r="B273" s="3">
        <v>45051</v>
      </c>
      <c r="C273" s="2" t="s">
        <v>976</v>
      </c>
      <c r="D273" s="2" t="s">
        <v>1114</v>
      </c>
      <c r="E273">
        <v>1</v>
      </c>
      <c r="F273" s="2">
        <f t="shared" si="24"/>
        <v>1</v>
      </c>
      <c r="G273" s="2" t="s">
        <v>1152</v>
      </c>
      <c r="H273">
        <v>0</v>
      </c>
      <c r="I273" s="2">
        <f>_xlfn.XLOOKUP(D273, 'retail_products'!$A:$A, 'retail_products'!$E:$E, "")</f>
        <v>124.45</v>
      </c>
      <c r="J273" s="2">
        <f>_xlfn.XLOOKUP(D273, 'retail_products'!$A:$A, 'retail_products'!$D:$D, "")</f>
        <v>62.41</v>
      </c>
      <c r="K273" s="2">
        <f t="shared" si="25"/>
        <v>124.45</v>
      </c>
      <c r="L273" s="2">
        <f t="shared" si="26"/>
        <v>0</v>
      </c>
      <c r="M273" s="2">
        <f t="shared" si="27"/>
        <v>124.45</v>
      </c>
      <c r="N273" s="2">
        <f t="shared" si="28"/>
        <v>62.040000000000006</v>
      </c>
      <c r="O273" s="2" t="str">
        <f t="shared" si="29"/>
        <v>May</v>
      </c>
    </row>
    <row r="274" spans="1:15" x14ac:dyDescent="0.25">
      <c r="A274" s="2" t="s">
        <v>1422</v>
      </c>
      <c r="B274" s="3">
        <v>45176</v>
      </c>
      <c r="C274" s="2" t="s">
        <v>111</v>
      </c>
      <c r="D274" s="2" t="s">
        <v>1035</v>
      </c>
      <c r="E274">
        <v>1</v>
      </c>
      <c r="F274" s="2">
        <f t="shared" si="24"/>
        <v>1</v>
      </c>
      <c r="G274" s="2" t="s">
        <v>1152</v>
      </c>
      <c r="H274">
        <v>0</v>
      </c>
      <c r="I274" s="2">
        <f>_xlfn.XLOOKUP(D274, 'retail_products'!$A:$A, 'retail_products'!$E:$E, "")</f>
        <v>1011.63</v>
      </c>
      <c r="J274" s="2">
        <f>_xlfn.XLOOKUP(D274, 'retail_products'!$A:$A, 'retail_products'!$D:$D, "")</f>
        <v>438.33</v>
      </c>
      <c r="K274" s="2">
        <f t="shared" si="25"/>
        <v>1011.63</v>
      </c>
      <c r="L274" s="2">
        <f t="shared" si="26"/>
        <v>0</v>
      </c>
      <c r="M274" s="2">
        <f t="shared" si="27"/>
        <v>1011.63</v>
      </c>
      <c r="N274" s="2">
        <f t="shared" si="28"/>
        <v>573.29999999999995</v>
      </c>
      <c r="O274" s="2" t="str">
        <f t="shared" si="29"/>
        <v>Sep</v>
      </c>
    </row>
    <row r="275" spans="1:15" x14ac:dyDescent="0.25">
      <c r="A275" s="2" t="s">
        <v>1423</v>
      </c>
      <c r="B275" s="3">
        <v>45340</v>
      </c>
      <c r="C275" s="2" t="s">
        <v>840</v>
      </c>
      <c r="D275" s="2" t="s">
        <v>1138</v>
      </c>
      <c r="E275">
        <v>4</v>
      </c>
      <c r="F275" s="2">
        <f t="shared" si="24"/>
        <v>4</v>
      </c>
      <c r="G275" s="2" t="s">
        <v>1146</v>
      </c>
      <c r="H275">
        <v>0</v>
      </c>
      <c r="I275" s="2">
        <f>_xlfn.XLOOKUP(D275, 'retail_products'!$A:$A, 'retail_products'!$E:$E, "")</f>
        <v>318.47000000000003</v>
      </c>
      <c r="J275" s="2">
        <f>_xlfn.XLOOKUP(D275, 'retail_products'!$A:$A, 'retail_products'!$D:$D, "")</f>
        <v>231.89</v>
      </c>
      <c r="K275" s="2">
        <f t="shared" si="25"/>
        <v>1273.8800000000001</v>
      </c>
      <c r="L275" s="2">
        <f t="shared" si="26"/>
        <v>0</v>
      </c>
      <c r="M275" s="2">
        <f t="shared" si="27"/>
        <v>1273.8800000000001</v>
      </c>
      <c r="N275" s="2">
        <f t="shared" si="28"/>
        <v>346.32000000000016</v>
      </c>
      <c r="O275" s="2" t="str">
        <f t="shared" si="29"/>
        <v>Feb</v>
      </c>
    </row>
    <row r="276" spans="1:15" x14ac:dyDescent="0.25">
      <c r="A276" s="2" t="s">
        <v>1424</v>
      </c>
      <c r="B276" s="3">
        <v>45049</v>
      </c>
      <c r="C276" s="2" t="s">
        <v>989</v>
      </c>
      <c r="D276" s="2" t="s">
        <v>1062</v>
      </c>
      <c r="E276">
        <v>5</v>
      </c>
      <c r="F276" s="2">
        <f t="shared" si="24"/>
        <v>5</v>
      </c>
      <c r="G276" s="2" t="s">
        <v>1146</v>
      </c>
      <c r="H276">
        <v>0.19</v>
      </c>
      <c r="I276" s="2">
        <f>_xlfn.XLOOKUP(D276, 'retail_products'!$A:$A, 'retail_products'!$E:$E, "")</f>
        <v>718.62</v>
      </c>
      <c r="J276" s="2">
        <f>_xlfn.XLOOKUP(D276, 'retail_products'!$A:$A, 'retail_products'!$D:$D, "")</f>
        <v>309.57</v>
      </c>
      <c r="K276" s="2">
        <f t="shared" si="25"/>
        <v>3593.1</v>
      </c>
      <c r="L276" s="2">
        <f t="shared" si="26"/>
        <v>682.68899999999996</v>
      </c>
      <c r="M276" s="2">
        <f t="shared" si="27"/>
        <v>2910.4110000000001</v>
      </c>
      <c r="N276" s="2">
        <f t="shared" si="28"/>
        <v>1362.5610000000001</v>
      </c>
      <c r="O276" s="2" t="str">
        <f t="shared" si="29"/>
        <v>May</v>
      </c>
    </row>
    <row r="277" spans="1:15" x14ac:dyDescent="0.25">
      <c r="A277" s="2"/>
      <c r="B277" s="3">
        <v>45327</v>
      </c>
      <c r="C277" s="2" t="s">
        <v>337</v>
      </c>
      <c r="D277" s="2" t="s">
        <v>1084</v>
      </c>
      <c r="E277">
        <v>4</v>
      </c>
      <c r="F277" s="2">
        <f t="shared" si="24"/>
        <v>4</v>
      </c>
      <c r="G277" s="2" t="s">
        <v>1146</v>
      </c>
      <c r="H277">
        <v>0.19</v>
      </c>
      <c r="I277" s="2">
        <f>_xlfn.XLOOKUP(D277, 'retail_products'!$A:$A, 'retail_products'!$E:$E, "")</f>
        <v>614.21</v>
      </c>
      <c r="J277" s="2">
        <f>_xlfn.XLOOKUP(D277, 'retail_products'!$A:$A, 'retail_products'!$D:$D, "")</f>
        <v>485.37</v>
      </c>
      <c r="K277" s="2">
        <f t="shared" si="25"/>
        <v>2456.84</v>
      </c>
      <c r="L277" s="2">
        <f t="shared" si="26"/>
        <v>466.79960000000005</v>
      </c>
      <c r="M277" s="2">
        <f t="shared" si="27"/>
        <v>1990.0404000000001</v>
      </c>
      <c r="N277" s="2">
        <f t="shared" si="28"/>
        <v>48.560400000000072</v>
      </c>
      <c r="O277" s="2" t="str">
        <f t="shared" si="29"/>
        <v>Feb</v>
      </c>
    </row>
    <row r="278" spans="1:15" x14ac:dyDescent="0.25">
      <c r="A278" s="2" t="s">
        <v>1425</v>
      </c>
      <c r="B278" s="3">
        <v>45368</v>
      </c>
      <c r="C278" s="2" t="s">
        <v>808</v>
      </c>
      <c r="D278" s="2" t="s">
        <v>1108</v>
      </c>
      <c r="E278">
        <v>5</v>
      </c>
      <c r="F278" s="2">
        <f t="shared" si="24"/>
        <v>5</v>
      </c>
      <c r="G278" s="2" t="s">
        <v>1152</v>
      </c>
      <c r="H278">
        <v>0</v>
      </c>
      <c r="I278" s="2">
        <f>_xlfn.XLOOKUP(D278, 'retail_products'!$A:$A, 'retail_products'!$E:$E, "")</f>
        <v>403.95</v>
      </c>
      <c r="J278" s="2">
        <f>_xlfn.XLOOKUP(D278, 'retail_products'!$A:$A, 'retail_products'!$D:$D, "")</f>
        <v>177.26</v>
      </c>
      <c r="K278" s="2">
        <f t="shared" si="25"/>
        <v>2019.75</v>
      </c>
      <c r="L278" s="2">
        <f t="shared" si="26"/>
        <v>0</v>
      </c>
      <c r="M278" s="2">
        <f t="shared" si="27"/>
        <v>2019.75</v>
      </c>
      <c r="N278" s="2">
        <f t="shared" si="28"/>
        <v>1133.45</v>
      </c>
      <c r="O278" s="2" t="str">
        <f t="shared" si="29"/>
        <v>Mar</v>
      </c>
    </row>
    <row r="279" spans="1:15" x14ac:dyDescent="0.25">
      <c r="A279" s="2" t="s">
        <v>1426</v>
      </c>
      <c r="B279" s="3">
        <v>44984</v>
      </c>
      <c r="C279" s="2" t="s">
        <v>844</v>
      </c>
      <c r="D279" s="2" t="s">
        <v>1058</v>
      </c>
      <c r="E279">
        <v>4</v>
      </c>
      <c r="F279" s="2">
        <f t="shared" si="24"/>
        <v>4</v>
      </c>
      <c r="G279" s="2" t="s">
        <v>1148</v>
      </c>
      <c r="H279">
        <v>0</v>
      </c>
      <c r="I279" s="2">
        <f>_xlfn.XLOOKUP(D279, 'retail_products'!$A:$A, 'retail_products'!$E:$E, "")</f>
        <v>145.03</v>
      </c>
      <c r="J279" s="2">
        <f>_xlfn.XLOOKUP(D279, 'retail_products'!$A:$A, 'retail_products'!$D:$D, "")</f>
        <v>60.82</v>
      </c>
      <c r="K279" s="2">
        <f t="shared" si="25"/>
        <v>580.12</v>
      </c>
      <c r="L279" s="2">
        <f t="shared" si="26"/>
        <v>0</v>
      </c>
      <c r="M279" s="2">
        <f t="shared" si="27"/>
        <v>580.12</v>
      </c>
      <c r="N279" s="2">
        <f t="shared" si="28"/>
        <v>336.84000000000003</v>
      </c>
      <c r="O279" s="2" t="str">
        <f t="shared" si="29"/>
        <v>Feb</v>
      </c>
    </row>
    <row r="280" spans="1:15" x14ac:dyDescent="0.25">
      <c r="A280" s="2" t="s">
        <v>1427</v>
      </c>
      <c r="B280" s="3">
        <v>45072</v>
      </c>
      <c r="C280" s="2" t="s">
        <v>243</v>
      </c>
      <c r="D280" s="2" t="s">
        <v>1094</v>
      </c>
      <c r="E280">
        <v>3</v>
      </c>
      <c r="F280" s="2">
        <f t="shared" si="24"/>
        <v>3</v>
      </c>
      <c r="G280" s="2" t="s">
        <v>1148</v>
      </c>
      <c r="H280">
        <v>0</v>
      </c>
      <c r="I280" s="2">
        <f>_xlfn.XLOOKUP(D280, 'retail_products'!$A:$A, 'retail_products'!$E:$E, "")</f>
        <v>52.75</v>
      </c>
      <c r="J280" s="2">
        <f>_xlfn.XLOOKUP(D280, 'retail_products'!$A:$A, 'retail_products'!$D:$D, "")</f>
        <v>27.56</v>
      </c>
      <c r="K280" s="2">
        <f t="shared" si="25"/>
        <v>158.25</v>
      </c>
      <c r="L280" s="2">
        <f t="shared" si="26"/>
        <v>0</v>
      </c>
      <c r="M280" s="2">
        <f t="shared" si="27"/>
        <v>158.25</v>
      </c>
      <c r="N280" s="2">
        <f t="shared" si="28"/>
        <v>75.570000000000007</v>
      </c>
      <c r="O280" s="2" t="str">
        <f t="shared" si="29"/>
        <v>May</v>
      </c>
    </row>
    <row r="281" spans="1:15" x14ac:dyDescent="0.25">
      <c r="A281" s="2" t="s">
        <v>1428</v>
      </c>
      <c r="B281" s="3" t="s">
        <v>1429</v>
      </c>
      <c r="C281" s="2" t="s">
        <v>976</v>
      </c>
      <c r="D281" s="2" t="s">
        <v>1108</v>
      </c>
      <c r="E281">
        <v>2</v>
      </c>
      <c r="F281" s="2">
        <f t="shared" si="24"/>
        <v>2</v>
      </c>
      <c r="G281" s="2" t="s">
        <v>1148</v>
      </c>
      <c r="H281">
        <v>0.22</v>
      </c>
      <c r="I281" s="2">
        <f>_xlfn.XLOOKUP(D281, 'retail_products'!$A:$A, 'retail_products'!$E:$E, "")</f>
        <v>403.95</v>
      </c>
      <c r="J281" s="2">
        <f>_xlfn.XLOOKUP(D281, 'retail_products'!$A:$A, 'retail_products'!$D:$D, "")</f>
        <v>177.26</v>
      </c>
      <c r="K281" s="2">
        <f t="shared" si="25"/>
        <v>807.9</v>
      </c>
      <c r="L281" s="2">
        <f t="shared" si="26"/>
        <v>177.738</v>
      </c>
      <c r="M281" s="2">
        <f t="shared" si="27"/>
        <v>630.16200000000003</v>
      </c>
      <c r="N281" s="2">
        <f t="shared" si="28"/>
        <v>275.64200000000005</v>
      </c>
      <c r="O281" s="2" t="str">
        <f t="shared" si="29"/>
        <v>01/27/23</v>
      </c>
    </row>
    <row r="282" spans="1:15" x14ac:dyDescent="0.25">
      <c r="A282" s="2" t="s">
        <v>1430</v>
      </c>
      <c r="B282" s="3">
        <v>45230</v>
      </c>
      <c r="C282" s="2" t="s">
        <v>622</v>
      </c>
      <c r="D282" s="2" t="s">
        <v>1080</v>
      </c>
      <c r="E282">
        <v>4</v>
      </c>
      <c r="F282" s="2">
        <f t="shared" si="24"/>
        <v>4</v>
      </c>
      <c r="G282" s="2" t="s">
        <v>1148</v>
      </c>
      <c r="H282">
        <v>0</v>
      </c>
      <c r="I282" s="2">
        <f>_xlfn.XLOOKUP(D282, 'retail_products'!$A:$A, 'retail_products'!$E:$E, "")</f>
        <v>466.51</v>
      </c>
      <c r="J282" s="2">
        <f>_xlfn.XLOOKUP(D282, 'retail_products'!$A:$A, 'retail_products'!$D:$D, "")</f>
        <v>257.73</v>
      </c>
      <c r="K282" s="2">
        <f t="shared" si="25"/>
        <v>1866.04</v>
      </c>
      <c r="L282" s="2">
        <f t="shared" si="26"/>
        <v>0</v>
      </c>
      <c r="M282" s="2">
        <f t="shared" si="27"/>
        <v>1866.04</v>
      </c>
      <c r="N282" s="2">
        <f t="shared" si="28"/>
        <v>835.11999999999989</v>
      </c>
      <c r="O282" s="2" t="str">
        <f t="shared" si="29"/>
        <v>Oct</v>
      </c>
    </row>
    <row r="283" spans="1:15" x14ac:dyDescent="0.25">
      <c r="A283" s="2" t="s">
        <v>1431</v>
      </c>
      <c r="B283" s="3">
        <v>44977</v>
      </c>
      <c r="C283" s="2" t="s">
        <v>271</v>
      </c>
      <c r="D283" s="2" t="s">
        <v>1134</v>
      </c>
      <c r="E283">
        <v>4</v>
      </c>
      <c r="F283" s="2">
        <f t="shared" si="24"/>
        <v>4</v>
      </c>
      <c r="G283" s="2" t="s">
        <v>1152</v>
      </c>
      <c r="H283">
        <v>0</v>
      </c>
      <c r="I283" s="2">
        <f>_xlfn.XLOOKUP(D283, 'retail_products'!$A:$A, 'retail_products'!$E:$E, "")</f>
        <v>436.93</v>
      </c>
      <c r="J283" s="2">
        <f>_xlfn.XLOOKUP(D283, 'retail_products'!$A:$A, 'retail_products'!$D:$D, "")</f>
        <v>257.01</v>
      </c>
      <c r="K283" s="2">
        <f t="shared" si="25"/>
        <v>1747.72</v>
      </c>
      <c r="L283" s="2">
        <f t="shared" si="26"/>
        <v>0</v>
      </c>
      <c r="M283" s="2">
        <f t="shared" si="27"/>
        <v>1747.72</v>
      </c>
      <c r="N283" s="2">
        <f t="shared" si="28"/>
        <v>719.68000000000006</v>
      </c>
      <c r="O283" s="2" t="str">
        <f t="shared" si="29"/>
        <v>Feb</v>
      </c>
    </row>
    <row r="284" spans="1:15" x14ac:dyDescent="0.25">
      <c r="A284" s="2" t="s">
        <v>1432</v>
      </c>
      <c r="B284" s="3">
        <v>44954</v>
      </c>
      <c r="C284" s="2" t="s">
        <v>940</v>
      </c>
      <c r="D284" s="2" t="s">
        <v>1094</v>
      </c>
      <c r="E284">
        <v>2</v>
      </c>
      <c r="F284" s="2">
        <f t="shared" si="24"/>
        <v>2</v>
      </c>
      <c r="G284" s="2" t="s">
        <v>1152</v>
      </c>
      <c r="H284">
        <v>0</v>
      </c>
      <c r="I284" s="2">
        <f>_xlfn.XLOOKUP(D284, 'retail_products'!$A:$A, 'retail_products'!$E:$E, "")</f>
        <v>52.75</v>
      </c>
      <c r="J284" s="2">
        <f>_xlfn.XLOOKUP(D284, 'retail_products'!$A:$A, 'retail_products'!$D:$D, "")</f>
        <v>27.56</v>
      </c>
      <c r="K284" s="2">
        <f t="shared" si="25"/>
        <v>105.5</v>
      </c>
      <c r="L284" s="2">
        <f t="shared" si="26"/>
        <v>0</v>
      </c>
      <c r="M284" s="2">
        <f t="shared" si="27"/>
        <v>105.5</v>
      </c>
      <c r="N284" s="2">
        <f t="shared" si="28"/>
        <v>50.38</v>
      </c>
      <c r="O284" s="2" t="str">
        <f t="shared" si="29"/>
        <v>Jan</v>
      </c>
    </row>
    <row r="285" spans="1:15" x14ac:dyDescent="0.25">
      <c r="A285" s="2" t="s">
        <v>1433</v>
      </c>
      <c r="B285" s="3">
        <v>45295</v>
      </c>
      <c r="C285" s="2" t="s">
        <v>227</v>
      </c>
      <c r="D285" s="2" t="s">
        <v>1120</v>
      </c>
      <c r="E285">
        <v>3</v>
      </c>
      <c r="F285" s="2">
        <f t="shared" si="24"/>
        <v>3</v>
      </c>
      <c r="G285" s="2" t="s">
        <v>1146</v>
      </c>
      <c r="H285">
        <v>0</v>
      </c>
      <c r="I285" s="2">
        <f>_xlfn.XLOOKUP(D285, 'retail_products'!$A:$A, 'retail_products'!$E:$E, "")</f>
        <v>1062.07</v>
      </c>
      <c r="J285" s="2">
        <f>_xlfn.XLOOKUP(D285, 'retail_products'!$A:$A, 'retail_products'!$D:$D, "")</f>
        <v>464.05</v>
      </c>
      <c r="K285" s="2">
        <f t="shared" si="25"/>
        <v>3186.21</v>
      </c>
      <c r="L285" s="2">
        <f t="shared" si="26"/>
        <v>0</v>
      </c>
      <c r="M285" s="2">
        <f t="shared" si="27"/>
        <v>3186.21</v>
      </c>
      <c r="N285" s="2">
        <f t="shared" si="28"/>
        <v>1794.06</v>
      </c>
      <c r="O285" s="2" t="str">
        <f t="shared" si="29"/>
        <v>Jan</v>
      </c>
    </row>
    <row r="286" spans="1:15" x14ac:dyDescent="0.25">
      <c r="A286" s="2" t="s">
        <v>1434</v>
      </c>
      <c r="B286" s="3">
        <v>45070</v>
      </c>
      <c r="C286" s="2" t="s">
        <v>168</v>
      </c>
      <c r="D286" s="2" t="s">
        <v>1054</v>
      </c>
      <c r="E286">
        <v>4</v>
      </c>
      <c r="F286" s="2">
        <f t="shared" si="24"/>
        <v>4</v>
      </c>
      <c r="G286" s="2" t="s">
        <v>1152</v>
      </c>
      <c r="H286">
        <v>0</v>
      </c>
      <c r="I286" s="2">
        <f>_xlfn.XLOOKUP(D286, 'retail_products'!$A:$A, 'retail_products'!$E:$E, "")</f>
        <v>821.38</v>
      </c>
      <c r="J286" s="2">
        <f>_xlfn.XLOOKUP(D286, 'retail_products'!$A:$A, 'retail_products'!$D:$D, "")</f>
        <v>401.95</v>
      </c>
      <c r="K286" s="2">
        <f t="shared" si="25"/>
        <v>3285.52</v>
      </c>
      <c r="L286" s="2">
        <f t="shared" si="26"/>
        <v>0</v>
      </c>
      <c r="M286" s="2">
        <f t="shared" si="27"/>
        <v>3285.52</v>
      </c>
      <c r="N286" s="2">
        <f t="shared" si="28"/>
        <v>1677.72</v>
      </c>
      <c r="O286" s="2" t="str">
        <f t="shared" si="29"/>
        <v>May</v>
      </c>
    </row>
    <row r="287" spans="1:15" x14ac:dyDescent="0.25">
      <c r="A287" s="2" t="s">
        <v>1435</v>
      </c>
      <c r="B287" s="3">
        <v>45331</v>
      </c>
      <c r="C287" s="2" t="s">
        <v>842</v>
      </c>
      <c r="D287" s="2" t="s">
        <v>1120</v>
      </c>
      <c r="E287">
        <v>5</v>
      </c>
      <c r="F287" s="2">
        <f t="shared" si="24"/>
        <v>5</v>
      </c>
      <c r="G287" s="2" t="s">
        <v>1148</v>
      </c>
      <c r="H287">
        <v>0</v>
      </c>
      <c r="I287" s="2">
        <f>_xlfn.XLOOKUP(D287, 'retail_products'!$A:$A, 'retail_products'!$E:$E, "")</f>
        <v>1062.07</v>
      </c>
      <c r="J287" s="2">
        <f>_xlfn.XLOOKUP(D287, 'retail_products'!$A:$A, 'retail_products'!$D:$D, "")</f>
        <v>464.05</v>
      </c>
      <c r="K287" s="2">
        <f t="shared" si="25"/>
        <v>5310.3499999999995</v>
      </c>
      <c r="L287" s="2">
        <f t="shared" si="26"/>
        <v>0</v>
      </c>
      <c r="M287" s="2">
        <f t="shared" si="27"/>
        <v>5310.3499999999995</v>
      </c>
      <c r="N287" s="2">
        <f t="shared" si="28"/>
        <v>2990.0999999999995</v>
      </c>
      <c r="O287" s="2" t="str">
        <f t="shared" si="29"/>
        <v>Feb</v>
      </c>
    </row>
    <row r="288" spans="1:15" x14ac:dyDescent="0.25">
      <c r="A288" s="2" t="s">
        <v>1436</v>
      </c>
      <c r="B288" s="3">
        <v>45365</v>
      </c>
      <c r="C288" s="2" t="s">
        <v>563</v>
      </c>
      <c r="D288" s="2" t="s">
        <v>1102</v>
      </c>
      <c r="E288">
        <v>2</v>
      </c>
      <c r="F288" s="2">
        <f t="shared" si="24"/>
        <v>2</v>
      </c>
      <c r="G288" s="2" t="s">
        <v>1146</v>
      </c>
      <c r="H288">
        <v>0</v>
      </c>
      <c r="I288" s="2">
        <f>_xlfn.XLOOKUP(D288, 'retail_products'!$A:$A, 'retail_products'!$E:$E, "")</f>
        <v>691.33</v>
      </c>
      <c r="J288" s="2">
        <f>_xlfn.XLOOKUP(D288, 'retail_products'!$A:$A, 'retail_products'!$D:$D, "")</f>
        <v>423.72</v>
      </c>
      <c r="K288" s="2">
        <f t="shared" si="25"/>
        <v>1382.66</v>
      </c>
      <c r="L288" s="2">
        <f t="shared" si="26"/>
        <v>0</v>
      </c>
      <c r="M288" s="2">
        <f t="shared" si="27"/>
        <v>1382.66</v>
      </c>
      <c r="N288" s="2">
        <f t="shared" si="28"/>
        <v>535.22</v>
      </c>
      <c r="O288" s="2" t="str">
        <f t="shared" si="29"/>
        <v>Mar</v>
      </c>
    </row>
    <row r="289" spans="1:15" x14ac:dyDescent="0.25">
      <c r="A289" s="2" t="s">
        <v>1437</v>
      </c>
      <c r="B289" s="3">
        <v>45373</v>
      </c>
      <c r="C289" s="2" t="s">
        <v>281</v>
      </c>
      <c r="D289" s="2" t="s">
        <v>1070</v>
      </c>
      <c r="E289">
        <v>3</v>
      </c>
      <c r="F289" s="2">
        <f t="shared" si="24"/>
        <v>3</v>
      </c>
      <c r="G289" s="2" t="s">
        <v>1148</v>
      </c>
      <c r="H289">
        <v>0.27</v>
      </c>
      <c r="I289" s="2">
        <f>_xlfn.XLOOKUP(D289, 'retail_products'!$A:$A, 'retail_products'!$E:$E, "")</f>
        <v>543.76</v>
      </c>
      <c r="J289" s="2">
        <f>_xlfn.XLOOKUP(D289, 'retail_products'!$A:$A, 'retail_products'!$D:$D, "")</f>
        <v>364.65</v>
      </c>
      <c r="K289" s="2">
        <f t="shared" si="25"/>
        <v>1631.28</v>
      </c>
      <c r="L289" s="2">
        <f t="shared" si="26"/>
        <v>440.44560000000001</v>
      </c>
      <c r="M289" s="2">
        <f t="shared" si="27"/>
        <v>1190.8344</v>
      </c>
      <c r="N289" s="2">
        <f t="shared" si="28"/>
        <v>96.884400000000142</v>
      </c>
      <c r="O289" s="2" t="str">
        <f t="shared" si="29"/>
        <v>Mar</v>
      </c>
    </row>
    <row r="290" spans="1:15" x14ac:dyDescent="0.25">
      <c r="A290" s="2" t="s">
        <v>1438</v>
      </c>
      <c r="B290" s="3">
        <v>45140</v>
      </c>
      <c r="C290" s="2" t="s">
        <v>74</v>
      </c>
      <c r="D290" s="2" t="s">
        <v>1041</v>
      </c>
      <c r="E290">
        <v>4</v>
      </c>
      <c r="F290" s="2">
        <f t="shared" si="24"/>
        <v>4</v>
      </c>
      <c r="G290" s="2" t="s">
        <v>1152</v>
      </c>
      <c r="H290">
        <v>0</v>
      </c>
      <c r="I290" s="2">
        <f>_xlfn.XLOOKUP(D290, 'retail_products'!$A:$A, 'retail_products'!$E:$E, "")</f>
        <v>20.34</v>
      </c>
      <c r="J290" s="2">
        <f>_xlfn.XLOOKUP(D290, 'retail_products'!$A:$A, 'retail_products'!$D:$D, "")</f>
        <v>14.74</v>
      </c>
      <c r="K290" s="2">
        <f t="shared" si="25"/>
        <v>81.36</v>
      </c>
      <c r="L290" s="2">
        <f t="shared" si="26"/>
        <v>0</v>
      </c>
      <c r="M290" s="2">
        <f t="shared" si="27"/>
        <v>81.36</v>
      </c>
      <c r="N290" s="2">
        <f t="shared" si="28"/>
        <v>22.4</v>
      </c>
      <c r="O290" s="2" t="str">
        <f t="shared" si="29"/>
        <v>Aug</v>
      </c>
    </row>
    <row r="291" spans="1:15" x14ac:dyDescent="0.25">
      <c r="A291" s="2" t="s">
        <v>1439</v>
      </c>
      <c r="B291" s="3">
        <v>45335</v>
      </c>
      <c r="C291" s="2" t="s">
        <v>742</v>
      </c>
      <c r="D291" s="2" t="s">
        <v>1051</v>
      </c>
      <c r="E291">
        <v>4</v>
      </c>
      <c r="F291" s="2">
        <f t="shared" si="24"/>
        <v>4</v>
      </c>
      <c r="G291" s="2" t="s">
        <v>1146</v>
      </c>
      <c r="H291">
        <v>0.28000000000000003</v>
      </c>
      <c r="I291" s="2">
        <f>_xlfn.XLOOKUP(D291, 'retail_products'!$A:$A, 'retail_products'!$E:$E, "")</f>
        <v>243.64</v>
      </c>
      <c r="J291" s="2">
        <f>_xlfn.XLOOKUP(D291, 'retail_products'!$A:$A, 'retail_products'!$D:$D, "")</f>
        <v>143.19999999999999</v>
      </c>
      <c r="K291" s="2">
        <f t="shared" si="25"/>
        <v>974.56</v>
      </c>
      <c r="L291" s="2">
        <f t="shared" si="26"/>
        <v>272.8768</v>
      </c>
      <c r="M291" s="2">
        <f t="shared" si="27"/>
        <v>701.68319999999994</v>
      </c>
      <c r="N291" s="2">
        <f t="shared" si="28"/>
        <v>128.88319999999999</v>
      </c>
      <c r="O291" s="2" t="str">
        <f t="shared" si="29"/>
        <v>Feb</v>
      </c>
    </row>
    <row r="292" spans="1:15" x14ac:dyDescent="0.25">
      <c r="A292" s="2" t="s">
        <v>1440</v>
      </c>
      <c r="B292" s="3">
        <v>44994</v>
      </c>
      <c r="C292" s="2" t="s">
        <v>396</v>
      </c>
      <c r="D292" s="2" t="s">
        <v>1076</v>
      </c>
      <c r="E292">
        <v>2</v>
      </c>
      <c r="F292" s="2">
        <f t="shared" si="24"/>
        <v>2</v>
      </c>
      <c r="G292" s="2" t="s">
        <v>1152</v>
      </c>
      <c r="H292">
        <v>0</v>
      </c>
      <c r="I292" s="2">
        <f>_xlfn.XLOOKUP(D292, 'retail_products'!$A:$A, 'retail_products'!$E:$E, "")</f>
        <v>681.78</v>
      </c>
      <c r="J292" s="2">
        <f>_xlfn.XLOOKUP(D292, 'retail_products'!$A:$A, 'retail_products'!$D:$D, "")</f>
        <v>335.22</v>
      </c>
      <c r="K292" s="2">
        <f t="shared" si="25"/>
        <v>1363.56</v>
      </c>
      <c r="L292" s="2">
        <f t="shared" si="26"/>
        <v>0</v>
      </c>
      <c r="M292" s="2">
        <f t="shared" si="27"/>
        <v>1363.56</v>
      </c>
      <c r="N292" s="2">
        <f t="shared" si="28"/>
        <v>693.11999999999989</v>
      </c>
      <c r="O292" s="2" t="str">
        <f t="shared" si="29"/>
        <v>Mar</v>
      </c>
    </row>
    <row r="293" spans="1:15" x14ac:dyDescent="0.25">
      <c r="A293" s="2" t="s">
        <v>1441</v>
      </c>
      <c r="B293" s="3">
        <v>45162</v>
      </c>
      <c r="C293" s="2" t="s">
        <v>907</v>
      </c>
      <c r="D293" s="2" t="s">
        <v>1112</v>
      </c>
      <c r="E293">
        <v>5</v>
      </c>
      <c r="F293" s="2">
        <f t="shared" si="24"/>
        <v>5</v>
      </c>
      <c r="G293" s="2" t="s">
        <v>1146</v>
      </c>
      <c r="H293">
        <v>0</v>
      </c>
      <c r="I293" s="2">
        <f>_xlfn.XLOOKUP(D293, 'retail_products'!$A:$A, 'retail_products'!$E:$E, "")</f>
        <v>827.09</v>
      </c>
      <c r="J293" s="2">
        <f>_xlfn.XLOOKUP(D293, 'retail_products'!$A:$A, 'retail_products'!$D:$D, "")</f>
        <v>449.47</v>
      </c>
      <c r="K293" s="2">
        <f t="shared" si="25"/>
        <v>4135.45</v>
      </c>
      <c r="L293" s="2">
        <f t="shared" si="26"/>
        <v>0</v>
      </c>
      <c r="M293" s="2">
        <f t="shared" si="27"/>
        <v>4135.45</v>
      </c>
      <c r="N293" s="2">
        <f t="shared" si="28"/>
        <v>1888.0999999999995</v>
      </c>
      <c r="O293" s="2" t="str">
        <f t="shared" si="29"/>
        <v>Aug</v>
      </c>
    </row>
    <row r="294" spans="1:15" x14ac:dyDescent="0.25">
      <c r="A294" s="2" t="s">
        <v>1442</v>
      </c>
      <c r="B294" s="3">
        <v>45537</v>
      </c>
      <c r="C294" s="2" t="s">
        <v>921</v>
      </c>
      <c r="D294" s="2" t="s">
        <v>1086</v>
      </c>
      <c r="E294">
        <v>4</v>
      </c>
      <c r="F294" s="2">
        <f t="shared" si="24"/>
        <v>4</v>
      </c>
      <c r="G294" s="2" t="s">
        <v>1152</v>
      </c>
      <c r="H294">
        <v>0.1</v>
      </c>
      <c r="I294" s="2">
        <f>_xlfn.XLOOKUP(D294, 'retail_products'!$A:$A, 'retail_products'!$E:$E, "")</f>
        <v>560.78</v>
      </c>
      <c r="J294" s="2">
        <f>_xlfn.XLOOKUP(D294, 'retail_products'!$A:$A, 'retail_products'!$D:$D, "")</f>
        <v>325.23</v>
      </c>
      <c r="K294" s="2">
        <f t="shared" si="25"/>
        <v>2243.12</v>
      </c>
      <c r="L294" s="2">
        <f t="shared" si="26"/>
        <v>224.31200000000001</v>
      </c>
      <c r="M294" s="2">
        <f t="shared" si="27"/>
        <v>2018.808</v>
      </c>
      <c r="N294" s="2">
        <f t="shared" si="28"/>
        <v>717.88799999999992</v>
      </c>
      <c r="O294" s="2" t="str">
        <f t="shared" si="29"/>
        <v>Sep</v>
      </c>
    </row>
    <row r="295" spans="1:15" x14ac:dyDescent="0.25">
      <c r="A295" s="2" t="s">
        <v>1443</v>
      </c>
      <c r="B295" s="3">
        <v>44943</v>
      </c>
      <c r="C295" s="2" t="s">
        <v>332</v>
      </c>
      <c r="D295" s="2" t="s">
        <v>1094</v>
      </c>
      <c r="E295">
        <v>3</v>
      </c>
      <c r="F295" s="2">
        <f t="shared" si="24"/>
        <v>3</v>
      </c>
      <c r="G295" s="2" t="s">
        <v>1148</v>
      </c>
      <c r="H295">
        <v>0.02</v>
      </c>
      <c r="I295" s="2">
        <f>_xlfn.XLOOKUP(D295, 'retail_products'!$A:$A, 'retail_products'!$E:$E, "")</f>
        <v>52.75</v>
      </c>
      <c r="J295" s="2">
        <f>_xlfn.XLOOKUP(D295, 'retail_products'!$A:$A, 'retail_products'!$D:$D, "")</f>
        <v>27.56</v>
      </c>
      <c r="K295" s="2">
        <f t="shared" si="25"/>
        <v>158.25</v>
      </c>
      <c r="L295" s="2">
        <f t="shared" si="26"/>
        <v>3.165</v>
      </c>
      <c r="M295" s="2">
        <f t="shared" si="27"/>
        <v>155.08500000000001</v>
      </c>
      <c r="N295" s="2">
        <f t="shared" si="28"/>
        <v>72.405000000000015</v>
      </c>
      <c r="O295" s="2" t="str">
        <f t="shared" si="29"/>
        <v>Jan</v>
      </c>
    </row>
    <row r="296" spans="1:15" x14ac:dyDescent="0.25">
      <c r="A296" s="2" t="s">
        <v>1444</v>
      </c>
      <c r="B296" s="3">
        <v>45377</v>
      </c>
      <c r="C296" s="2" t="s">
        <v>372</v>
      </c>
      <c r="D296" s="2" t="s">
        <v>1134</v>
      </c>
      <c r="E296">
        <v>1</v>
      </c>
      <c r="F296" s="2">
        <f t="shared" si="24"/>
        <v>1</v>
      </c>
      <c r="G296" s="2" t="s">
        <v>1148</v>
      </c>
      <c r="H296">
        <v>0</v>
      </c>
      <c r="I296" s="2">
        <f>_xlfn.XLOOKUP(D296, 'retail_products'!$A:$A, 'retail_products'!$E:$E, "")</f>
        <v>436.93</v>
      </c>
      <c r="J296" s="2">
        <f>_xlfn.XLOOKUP(D296, 'retail_products'!$A:$A, 'retail_products'!$D:$D, "")</f>
        <v>257.01</v>
      </c>
      <c r="K296" s="2">
        <f t="shared" si="25"/>
        <v>436.93</v>
      </c>
      <c r="L296" s="2">
        <f t="shared" si="26"/>
        <v>0</v>
      </c>
      <c r="M296" s="2">
        <f t="shared" si="27"/>
        <v>436.93</v>
      </c>
      <c r="N296" s="2">
        <f t="shared" si="28"/>
        <v>179.92000000000002</v>
      </c>
      <c r="O296" s="2" t="str">
        <f t="shared" si="29"/>
        <v>Mar</v>
      </c>
    </row>
    <row r="297" spans="1:15" x14ac:dyDescent="0.25">
      <c r="A297" s="2" t="s">
        <v>1445</v>
      </c>
      <c r="B297" s="3">
        <v>45114</v>
      </c>
      <c r="C297" s="2" t="s">
        <v>505</v>
      </c>
      <c r="D297" s="2" t="s">
        <v>1118</v>
      </c>
      <c r="E297">
        <v>1</v>
      </c>
      <c r="F297" s="2">
        <f t="shared" si="24"/>
        <v>1</v>
      </c>
      <c r="G297" s="2" t="s">
        <v>1148</v>
      </c>
      <c r="H297">
        <v>0</v>
      </c>
      <c r="I297" s="2">
        <f>_xlfn.XLOOKUP(D297, 'retail_products'!$A:$A, 'retail_products'!$E:$E, "")</f>
        <v>484.08</v>
      </c>
      <c r="J297" s="2">
        <f>_xlfn.XLOOKUP(D297, 'retail_products'!$A:$A, 'retail_products'!$D:$D, "")</f>
        <v>361.23</v>
      </c>
      <c r="K297" s="2">
        <f t="shared" si="25"/>
        <v>484.08</v>
      </c>
      <c r="L297" s="2">
        <f t="shared" si="26"/>
        <v>0</v>
      </c>
      <c r="M297" s="2">
        <f t="shared" si="27"/>
        <v>484.08</v>
      </c>
      <c r="N297" s="2">
        <f t="shared" si="28"/>
        <v>122.84999999999997</v>
      </c>
      <c r="O297" s="2" t="str">
        <f t="shared" si="29"/>
        <v>Jul</v>
      </c>
    </row>
    <row r="298" spans="1:15" x14ac:dyDescent="0.25">
      <c r="A298" s="2" t="s">
        <v>1446</v>
      </c>
      <c r="B298" s="3">
        <v>45323</v>
      </c>
      <c r="C298" s="2" t="s">
        <v>238</v>
      </c>
      <c r="D298" s="2" t="s">
        <v>1056</v>
      </c>
      <c r="E298">
        <v>3</v>
      </c>
      <c r="F298" s="2">
        <f t="shared" si="24"/>
        <v>3</v>
      </c>
      <c r="G298" s="2" t="s">
        <v>1146</v>
      </c>
      <c r="H298">
        <v>0.21</v>
      </c>
      <c r="I298" s="2">
        <f>_xlfn.XLOOKUP(D298, 'retail_products'!$A:$A, 'retail_products'!$E:$E, "")</f>
        <v>137.66999999999999</v>
      </c>
      <c r="J298" s="2">
        <f>_xlfn.XLOOKUP(D298, 'retail_products'!$A:$A, 'retail_products'!$D:$D, "")</f>
        <v>65.400000000000006</v>
      </c>
      <c r="K298" s="2">
        <f t="shared" si="25"/>
        <v>413.01</v>
      </c>
      <c r="L298" s="2">
        <f t="shared" si="26"/>
        <v>86.732099999999988</v>
      </c>
      <c r="M298" s="2">
        <f t="shared" si="27"/>
        <v>326.27789999999999</v>
      </c>
      <c r="N298" s="2">
        <f t="shared" si="28"/>
        <v>130.07789999999997</v>
      </c>
      <c r="O298" s="2" t="str">
        <f t="shared" si="29"/>
        <v>Feb</v>
      </c>
    </row>
    <row r="299" spans="1:15" x14ac:dyDescent="0.25">
      <c r="A299" s="2" t="s">
        <v>1447</v>
      </c>
      <c r="B299" s="3">
        <v>45312</v>
      </c>
      <c r="C299" s="2" t="s">
        <v>791</v>
      </c>
      <c r="D299" s="2" t="s">
        <v>1136</v>
      </c>
      <c r="E299">
        <v>2</v>
      </c>
      <c r="F299" s="2">
        <f t="shared" si="24"/>
        <v>2</v>
      </c>
      <c r="G299" s="2" t="s">
        <v>1152</v>
      </c>
      <c r="H299">
        <v>0</v>
      </c>
      <c r="I299" s="2">
        <f>_xlfn.XLOOKUP(D299, 'retail_products'!$A:$A, 'retail_products'!$E:$E, "")</f>
        <v>353.33</v>
      </c>
      <c r="J299" s="2">
        <f>_xlfn.XLOOKUP(D299, 'retail_products'!$A:$A, 'retail_products'!$D:$D, "")</f>
        <v>144.06</v>
      </c>
      <c r="K299" s="2">
        <f t="shared" si="25"/>
        <v>706.66</v>
      </c>
      <c r="L299" s="2">
        <f t="shared" si="26"/>
        <v>0</v>
      </c>
      <c r="M299" s="2">
        <f t="shared" si="27"/>
        <v>706.66</v>
      </c>
      <c r="N299" s="2">
        <f t="shared" si="28"/>
        <v>418.53999999999996</v>
      </c>
      <c r="O299" s="2" t="str">
        <f t="shared" si="29"/>
        <v>Jan</v>
      </c>
    </row>
    <row r="300" spans="1:15" x14ac:dyDescent="0.25">
      <c r="A300" s="2" t="s">
        <v>1448</v>
      </c>
      <c r="B300" s="3">
        <v>44959</v>
      </c>
      <c r="C300" s="2" t="s">
        <v>410</v>
      </c>
      <c r="D300" s="2" t="s">
        <v>1084</v>
      </c>
      <c r="E300">
        <v>4</v>
      </c>
      <c r="F300" s="2">
        <f t="shared" si="24"/>
        <v>4</v>
      </c>
      <c r="G300" s="2" t="s">
        <v>1146</v>
      </c>
      <c r="H300">
        <v>0</v>
      </c>
      <c r="I300" s="2">
        <f>_xlfn.XLOOKUP(D300, 'retail_products'!$A:$A, 'retail_products'!$E:$E, "")</f>
        <v>614.21</v>
      </c>
      <c r="J300" s="2">
        <f>_xlfn.XLOOKUP(D300, 'retail_products'!$A:$A, 'retail_products'!$D:$D, "")</f>
        <v>485.37</v>
      </c>
      <c r="K300" s="2">
        <f t="shared" si="25"/>
        <v>2456.84</v>
      </c>
      <c r="L300" s="2">
        <f t="shared" si="26"/>
        <v>0</v>
      </c>
      <c r="M300" s="2">
        <f t="shared" si="27"/>
        <v>2456.84</v>
      </c>
      <c r="N300" s="2">
        <f t="shared" si="28"/>
        <v>515.36000000000013</v>
      </c>
      <c r="O300" s="2" t="str">
        <f t="shared" si="29"/>
        <v>Feb</v>
      </c>
    </row>
    <row r="301" spans="1:15" x14ac:dyDescent="0.25">
      <c r="A301" s="2" t="s">
        <v>1449</v>
      </c>
      <c r="B301" s="3">
        <v>45349</v>
      </c>
      <c r="C301" s="2" t="s">
        <v>574</v>
      </c>
      <c r="D301" s="2" t="s">
        <v>1076</v>
      </c>
      <c r="E301">
        <v>4</v>
      </c>
      <c r="F301" s="2">
        <f t="shared" si="24"/>
        <v>4</v>
      </c>
      <c r="G301" s="2" t="s">
        <v>1148</v>
      </c>
      <c r="H301">
        <v>0</v>
      </c>
      <c r="I301" s="2">
        <f>_xlfn.XLOOKUP(D301, 'retail_products'!$A:$A, 'retail_products'!$E:$E, "")</f>
        <v>681.78</v>
      </c>
      <c r="J301" s="2">
        <f>_xlfn.XLOOKUP(D301, 'retail_products'!$A:$A, 'retail_products'!$D:$D, "")</f>
        <v>335.22</v>
      </c>
      <c r="K301" s="2">
        <f t="shared" si="25"/>
        <v>2727.12</v>
      </c>
      <c r="L301" s="2">
        <f t="shared" si="26"/>
        <v>0</v>
      </c>
      <c r="M301" s="2">
        <f t="shared" si="27"/>
        <v>2727.12</v>
      </c>
      <c r="N301" s="2">
        <f t="shared" si="28"/>
        <v>1386.2399999999998</v>
      </c>
      <c r="O301" s="2" t="str">
        <f t="shared" si="29"/>
        <v>Feb</v>
      </c>
    </row>
    <row r="302" spans="1:15" x14ac:dyDescent="0.25">
      <c r="A302" s="2" t="s">
        <v>1450</v>
      </c>
      <c r="B302" s="3">
        <v>45161</v>
      </c>
      <c r="C302" s="2" t="s">
        <v>118</v>
      </c>
      <c r="D302" s="2" t="s">
        <v>1049</v>
      </c>
      <c r="E302">
        <v>4</v>
      </c>
      <c r="F302" s="2">
        <f t="shared" si="24"/>
        <v>4</v>
      </c>
      <c r="G302" s="2" t="s">
        <v>1148</v>
      </c>
      <c r="H302">
        <v>0</v>
      </c>
      <c r="I302" s="2">
        <f>_xlfn.XLOOKUP(D302, 'retail_products'!$A:$A, 'retail_products'!$E:$E, "")</f>
        <v>171.43</v>
      </c>
      <c r="J302" s="2">
        <f>_xlfn.XLOOKUP(D302, 'retail_products'!$A:$A, 'retail_products'!$D:$D, "")</f>
        <v>99.61</v>
      </c>
      <c r="K302" s="2">
        <f t="shared" si="25"/>
        <v>685.72</v>
      </c>
      <c r="L302" s="2">
        <f t="shared" si="26"/>
        <v>0</v>
      </c>
      <c r="M302" s="2">
        <f t="shared" si="27"/>
        <v>685.72</v>
      </c>
      <c r="N302" s="2">
        <f t="shared" si="28"/>
        <v>287.28000000000003</v>
      </c>
      <c r="O302" s="2" t="str">
        <f t="shared" si="29"/>
        <v>Aug</v>
      </c>
    </row>
    <row r="303" spans="1:15" x14ac:dyDescent="0.25">
      <c r="A303" s="2" t="s">
        <v>1451</v>
      </c>
      <c r="B303" s="3">
        <v>44984</v>
      </c>
      <c r="C303" s="2" t="s">
        <v>742</v>
      </c>
      <c r="D303" s="2" t="s">
        <v>1058</v>
      </c>
      <c r="E303">
        <v>4</v>
      </c>
      <c r="F303" s="2">
        <f t="shared" si="24"/>
        <v>4</v>
      </c>
      <c r="G303" s="2" t="s">
        <v>1148</v>
      </c>
      <c r="H303">
        <v>0</v>
      </c>
      <c r="I303" s="2">
        <f>_xlfn.XLOOKUP(D303, 'retail_products'!$A:$A, 'retail_products'!$E:$E, "")</f>
        <v>145.03</v>
      </c>
      <c r="J303" s="2">
        <f>_xlfn.XLOOKUP(D303, 'retail_products'!$A:$A, 'retail_products'!$D:$D, "")</f>
        <v>60.82</v>
      </c>
      <c r="K303" s="2">
        <f t="shared" si="25"/>
        <v>580.12</v>
      </c>
      <c r="L303" s="2">
        <f t="shared" si="26"/>
        <v>0</v>
      </c>
      <c r="M303" s="2">
        <f t="shared" si="27"/>
        <v>580.12</v>
      </c>
      <c r="N303" s="2">
        <f t="shared" si="28"/>
        <v>336.84000000000003</v>
      </c>
      <c r="O303" s="2" t="str">
        <f t="shared" si="29"/>
        <v>Feb</v>
      </c>
    </row>
    <row r="304" spans="1:15" x14ac:dyDescent="0.25">
      <c r="A304" s="2" t="s">
        <v>1452</v>
      </c>
      <c r="B304" s="3">
        <v>45276</v>
      </c>
      <c r="C304" s="2" t="s">
        <v>583</v>
      </c>
      <c r="D304" s="2" t="s">
        <v>1056</v>
      </c>
      <c r="E304">
        <v>4</v>
      </c>
      <c r="F304" s="2">
        <f t="shared" si="24"/>
        <v>4</v>
      </c>
      <c r="G304" s="2" t="s">
        <v>1152</v>
      </c>
      <c r="H304">
        <v>0</v>
      </c>
      <c r="I304" s="2">
        <f>_xlfn.XLOOKUP(D304, 'retail_products'!$A:$A, 'retail_products'!$E:$E, "")</f>
        <v>137.66999999999999</v>
      </c>
      <c r="J304" s="2">
        <f>_xlfn.XLOOKUP(D304, 'retail_products'!$A:$A, 'retail_products'!$D:$D, "")</f>
        <v>65.400000000000006</v>
      </c>
      <c r="K304" s="2">
        <f t="shared" si="25"/>
        <v>550.67999999999995</v>
      </c>
      <c r="L304" s="2">
        <f t="shared" si="26"/>
        <v>0</v>
      </c>
      <c r="M304" s="2">
        <f t="shared" si="27"/>
        <v>550.67999999999995</v>
      </c>
      <c r="N304" s="2">
        <f t="shared" si="28"/>
        <v>289.07999999999993</v>
      </c>
      <c r="O304" s="2" t="str">
        <f t="shared" si="29"/>
        <v>Dec</v>
      </c>
    </row>
    <row r="305" spans="1:15" x14ac:dyDescent="0.25">
      <c r="A305" s="2" t="s">
        <v>1453</v>
      </c>
      <c r="B305" s="3">
        <v>44938</v>
      </c>
      <c r="C305" s="2" t="s">
        <v>921</v>
      </c>
      <c r="D305" s="2" t="s">
        <v>1068</v>
      </c>
      <c r="E305">
        <v>5</v>
      </c>
      <c r="F305" s="2">
        <f t="shared" si="24"/>
        <v>5</v>
      </c>
      <c r="G305" s="2" t="s">
        <v>1146</v>
      </c>
      <c r="H305">
        <v>0.15</v>
      </c>
      <c r="I305" s="2">
        <f>_xlfn.XLOOKUP(D305, 'retail_products'!$A:$A, 'retail_products'!$E:$E, "")</f>
        <v>37.4</v>
      </c>
      <c r="J305" s="2">
        <f>_xlfn.XLOOKUP(D305, 'retail_products'!$A:$A, 'retail_products'!$D:$D, "")</f>
        <v>16.059999999999999</v>
      </c>
      <c r="K305" s="2">
        <f t="shared" si="25"/>
        <v>187</v>
      </c>
      <c r="L305" s="2">
        <f t="shared" si="26"/>
        <v>28.05</v>
      </c>
      <c r="M305" s="2">
        <f t="shared" si="27"/>
        <v>158.94999999999999</v>
      </c>
      <c r="N305" s="2">
        <f t="shared" si="28"/>
        <v>78.649999999999991</v>
      </c>
      <c r="O305" s="2" t="str">
        <f t="shared" si="29"/>
        <v>Jan</v>
      </c>
    </row>
    <row r="306" spans="1:15" x14ac:dyDescent="0.25">
      <c r="A306" s="2" t="s">
        <v>1454</v>
      </c>
      <c r="B306" s="3">
        <v>45267</v>
      </c>
      <c r="C306" s="2" t="s">
        <v>742</v>
      </c>
      <c r="D306" s="2" t="s">
        <v>1106</v>
      </c>
      <c r="E306">
        <v>5</v>
      </c>
      <c r="F306" s="2">
        <f t="shared" si="24"/>
        <v>5</v>
      </c>
      <c r="G306" s="2" t="s">
        <v>1152</v>
      </c>
      <c r="H306">
        <v>0</v>
      </c>
      <c r="I306" s="2">
        <f>_xlfn.XLOOKUP(D306, 'retail_products'!$A:$A, 'retail_products'!$E:$E, "")</f>
        <v>144.07</v>
      </c>
      <c r="J306" s="2">
        <f>_xlfn.XLOOKUP(D306, 'retail_products'!$A:$A, 'retail_products'!$D:$D, "")</f>
        <v>65.87</v>
      </c>
      <c r="K306" s="2">
        <f t="shared" si="25"/>
        <v>720.34999999999991</v>
      </c>
      <c r="L306" s="2">
        <f t="shared" si="26"/>
        <v>0</v>
      </c>
      <c r="M306" s="2">
        <f t="shared" si="27"/>
        <v>720.34999999999991</v>
      </c>
      <c r="N306" s="2">
        <f t="shared" si="28"/>
        <v>390.99999999999989</v>
      </c>
      <c r="O306" s="2" t="str">
        <f t="shared" si="29"/>
        <v>Dec</v>
      </c>
    </row>
    <row r="307" spans="1:15" x14ac:dyDescent="0.25">
      <c r="A307" s="2" t="s">
        <v>1455</v>
      </c>
      <c r="B307" s="3">
        <v>45060</v>
      </c>
      <c r="C307" s="2" t="s">
        <v>261</v>
      </c>
      <c r="D307" s="2" t="s">
        <v>1100</v>
      </c>
      <c r="E307">
        <v>3</v>
      </c>
      <c r="F307" s="2">
        <f t="shared" si="24"/>
        <v>3</v>
      </c>
      <c r="G307" s="2" t="s">
        <v>1152</v>
      </c>
      <c r="H307">
        <v>0</v>
      </c>
      <c r="I307" s="2">
        <f>_xlfn.XLOOKUP(D307, 'retail_products'!$A:$A, 'retail_products'!$E:$E, "")</f>
        <v>795.48</v>
      </c>
      <c r="J307" s="2">
        <f>_xlfn.XLOOKUP(D307, 'retail_products'!$A:$A, 'retail_products'!$D:$D, "")</f>
        <v>475.67</v>
      </c>
      <c r="K307" s="2">
        <f t="shared" si="25"/>
        <v>2386.44</v>
      </c>
      <c r="L307" s="2">
        <f t="shared" si="26"/>
        <v>0</v>
      </c>
      <c r="M307" s="2">
        <f t="shared" si="27"/>
        <v>2386.44</v>
      </c>
      <c r="N307" s="2">
        <f t="shared" si="28"/>
        <v>959.43000000000006</v>
      </c>
      <c r="O307" s="2" t="str">
        <f t="shared" si="29"/>
        <v>May</v>
      </c>
    </row>
    <row r="308" spans="1:15" x14ac:dyDescent="0.25">
      <c r="A308" s="2" t="s">
        <v>1456</v>
      </c>
      <c r="B308" s="3">
        <v>45012</v>
      </c>
      <c r="C308" s="2" t="s">
        <v>662</v>
      </c>
      <c r="D308" s="2" t="s">
        <v>1060</v>
      </c>
      <c r="E308">
        <v>5</v>
      </c>
      <c r="F308" s="2">
        <f t="shared" si="24"/>
        <v>5</v>
      </c>
      <c r="G308" s="2" t="s">
        <v>1146</v>
      </c>
      <c r="H308">
        <v>0.24</v>
      </c>
      <c r="I308" s="2">
        <f>_xlfn.XLOOKUP(D308, 'retail_products'!$A:$A, 'retail_products'!$E:$E, "")</f>
        <v>491.58</v>
      </c>
      <c r="J308" s="2">
        <f>_xlfn.XLOOKUP(D308, 'retail_products'!$A:$A, 'retail_products'!$D:$D, "")</f>
        <v>342.41</v>
      </c>
      <c r="K308" s="2">
        <f t="shared" si="25"/>
        <v>2457.9</v>
      </c>
      <c r="L308" s="2">
        <f t="shared" si="26"/>
        <v>589.89599999999996</v>
      </c>
      <c r="M308" s="2">
        <f t="shared" si="27"/>
        <v>1868.0040000000001</v>
      </c>
      <c r="N308" s="2">
        <f t="shared" si="28"/>
        <v>155.95399999999995</v>
      </c>
      <c r="O308" s="2" t="str">
        <f t="shared" si="29"/>
        <v>Mar</v>
      </c>
    </row>
    <row r="309" spans="1:15" x14ac:dyDescent="0.25">
      <c r="A309" s="2" t="s">
        <v>1457</v>
      </c>
      <c r="B309" s="3">
        <v>45009</v>
      </c>
      <c r="C309" s="2" t="s">
        <v>272</v>
      </c>
      <c r="D309" s="2" t="s">
        <v>1054</v>
      </c>
      <c r="E309">
        <v>1</v>
      </c>
      <c r="F309" s="2">
        <f t="shared" si="24"/>
        <v>1</v>
      </c>
      <c r="G309" s="2" t="s">
        <v>1152</v>
      </c>
      <c r="H309">
        <v>0</v>
      </c>
      <c r="I309" s="2">
        <f>_xlfn.XLOOKUP(D309, 'retail_products'!$A:$A, 'retail_products'!$E:$E, "")</f>
        <v>821.38</v>
      </c>
      <c r="J309" s="2">
        <f>_xlfn.XLOOKUP(D309, 'retail_products'!$A:$A, 'retail_products'!$D:$D, "")</f>
        <v>401.95</v>
      </c>
      <c r="K309" s="2">
        <f t="shared" si="25"/>
        <v>821.38</v>
      </c>
      <c r="L309" s="2">
        <f t="shared" si="26"/>
        <v>0</v>
      </c>
      <c r="M309" s="2">
        <f t="shared" si="27"/>
        <v>821.38</v>
      </c>
      <c r="N309" s="2">
        <f t="shared" si="28"/>
        <v>419.43</v>
      </c>
      <c r="O309" s="2" t="str">
        <f t="shared" si="29"/>
        <v>Mar</v>
      </c>
    </row>
    <row r="310" spans="1:15" x14ac:dyDescent="0.25">
      <c r="A310" s="2" t="s">
        <v>1458</v>
      </c>
      <c r="B310" s="3">
        <v>45214</v>
      </c>
      <c r="C310" s="2" t="s">
        <v>753</v>
      </c>
      <c r="D310" s="2" t="s">
        <v>1041</v>
      </c>
      <c r="E310">
        <v>3</v>
      </c>
      <c r="F310" s="2">
        <f t="shared" si="24"/>
        <v>3</v>
      </c>
      <c r="G310" s="2" t="s">
        <v>1148</v>
      </c>
      <c r="H310">
        <v>0</v>
      </c>
      <c r="I310" s="2">
        <f>_xlfn.XLOOKUP(D310, 'retail_products'!$A:$A, 'retail_products'!$E:$E, "")</f>
        <v>20.34</v>
      </c>
      <c r="J310" s="2">
        <f>_xlfn.XLOOKUP(D310, 'retail_products'!$A:$A, 'retail_products'!$D:$D, "")</f>
        <v>14.74</v>
      </c>
      <c r="K310" s="2">
        <f t="shared" si="25"/>
        <v>61.019999999999996</v>
      </c>
      <c r="L310" s="2">
        <f t="shared" si="26"/>
        <v>0</v>
      </c>
      <c r="M310" s="2">
        <f t="shared" si="27"/>
        <v>61.019999999999996</v>
      </c>
      <c r="N310" s="2">
        <f t="shared" si="28"/>
        <v>16.799999999999997</v>
      </c>
      <c r="O310" s="2" t="str">
        <f t="shared" si="29"/>
        <v>Oct</v>
      </c>
    </row>
    <row r="311" spans="1:15" x14ac:dyDescent="0.25">
      <c r="A311" s="2" t="s">
        <v>1459</v>
      </c>
      <c r="B311" s="3">
        <v>44989</v>
      </c>
      <c r="C311" s="2" t="s">
        <v>971</v>
      </c>
      <c r="D311" s="2" t="s">
        <v>1038</v>
      </c>
      <c r="E311">
        <v>4</v>
      </c>
      <c r="F311" s="2">
        <f t="shared" si="24"/>
        <v>4</v>
      </c>
      <c r="G311" s="2" t="s">
        <v>1152</v>
      </c>
      <c r="H311">
        <v>0</v>
      </c>
      <c r="I311" s="2">
        <f>_xlfn.XLOOKUP(D311, 'retail_products'!$A:$A, 'retail_products'!$E:$E, "")</f>
        <v>295.45</v>
      </c>
      <c r="J311" s="2">
        <f>_xlfn.XLOOKUP(D311, 'retail_products'!$A:$A, 'retail_products'!$D:$D, "")</f>
        <v>218.74</v>
      </c>
      <c r="K311" s="2">
        <f t="shared" si="25"/>
        <v>1181.8</v>
      </c>
      <c r="L311" s="2">
        <f t="shared" si="26"/>
        <v>0</v>
      </c>
      <c r="M311" s="2">
        <f t="shared" si="27"/>
        <v>1181.8</v>
      </c>
      <c r="N311" s="2">
        <f t="shared" si="28"/>
        <v>306.83999999999992</v>
      </c>
      <c r="O311" s="2" t="str">
        <f t="shared" si="29"/>
        <v>Mar</v>
      </c>
    </row>
    <row r="312" spans="1:15" x14ac:dyDescent="0.25">
      <c r="A312" s="2" t="s">
        <v>1460</v>
      </c>
      <c r="B312" s="3">
        <v>45305</v>
      </c>
      <c r="C312" s="2" t="s">
        <v>588</v>
      </c>
      <c r="D312" s="2" t="s">
        <v>1104</v>
      </c>
      <c r="E312">
        <v>3</v>
      </c>
      <c r="F312" s="2">
        <f t="shared" si="24"/>
        <v>3</v>
      </c>
      <c r="G312" s="2" t="s">
        <v>1146</v>
      </c>
      <c r="H312">
        <v>0</v>
      </c>
      <c r="I312" s="2">
        <f>_xlfn.XLOOKUP(D312, 'retail_products'!$A:$A, 'retail_products'!$E:$E, "")</f>
        <v>647.98</v>
      </c>
      <c r="J312" s="2">
        <f>_xlfn.XLOOKUP(D312, 'retail_products'!$A:$A, 'retail_products'!$D:$D, "")</f>
        <v>303.98</v>
      </c>
      <c r="K312" s="2">
        <f t="shared" si="25"/>
        <v>1943.94</v>
      </c>
      <c r="L312" s="2">
        <f t="shared" si="26"/>
        <v>0</v>
      </c>
      <c r="M312" s="2">
        <f t="shared" si="27"/>
        <v>1943.94</v>
      </c>
      <c r="N312" s="2">
        <f t="shared" si="28"/>
        <v>1032</v>
      </c>
      <c r="O312" s="2" t="str">
        <f t="shared" si="29"/>
        <v>Jan</v>
      </c>
    </row>
    <row r="313" spans="1:15" x14ac:dyDescent="0.25">
      <c r="A313" s="2" t="s">
        <v>1461</v>
      </c>
      <c r="B313" s="3">
        <v>45336</v>
      </c>
      <c r="C313" s="2" t="s">
        <v>607</v>
      </c>
      <c r="D313" s="2" t="s">
        <v>1132</v>
      </c>
      <c r="E313">
        <v>4</v>
      </c>
      <c r="F313" s="2">
        <f t="shared" si="24"/>
        <v>4</v>
      </c>
      <c r="G313" s="2" t="s">
        <v>1148</v>
      </c>
      <c r="H313">
        <v>0</v>
      </c>
      <c r="I313" s="2">
        <f>_xlfn.XLOOKUP(D313, 'retail_products'!$A:$A, 'retail_products'!$E:$E, "")</f>
        <v>124.81</v>
      </c>
      <c r="J313" s="2">
        <f>_xlfn.XLOOKUP(D313, 'retail_products'!$A:$A, 'retail_products'!$D:$D, "")</f>
        <v>60.74</v>
      </c>
      <c r="K313" s="2">
        <f t="shared" si="25"/>
        <v>499.24</v>
      </c>
      <c r="L313" s="2">
        <f t="shared" si="26"/>
        <v>0</v>
      </c>
      <c r="M313" s="2">
        <f t="shared" si="27"/>
        <v>499.24</v>
      </c>
      <c r="N313" s="2">
        <f t="shared" si="28"/>
        <v>256.27999999999997</v>
      </c>
      <c r="O313" s="2" t="str">
        <f t="shared" si="29"/>
        <v>Feb</v>
      </c>
    </row>
    <row r="314" spans="1:15" x14ac:dyDescent="0.25">
      <c r="A314" s="2" t="s">
        <v>1462</v>
      </c>
      <c r="B314" s="3">
        <v>45209</v>
      </c>
      <c r="C314" s="2" t="s">
        <v>148</v>
      </c>
      <c r="D314" s="2" t="s">
        <v>1078</v>
      </c>
      <c r="E314">
        <v>1</v>
      </c>
      <c r="F314" s="2">
        <f t="shared" si="24"/>
        <v>1</v>
      </c>
      <c r="G314" s="2" t="s">
        <v>1148</v>
      </c>
      <c r="H314">
        <v>0</v>
      </c>
      <c r="I314" s="2">
        <f>_xlfn.XLOOKUP(D314, 'retail_products'!$A:$A, 'retail_products'!$E:$E, "")</f>
        <v>892.78</v>
      </c>
      <c r="J314" s="2">
        <f>_xlfn.XLOOKUP(D314, 'retail_products'!$A:$A, 'retail_products'!$D:$D, "")</f>
        <v>447.11</v>
      </c>
      <c r="K314" s="2">
        <f t="shared" si="25"/>
        <v>892.78</v>
      </c>
      <c r="L314" s="2">
        <f t="shared" si="26"/>
        <v>0</v>
      </c>
      <c r="M314" s="2">
        <f t="shared" si="27"/>
        <v>892.78</v>
      </c>
      <c r="N314" s="2">
        <f t="shared" si="28"/>
        <v>445.66999999999996</v>
      </c>
      <c r="O314" s="2" t="str">
        <f t="shared" si="29"/>
        <v>Oct</v>
      </c>
    </row>
    <row r="315" spans="1:15" x14ac:dyDescent="0.25">
      <c r="A315" s="2" t="s">
        <v>1463</v>
      </c>
      <c r="B315" s="3">
        <v>45238</v>
      </c>
      <c r="C315" s="2" t="s">
        <v>685</v>
      </c>
      <c r="D315" s="2" t="s">
        <v>1064</v>
      </c>
      <c r="E315">
        <v>5</v>
      </c>
      <c r="F315" s="2">
        <f t="shared" si="24"/>
        <v>5</v>
      </c>
      <c r="G315" s="2" t="s">
        <v>1148</v>
      </c>
      <c r="H315">
        <v>0</v>
      </c>
      <c r="I315" s="2">
        <f>_xlfn.XLOOKUP(D315, 'retail_products'!$A:$A, 'retail_products'!$E:$E, "")</f>
        <v>452.6</v>
      </c>
      <c r="J315" s="2">
        <f>_xlfn.XLOOKUP(D315, 'retail_products'!$A:$A, 'retail_products'!$D:$D, "")</f>
        <v>246.71</v>
      </c>
      <c r="K315" s="2">
        <f t="shared" si="25"/>
        <v>2263</v>
      </c>
      <c r="L315" s="2">
        <f t="shared" si="26"/>
        <v>0</v>
      </c>
      <c r="M315" s="2">
        <f t="shared" si="27"/>
        <v>2263</v>
      </c>
      <c r="N315" s="2">
        <f t="shared" si="28"/>
        <v>1029.45</v>
      </c>
      <c r="O315" s="2" t="str">
        <f t="shared" si="29"/>
        <v>Nov</v>
      </c>
    </row>
    <row r="316" spans="1:15" x14ac:dyDescent="0.25">
      <c r="A316" s="2" t="s">
        <v>1464</v>
      </c>
      <c r="B316" s="3">
        <v>45202</v>
      </c>
      <c r="C316" s="2" t="s">
        <v>898</v>
      </c>
      <c r="D316" s="2" t="s">
        <v>1096</v>
      </c>
      <c r="E316">
        <v>1</v>
      </c>
      <c r="F316" s="2">
        <f t="shared" si="24"/>
        <v>1</v>
      </c>
      <c r="G316" s="2" t="s">
        <v>1146</v>
      </c>
      <c r="H316">
        <v>0</v>
      </c>
      <c r="I316" s="2">
        <f>_xlfn.XLOOKUP(D316, 'retail_products'!$A:$A, 'retail_products'!$E:$E, "")</f>
        <v>975.87</v>
      </c>
      <c r="J316" s="2">
        <f>_xlfn.XLOOKUP(D316, 'retail_products'!$A:$A, 'retail_products'!$D:$D, "")</f>
        <v>397.97</v>
      </c>
      <c r="K316" s="2">
        <f t="shared" si="25"/>
        <v>975.87</v>
      </c>
      <c r="L316" s="2">
        <f t="shared" si="26"/>
        <v>0</v>
      </c>
      <c r="M316" s="2">
        <f t="shared" si="27"/>
        <v>975.87</v>
      </c>
      <c r="N316" s="2">
        <f t="shared" si="28"/>
        <v>577.9</v>
      </c>
      <c r="O316" s="2" t="str">
        <f t="shared" si="29"/>
        <v>Oct</v>
      </c>
    </row>
    <row r="317" spans="1:15" x14ac:dyDescent="0.25">
      <c r="A317" s="2" t="s">
        <v>1465</v>
      </c>
      <c r="B317" s="3">
        <v>44955</v>
      </c>
      <c r="C317" s="2" t="s">
        <v>959</v>
      </c>
      <c r="D317" s="2" t="s">
        <v>1124</v>
      </c>
      <c r="E317">
        <v>3</v>
      </c>
      <c r="F317" s="2">
        <f t="shared" si="24"/>
        <v>3</v>
      </c>
      <c r="G317" s="2" t="s">
        <v>1152</v>
      </c>
      <c r="H317">
        <v>0</v>
      </c>
      <c r="I317" s="2">
        <f>_xlfn.XLOOKUP(D317, 'retail_products'!$A:$A, 'retail_products'!$E:$E, "")</f>
        <v>657.99</v>
      </c>
      <c r="J317" s="2">
        <f>_xlfn.XLOOKUP(D317, 'retail_products'!$A:$A, 'retail_products'!$D:$D, "")</f>
        <v>478.53</v>
      </c>
      <c r="K317" s="2">
        <f t="shared" si="25"/>
        <v>1973.97</v>
      </c>
      <c r="L317" s="2">
        <f t="shared" si="26"/>
        <v>0</v>
      </c>
      <c r="M317" s="2">
        <f t="shared" si="27"/>
        <v>1973.97</v>
      </c>
      <c r="N317" s="2">
        <f t="shared" si="28"/>
        <v>538.38000000000011</v>
      </c>
      <c r="O317" s="2" t="str">
        <f t="shared" si="29"/>
        <v>Jan</v>
      </c>
    </row>
    <row r="318" spans="1:15" x14ac:dyDescent="0.25">
      <c r="A318" s="2" t="s">
        <v>1466</v>
      </c>
      <c r="B318" s="3">
        <v>45072</v>
      </c>
      <c r="C318" s="2" t="s">
        <v>382</v>
      </c>
      <c r="D318" s="2" t="s">
        <v>1084</v>
      </c>
      <c r="E318">
        <v>3</v>
      </c>
      <c r="F318" s="2">
        <f t="shared" si="24"/>
        <v>3</v>
      </c>
      <c r="G318" s="2" t="s">
        <v>1146</v>
      </c>
      <c r="H318">
        <v>0.22</v>
      </c>
      <c r="I318" s="2">
        <f>_xlfn.XLOOKUP(D318, 'retail_products'!$A:$A, 'retail_products'!$E:$E, "")</f>
        <v>614.21</v>
      </c>
      <c r="J318" s="2">
        <f>_xlfn.XLOOKUP(D318, 'retail_products'!$A:$A, 'retail_products'!$D:$D, "")</f>
        <v>485.37</v>
      </c>
      <c r="K318" s="2">
        <f t="shared" si="25"/>
        <v>1842.63</v>
      </c>
      <c r="L318" s="2">
        <f t="shared" si="26"/>
        <v>405.37860000000001</v>
      </c>
      <c r="M318" s="2">
        <f t="shared" si="27"/>
        <v>1437.2514000000001</v>
      </c>
      <c r="N318" s="2">
        <f t="shared" si="28"/>
        <v>-18.858600000000024</v>
      </c>
      <c r="O318" s="2" t="str">
        <f t="shared" si="29"/>
        <v>May</v>
      </c>
    </row>
    <row r="319" spans="1:15" x14ac:dyDescent="0.25">
      <c r="A319" s="2" t="s">
        <v>1467</v>
      </c>
      <c r="B319" s="3">
        <v>45139</v>
      </c>
      <c r="C319" s="2" t="s">
        <v>851</v>
      </c>
      <c r="D319" s="2" t="s">
        <v>1096</v>
      </c>
      <c r="E319">
        <v>3</v>
      </c>
      <c r="F319" s="2">
        <f t="shared" si="24"/>
        <v>3</v>
      </c>
      <c r="G319" s="2" t="s">
        <v>1146</v>
      </c>
      <c r="H319">
        <v>0.04</v>
      </c>
      <c r="I319" s="2">
        <f>_xlfn.XLOOKUP(D319, 'retail_products'!$A:$A, 'retail_products'!$E:$E, "")</f>
        <v>975.87</v>
      </c>
      <c r="J319" s="2">
        <f>_xlfn.XLOOKUP(D319, 'retail_products'!$A:$A, 'retail_products'!$D:$D, "")</f>
        <v>397.97</v>
      </c>
      <c r="K319" s="2">
        <f t="shared" si="25"/>
        <v>2927.61</v>
      </c>
      <c r="L319" s="2">
        <f t="shared" si="26"/>
        <v>117.10440000000001</v>
      </c>
      <c r="M319" s="2">
        <f t="shared" si="27"/>
        <v>2810.5056</v>
      </c>
      <c r="N319" s="2">
        <f t="shared" si="28"/>
        <v>1616.5955999999999</v>
      </c>
      <c r="O319" s="2" t="str">
        <f t="shared" si="29"/>
        <v>Aug</v>
      </c>
    </row>
    <row r="320" spans="1:15" x14ac:dyDescent="0.25">
      <c r="A320" s="2" t="s">
        <v>1468</v>
      </c>
      <c r="B320" s="3">
        <v>45227</v>
      </c>
      <c r="C320" s="2" t="s">
        <v>641</v>
      </c>
      <c r="D320" s="2" t="s">
        <v>1049</v>
      </c>
      <c r="E320">
        <v>2</v>
      </c>
      <c r="F320" s="2">
        <f t="shared" si="24"/>
        <v>2</v>
      </c>
      <c r="G320" s="2" t="s">
        <v>1152</v>
      </c>
      <c r="H320">
        <v>0</v>
      </c>
      <c r="I320" s="2">
        <f>_xlfn.XLOOKUP(D320, 'retail_products'!$A:$A, 'retail_products'!$E:$E, "")</f>
        <v>171.43</v>
      </c>
      <c r="J320" s="2">
        <f>_xlfn.XLOOKUP(D320, 'retail_products'!$A:$A, 'retail_products'!$D:$D, "")</f>
        <v>99.61</v>
      </c>
      <c r="K320" s="2">
        <f t="shared" si="25"/>
        <v>342.86</v>
      </c>
      <c r="L320" s="2">
        <f t="shared" si="26"/>
        <v>0</v>
      </c>
      <c r="M320" s="2">
        <f t="shared" si="27"/>
        <v>342.86</v>
      </c>
      <c r="N320" s="2">
        <f t="shared" si="28"/>
        <v>143.64000000000001</v>
      </c>
      <c r="O320" s="2" t="str">
        <f t="shared" si="29"/>
        <v>Oct</v>
      </c>
    </row>
    <row r="321" spans="1:15" x14ac:dyDescent="0.25">
      <c r="A321" s="2"/>
      <c r="B321" s="3">
        <v>45229</v>
      </c>
      <c r="C321" s="2" t="s">
        <v>803</v>
      </c>
      <c r="D321" s="2" t="s">
        <v>1088</v>
      </c>
      <c r="E321">
        <v>1</v>
      </c>
      <c r="F321" s="2">
        <f t="shared" si="24"/>
        <v>1</v>
      </c>
      <c r="G321" s="2" t="s">
        <v>1148</v>
      </c>
      <c r="H321">
        <v>0</v>
      </c>
      <c r="I321" s="2">
        <f>_xlfn.XLOOKUP(D321, 'retail_products'!$A:$A, 'retail_products'!$E:$E, "")</f>
        <v>526.70000000000005</v>
      </c>
      <c r="J321" s="2">
        <f>_xlfn.XLOOKUP(D321, 'retail_products'!$A:$A, 'retail_products'!$D:$D, "")</f>
        <v>234.96</v>
      </c>
      <c r="K321" s="2">
        <f t="shared" si="25"/>
        <v>526.70000000000005</v>
      </c>
      <c r="L321" s="2">
        <f t="shared" si="26"/>
        <v>0</v>
      </c>
      <c r="M321" s="2">
        <f t="shared" si="27"/>
        <v>526.70000000000005</v>
      </c>
      <c r="N321" s="2">
        <f t="shared" si="28"/>
        <v>291.74</v>
      </c>
      <c r="O321" s="2" t="str">
        <f t="shared" si="29"/>
        <v>Oct</v>
      </c>
    </row>
    <row r="322" spans="1:15" x14ac:dyDescent="0.25">
      <c r="A322" s="2" t="s">
        <v>1469</v>
      </c>
      <c r="B322" s="3">
        <v>45290</v>
      </c>
      <c r="C322" s="2" t="s">
        <v>610</v>
      </c>
      <c r="D322" s="2" t="s">
        <v>1136</v>
      </c>
      <c r="E322">
        <v>2</v>
      </c>
      <c r="F322" s="2">
        <f t="shared" ref="F322:F385" si="30">IF(E322&lt;0,0,E322)</f>
        <v>2</v>
      </c>
      <c r="G322" s="2" t="s">
        <v>1152</v>
      </c>
      <c r="H322">
        <v>0</v>
      </c>
      <c r="I322" s="2">
        <f>_xlfn.XLOOKUP(D322, 'retail_products'!$A:$A, 'retail_products'!$E:$E, "")</f>
        <v>353.33</v>
      </c>
      <c r="J322" s="2">
        <f>_xlfn.XLOOKUP(D322, 'retail_products'!$A:$A, 'retail_products'!$D:$D, "")</f>
        <v>144.06</v>
      </c>
      <c r="K322" s="2">
        <f t="shared" ref="K322:K385" si="31">E322*I322</f>
        <v>706.66</v>
      </c>
      <c r="L322" s="2">
        <f t="shared" ref="L322:L385" si="32">K322*H322</f>
        <v>0</v>
      </c>
      <c r="M322" s="2">
        <f t="shared" ref="M322:M385" si="33">K322-L322</f>
        <v>706.66</v>
      </c>
      <c r="N322" s="2">
        <f t="shared" ref="N322:N385" si="34">M322-(E322*J322)</f>
        <v>418.53999999999996</v>
      </c>
      <c r="O322" s="2" t="str">
        <f t="shared" ref="O322:O385" si="35">TEXT(B322,"mmm")</f>
        <v>Dec</v>
      </c>
    </row>
    <row r="323" spans="1:15" x14ac:dyDescent="0.25">
      <c r="A323" s="2" t="s">
        <v>1470</v>
      </c>
      <c r="B323" s="3">
        <v>45350</v>
      </c>
      <c r="C323" s="2" t="s">
        <v>338</v>
      </c>
      <c r="D323" s="2" t="s">
        <v>1114</v>
      </c>
      <c r="E323">
        <v>3</v>
      </c>
      <c r="F323" s="2">
        <f t="shared" si="30"/>
        <v>3</v>
      </c>
      <c r="G323" s="2" t="s">
        <v>1148</v>
      </c>
      <c r="H323">
        <v>0</v>
      </c>
      <c r="I323" s="2">
        <f>_xlfn.XLOOKUP(D323, 'retail_products'!$A:$A, 'retail_products'!$E:$E, "")</f>
        <v>124.45</v>
      </c>
      <c r="J323" s="2">
        <f>_xlfn.XLOOKUP(D323, 'retail_products'!$A:$A, 'retail_products'!$D:$D, "")</f>
        <v>62.41</v>
      </c>
      <c r="K323" s="2">
        <f t="shared" si="31"/>
        <v>373.35</v>
      </c>
      <c r="L323" s="2">
        <f t="shared" si="32"/>
        <v>0</v>
      </c>
      <c r="M323" s="2">
        <f t="shared" si="33"/>
        <v>373.35</v>
      </c>
      <c r="N323" s="2">
        <f t="shared" si="34"/>
        <v>186.12000000000003</v>
      </c>
      <c r="O323" s="2" t="str">
        <f t="shared" si="35"/>
        <v>Feb</v>
      </c>
    </row>
    <row r="324" spans="1:15" x14ac:dyDescent="0.25">
      <c r="A324" s="2" t="s">
        <v>1471</v>
      </c>
      <c r="B324" s="3">
        <v>45080</v>
      </c>
      <c r="C324" s="2" t="s">
        <v>1007</v>
      </c>
      <c r="D324" s="2" t="s">
        <v>1120</v>
      </c>
      <c r="E324">
        <v>4</v>
      </c>
      <c r="F324" s="2">
        <f t="shared" si="30"/>
        <v>4</v>
      </c>
      <c r="G324" s="2" t="s">
        <v>1148</v>
      </c>
      <c r="H324">
        <v>0</v>
      </c>
      <c r="I324" s="2">
        <f>_xlfn.XLOOKUP(D324, 'retail_products'!$A:$A, 'retail_products'!$E:$E, "")</f>
        <v>1062.07</v>
      </c>
      <c r="J324" s="2">
        <f>_xlfn.XLOOKUP(D324, 'retail_products'!$A:$A, 'retail_products'!$D:$D, "")</f>
        <v>464.05</v>
      </c>
      <c r="K324" s="2">
        <f t="shared" si="31"/>
        <v>4248.28</v>
      </c>
      <c r="L324" s="2">
        <f t="shared" si="32"/>
        <v>0</v>
      </c>
      <c r="M324" s="2">
        <f t="shared" si="33"/>
        <v>4248.28</v>
      </c>
      <c r="N324" s="2">
        <f t="shared" si="34"/>
        <v>2392.08</v>
      </c>
      <c r="O324" s="2" t="str">
        <f t="shared" si="35"/>
        <v>Jun</v>
      </c>
    </row>
    <row r="325" spans="1:15" x14ac:dyDescent="0.25">
      <c r="A325" s="2" t="s">
        <v>1472</v>
      </c>
      <c r="B325" s="3">
        <v>45279</v>
      </c>
      <c r="C325" s="2" t="s">
        <v>689</v>
      </c>
      <c r="D325" s="2" t="s">
        <v>1070</v>
      </c>
      <c r="E325">
        <v>1</v>
      </c>
      <c r="F325" s="2">
        <f t="shared" si="30"/>
        <v>1</v>
      </c>
      <c r="G325" s="2" t="s">
        <v>1148</v>
      </c>
      <c r="H325">
        <v>0</v>
      </c>
      <c r="I325" s="2">
        <f>_xlfn.XLOOKUP(D325, 'retail_products'!$A:$A, 'retail_products'!$E:$E, "")</f>
        <v>543.76</v>
      </c>
      <c r="J325" s="2">
        <f>_xlfn.XLOOKUP(D325, 'retail_products'!$A:$A, 'retail_products'!$D:$D, "")</f>
        <v>364.65</v>
      </c>
      <c r="K325" s="2">
        <f t="shared" si="31"/>
        <v>543.76</v>
      </c>
      <c r="L325" s="2">
        <f t="shared" si="32"/>
        <v>0</v>
      </c>
      <c r="M325" s="2">
        <f t="shared" si="33"/>
        <v>543.76</v>
      </c>
      <c r="N325" s="2">
        <f t="shared" si="34"/>
        <v>179.11</v>
      </c>
      <c r="O325" s="2" t="str">
        <f t="shared" si="35"/>
        <v>Dec</v>
      </c>
    </row>
    <row r="326" spans="1:15" x14ac:dyDescent="0.25">
      <c r="A326" s="2" t="s">
        <v>1473</v>
      </c>
      <c r="B326" s="3">
        <v>45112</v>
      </c>
      <c r="C326" s="2" t="s">
        <v>624</v>
      </c>
      <c r="D326" s="2" t="s">
        <v>1100</v>
      </c>
      <c r="E326">
        <v>5</v>
      </c>
      <c r="F326" s="2">
        <f t="shared" si="30"/>
        <v>5</v>
      </c>
      <c r="G326" s="2" t="s">
        <v>1146</v>
      </c>
      <c r="H326">
        <v>0.11</v>
      </c>
      <c r="I326" s="2">
        <f>_xlfn.XLOOKUP(D326, 'retail_products'!$A:$A, 'retail_products'!$E:$E, "")</f>
        <v>795.48</v>
      </c>
      <c r="J326" s="2">
        <f>_xlfn.XLOOKUP(D326, 'retail_products'!$A:$A, 'retail_products'!$D:$D, "")</f>
        <v>475.67</v>
      </c>
      <c r="K326" s="2">
        <f t="shared" si="31"/>
        <v>3977.4</v>
      </c>
      <c r="L326" s="2">
        <f t="shared" si="32"/>
        <v>437.51400000000001</v>
      </c>
      <c r="M326" s="2">
        <f t="shared" si="33"/>
        <v>3539.886</v>
      </c>
      <c r="N326" s="2">
        <f t="shared" si="34"/>
        <v>1161.5360000000001</v>
      </c>
      <c r="O326" s="2" t="str">
        <f t="shared" si="35"/>
        <v>Jul</v>
      </c>
    </row>
    <row r="327" spans="1:15" x14ac:dyDescent="0.25">
      <c r="A327" s="2" t="s">
        <v>1474</v>
      </c>
      <c r="B327" s="3">
        <v>45302</v>
      </c>
      <c r="C327" s="2" t="s">
        <v>618</v>
      </c>
      <c r="D327" s="2" t="s">
        <v>1038</v>
      </c>
      <c r="E327">
        <v>3</v>
      </c>
      <c r="F327" s="2">
        <f t="shared" si="30"/>
        <v>3</v>
      </c>
      <c r="G327" s="2" t="s">
        <v>1146</v>
      </c>
      <c r="H327">
        <v>0</v>
      </c>
      <c r="I327" s="2">
        <f>_xlfn.XLOOKUP(D327, 'retail_products'!$A:$A, 'retail_products'!$E:$E, "")</f>
        <v>295.45</v>
      </c>
      <c r="J327" s="2">
        <f>_xlfn.XLOOKUP(D327, 'retail_products'!$A:$A, 'retail_products'!$D:$D, "")</f>
        <v>218.74</v>
      </c>
      <c r="K327" s="2">
        <f t="shared" si="31"/>
        <v>886.34999999999991</v>
      </c>
      <c r="L327" s="2">
        <f t="shared" si="32"/>
        <v>0</v>
      </c>
      <c r="M327" s="2">
        <f t="shared" si="33"/>
        <v>886.34999999999991</v>
      </c>
      <c r="N327" s="2">
        <f t="shared" si="34"/>
        <v>230.12999999999988</v>
      </c>
      <c r="O327" s="2" t="str">
        <f t="shared" si="35"/>
        <v>Jan</v>
      </c>
    </row>
    <row r="328" spans="1:15" x14ac:dyDescent="0.25">
      <c r="A328" s="2" t="s">
        <v>1475</v>
      </c>
      <c r="B328" s="3">
        <v>45010</v>
      </c>
      <c r="C328" s="2" t="s">
        <v>83</v>
      </c>
      <c r="D328" s="2" t="s">
        <v>1074</v>
      </c>
      <c r="E328">
        <v>3</v>
      </c>
      <c r="F328" s="2">
        <f t="shared" si="30"/>
        <v>3</v>
      </c>
      <c r="G328" s="2" t="s">
        <v>1152</v>
      </c>
      <c r="H328">
        <v>0</v>
      </c>
      <c r="I328" s="2">
        <f>_xlfn.XLOOKUP(D328, 'retail_products'!$A:$A, 'retail_products'!$E:$E, "")</f>
        <v>476.33</v>
      </c>
      <c r="J328" s="2">
        <f>_xlfn.XLOOKUP(D328, 'retail_products'!$A:$A, 'retail_products'!$D:$D, "")</f>
        <v>222.1</v>
      </c>
      <c r="K328" s="2">
        <f t="shared" si="31"/>
        <v>1428.99</v>
      </c>
      <c r="L328" s="2">
        <f t="shared" si="32"/>
        <v>0</v>
      </c>
      <c r="M328" s="2">
        <f t="shared" si="33"/>
        <v>1428.99</v>
      </c>
      <c r="N328" s="2">
        <f t="shared" si="34"/>
        <v>762.69</v>
      </c>
      <c r="O328" s="2" t="str">
        <f t="shared" si="35"/>
        <v>Mar</v>
      </c>
    </row>
    <row r="329" spans="1:15" x14ac:dyDescent="0.25">
      <c r="A329" s="2" t="s">
        <v>1476</v>
      </c>
      <c r="B329" s="3">
        <v>45254</v>
      </c>
      <c r="C329" s="2" t="s">
        <v>987</v>
      </c>
      <c r="D329" s="2" t="s">
        <v>1046</v>
      </c>
      <c r="E329">
        <v>5</v>
      </c>
      <c r="F329" s="2">
        <f t="shared" si="30"/>
        <v>5</v>
      </c>
      <c r="G329" s="2" t="s">
        <v>1146</v>
      </c>
      <c r="H329">
        <v>0.16</v>
      </c>
      <c r="I329" s="2">
        <f>_xlfn.XLOOKUP(D329, 'retail_products'!$A:$A, 'retail_products'!$E:$E, "")</f>
        <v>304.58</v>
      </c>
      <c r="J329" s="2">
        <f>_xlfn.XLOOKUP(D329, 'retail_products'!$A:$A, 'retail_products'!$D:$D, "")</f>
        <v>141.47</v>
      </c>
      <c r="K329" s="2">
        <f t="shared" si="31"/>
        <v>1522.8999999999999</v>
      </c>
      <c r="L329" s="2">
        <f t="shared" si="32"/>
        <v>243.66399999999999</v>
      </c>
      <c r="M329" s="2">
        <f t="shared" si="33"/>
        <v>1279.2359999999999</v>
      </c>
      <c r="N329" s="2">
        <f t="shared" si="34"/>
        <v>571.88599999999985</v>
      </c>
      <c r="O329" s="2" t="str">
        <f t="shared" si="35"/>
        <v>Nov</v>
      </c>
    </row>
    <row r="330" spans="1:15" x14ac:dyDescent="0.25">
      <c r="A330" s="2" t="s">
        <v>1477</v>
      </c>
      <c r="B330" s="3">
        <v>45373</v>
      </c>
      <c r="C330" s="2" t="s">
        <v>352</v>
      </c>
      <c r="D330" s="2" t="s">
        <v>1126</v>
      </c>
      <c r="E330">
        <v>3</v>
      </c>
      <c r="F330" s="2">
        <f t="shared" si="30"/>
        <v>3</v>
      </c>
      <c r="G330" s="2" t="s">
        <v>1146</v>
      </c>
      <c r="H330">
        <v>0</v>
      </c>
      <c r="I330" s="2">
        <f>_xlfn.XLOOKUP(D330, 'retail_products'!$A:$A, 'retail_products'!$E:$E, "")</f>
        <v>340.9</v>
      </c>
      <c r="J330" s="2">
        <f>_xlfn.XLOOKUP(D330, 'retail_products'!$A:$A, 'retail_products'!$D:$D, "")</f>
        <v>269.88</v>
      </c>
      <c r="K330" s="2">
        <f t="shared" si="31"/>
        <v>1022.6999999999999</v>
      </c>
      <c r="L330" s="2">
        <f t="shared" si="32"/>
        <v>0</v>
      </c>
      <c r="M330" s="2">
        <f t="shared" si="33"/>
        <v>1022.6999999999999</v>
      </c>
      <c r="N330" s="2">
        <f t="shared" si="34"/>
        <v>213.05999999999995</v>
      </c>
      <c r="O330" s="2" t="str">
        <f t="shared" si="35"/>
        <v>Mar</v>
      </c>
    </row>
    <row r="331" spans="1:15" x14ac:dyDescent="0.25">
      <c r="A331" s="2" t="s">
        <v>1478</v>
      </c>
      <c r="B331" s="3">
        <v>45348</v>
      </c>
      <c r="C331" s="2" t="s">
        <v>176</v>
      </c>
      <c r="D331" s="2" t="s">
        <v>1035</v>
      </c>
      <c r="E331">
        <v>2</v>
      </c>
      <c r="F331" s="2">
        <f t="shared" si="30"/>
        <v>2</v>
      </c>
      <c r="G331" s="2" t="s">
        <v>1152</v>
      </c>
      <c r="H331">
        <v>0.05</v>
      </c>
      <c r="I331" s="2">
        <f>_xlfn.XLOOKUP(D331, 'retail_products'!$A:$A, 'retail_products'!$E:$E, "")</f>
        <v>1011.63</v>
      </c>
      <c r="J331" s="2">
        <f>_xlfn.XLOOKUP(D331, 'retail_products'!$A:$A, 'retail_products'!$D:$D, "")</f>
        <v>438.33</v>
      </c>
      <c r="K331" s="2">
        <f t="shared" si="31"/>
        <v>2023.26</v>
      </c>
      <c r="L331" s="2">
        <f t="shared" si="32"/>
        <v>101.16300000000001</v>
      </c>
      <c r="M331" s="2">
        <f t="shared" si="33"/>
        <v>1922.097</v>
      </c>
      <c r="N331" s="2">
        <f t="shared" si="34"/>
        <v>1045.4369999999999</v>
      </c>
      <c r="O331" s="2" t="str">
        <f t="shared" si="35"/>
        <v>Feb</v>
      </c>
    </row>
    <row r="332" spans="1:15" x14ac:dyDescent="0.25">
      <c r="A332" s="2" t="s">
        <v>1479</v>
      </c>
      <c r="B332" s="3">
        <v>45038</v>
      </c>
      <c r="C332" s="2" t="s">
        <v>187</v>
      </c>
      <c r="D332" s="2" t="s">
        <v>1104</v>
      </c>
      <c r="E332">
        <v>2</v>
      </c>
      <c r="F332" s="2">
        <f t="shared" si="30"/>
        <v>2</v>
      </c>
      <c r="G332" s="2" t="s">
        <v>1146</v>
      </c>
      <c r="H332">
        <v>0.16</v>
      </c>
      <c r="I332" s="2">
        <f>_xlfn.XLOOKUP(D332, 'retail_products'!$A:$A, 'retail_products'!$E:$E, "")</f>
        <v>647.98</v>
      </c>
      <c r="J332" s="2">
        <f>_xlfn.XLOOKUP(D332, 'retail_products'!$A:$A, 'retail_products'!$D:$D, "")</f>
        <v>303.98</v>
      </c>
      <c r="K332" s="2">
        <f t="shared" si="31"/>
        <v>1295.96</v>
      </c>
      <c r="L332" s="2">
        <f t="shared" si="32"/>
        <v>207.3536</v>
      </c>
      <c r="M332" s="2">
        <f t="shared" si="33"/>
        <v>1088.6064000000001</v>
      </c>
      <c r="N332" s="2">
        <f t="shared" si="34"/>
        <v>480.64640000000009</v>
      </c>
      <c r="O332" s="2" t="str">
        <f t="shared" si="35"/>
        <v>Apr</v>
      </c>
    </row>
    <row r="333" spans="1:15" x14ac:dyDescent="0.25">
      <c r="A333" s="2" t="s">
        <v>1480</v>
      </c>
      <c r="B333" s="3">
        <v>45199</v>
      </c>
      <c r="C333" s="2" t="s">
        <v>758</v>
      </c>
      <c r="D333" s="2" t="s">
        <v>1110</v>
      </c>
      <c r="E333">
        <v>1</v>
      </c>
      <c r="F333" s="2">
        <f t="shared" si="30"/>
        <v>1</v>
      </c>
      <c r="G333" s="2" t="s">
        <v>1148</v>
      </c>
      <c r="H333">
        <v>0.14000000000000001</v>
      </c>
      <c r="I333" s="2">
        <f>_xlfn.XLOOKUP(D333, 'retail_products'!$A:$A, 'retail_products'!$E:$E, "")</f>
        <v>469.35</v>
      </c>
      <c r="J333" s="2">
        <f>_xlfn.XLOOKUP(D333, 'retail_products'!$A:$A, 'retail_products'!$D:$D, "")</f>
        <v>278.37</v>
      </c>
      <c r="K333" s="2">
        <f t="shared" si="31"/>
        <v>469.35</v>
      </c>
      <c r="L333" s="2">
        <f t="shared" si="32"/>
        <v>65.709000000000003</v>
      </c>
      <c r="M333" s="2">
        <f t="shared" si="33"/>
        <v>403.64100000000002</v>
      </c>
      <c r="N333" s="2">
        <f t="shared" si="34"/>
        <v>125.27100000000002</v>
      </c>
      <c r="O333" s="2" t="str">
        <f t="shared" si="35"/>
        <v>Sep</v>
      </c>
    </row>
    <row r="334" spans="1:15" x14ac:dyDescent="0.25">
      <c r="A334" s="2" t="s">
        <v>1481</v>
      </c>
      <c r="B334" s="3">
        <v>45086</v>
      </c>
      <c r="C334" s="2" t="s">
        <v>736</v>
      </c>
      <c r="D334" s="2" t="s">
        <v>1086</v>
      </c>
      <c r="E334">
        <v>2</v>
      </c>
      <c r="F334" s="2">
        <f t="shared" si="30"/>
        <v>2</v>
      </c>
      <c r="G334" s="2" t="s">
        <v>1152</v>
      </c>
      <c r="H334">
        <v>0</v>
      </c>
      <c r="I334" s="2">
        <f>_xlfn.XLOOKUP(D334, 'retail_products'!$A:$A, 'retail_products'!$E:$E, "")</f>
        <v>560.78</v>
      </c>
      <c r="J334" s="2">
        <f>_xlfn.XLOOKUP(D334, 'retail_products'!$A:$A, 'retail_products'!$D:$D, "")</f>
        <v>325.23</v>
      </c>
      <c r="K334" s="2">
        <f t="shared" si="31"/>
        <v>1121.56</v>
      </c>
      <c r="L334" s="2">
        <f t="shared" si="32"/>
        <v>0</v>
      </c>
      <c r="M334" s="2">
        <f t="shared" si="33"/>
        <v>1121.56</v>
      </c>
      <c r="N334" s="2">
        <f t="shared" si="34"/>
        <v>471.09999999999991</v>
      </c>
      <c r="O334" s="2" t="str">
        <f t="shared" si="35"/>
        <v>Jun</v>
      </c>
    </row>
    <row r="335" spans="1:15" x14ac:dyDescent="0.25">
      <c r="A335" s="2" t="s">
        <v>1482</v>
      </c>
      <c r="B335" s="3">
        <v>45082</v>
      </c>
      <c r="C335" s="2" t="s">
        <v>58</v>
      </c>
      <c r="D335" s="2" t="s">
        <v>1134</v>
      </c>
      <c r="E335">
        <v>1</v>
      </c>
      <c r="F335" s="2">
        <f t="shared" si="30"/>
        <v>1</v>
      </c>
      <c r="G335" s="2" t="s">
        <v>1148</v>
      </c>
      <c r="H335">
        <v>0</v>
      </c>
      <c r="I335" s="2">
        <f>_xlfn.XLOOKUP(D335, 'retail_products'!$A:$A, 'retail_products'!$E:$E, "")</f>
        <v>436.93</v>
      </c>
      <c r="J335" s="2">
        <f>_xlfn.XLOOKUP(D335, 'retail_products'!$A:$A, 'retail_products'!$D:$D, "")</f>
        <v>257.01</v>
      </c>
      <c r="K335" s="2">
        <f t="shared" si="31"/>
        <v>436.93</v>
      </c>
      <c r="L335" s="2">
        <f t="shared" si="32"/>
        <v>0</v>
      </c>
      <c r="M335" s="2">
        <f t="shared" si="33"/>
        <v>436.93</v>
      </c>
      <c r="N335" s="2">
        <f t="shared" si="34"/>
        <v>179.92000000000002</v>
      </c>
      <c r="O335" s="2" t="str">
        <f t="shared" si="35"/>
        <v>Jun</v>
      </c>
    </row>
    <row r="336" spans="1:15" x14ac:dyDescent="0.25">
      <c r="A336" s="2" t="s">
        <v>1483</v>
      </c>
      <c r="B336" s="3">
        <v>45034</v>
      </c>
      <c r="C336" s="2" t="s">
        <v>162</v>
      </c>
      <c r="D336" s="2" t="s">
        <v>1049</v>
      </c>
      <c r="E336">
        <v>4</v>
      </c>
      <c r="F336" s="2">
        <f t="shared" si="30"/>
        <v>4</v>
      </c>
      <c r="G336" s="2" t="s">
        <v>1152</v>
      </c>
      <c r="H336">
        <v>0.01</v>
      </c>
      <c r="I336" s="2">
        <f>_xlfn.XLOOKUP(D336, 'retail_products'!$A:$A, 'retail_products'!$E:$E, "")</f>
        <v>171.43</v>
      </c>
      <c r="J336" s="2">
        <f>_xlfn.XLOOKUP(D336, 'retail_products'!$A:$A, 'retail_products'!$D:$D, "")</f>
        <v>99.61</v>
      </c>
      <c r="K336" s="2">
        <f t="shared" si="31"/>
        <v>685.72</v>
      </c>
      <c r="L336" s="2">
        <f t="shared" si="32"/>
        <v>6.8572000000000006</v>
      </c>
      <c r="M336" s="2">
        <f t="shared" si="33"/>
        <v>678.86279999999999</v>
      </c>
      <c r="N336" s="2">
        <f t="shared" si="34"/>
        <v>280.4228</v>
      </c>
      <c r="O336" s="2" t="str">
        <f t="shared" si="35"/>
        <v>Apr</v>
      </c>
    </row>
    <row r="337" spans="1:15" x14ac:dyDescent="0.25">
      <c r="A337" s="2" t="s">
        <v>1484</v>
      </c>
      <c r="B337" s="3">
        <v>44982</v>
      </c>
      <c r="C337" s="2" t="s">
        <v>62</v>
      </c>
      <c r="D337" s="2" t="s">
        <v>1124</v>
      </c>
      <c r="E337">
        <v>5</v>
      </c>
      <c r="F337" s="2">
        <f t="shared" si="30"/>
        <v>5</v>
      </c>
      <c r="G337" s="2" t="s">
        <v>1148</v>
      </c>
      <c r="H337">
        <v>0</v>
      </c>
      <c r="I337" s="2">
        <f>_xlfn.XLOOKUP(D337, 'retail_products'!$A:$A, 'retail_products'!$E:$E, "")</f>
        <v>657.99</v>
      </c>
      <c r="J337" s="2">
        <f>_xlfn.XLOOKUP(D337, 'retail_products'!$A:$A, 'retail_products'!$D:$D, "")</f>
        <v>478.53</v>
      </c>
      <c r="K337" s="2">
        <f t="shared" si="31"/>
        <v>3289.95</v>
      </c>
      <c r="L337" s="2">
        <f t="shared" si="32"/>
        <v>0</v>
      </c>
      <c r="M337" s="2">
        <f t="shared" si="33"/>
        <v>3289.95</v>
      </c>
      <c r="N337" s="2">
        <f t="shared" si="34"/>
        <v>897.30000000000018</v>
      </c>
      <c r="O337" s="2" t="str">
        <f t="shared" si="35"/>
        <v>Feb</v>
      </c>
    </row>
    <row r="338" spans="1:15" x14ac:dyDescent="0.25">
      <c r="A338" s="2" t="s">
        <v>1485</v>
      </c>
      <c r="B338" s="3">
        <v>45268</v>
      </c>
      <c r="C338" s="2" t="s">
        <v>38</v>
      </c>
      <c r="D338" s="2" t="s">
        <v>1136</v>
      </c>
      <c r="E338">
        <v>1</v>
      </c>
      <c r="F338" s="2">
        <f t="shared" si="30"/>
        <v>1</v>
      </c>
      <c r="G338" s="2" t="s">
        <v>1148</v>
      </c>
      <c r="H338">
        <v>0</v>
      </c>
      <c r="I338" s="2">
        <f>_xlfn.XLOOKUP(D338, 'retail_products'!$A:$A, 'retail_products'!$E:$E, "")</f>
        <v>353.33</v>
      </c>
      <c r="J338" s="2">
        <f>_xlfn.XLOOKUP(D338, 'retail_products'!$A:$A, 'retail_products'!$D:$D, "")</f>
        <v>144.06</v>
      </c>
      <c r="K338" s="2">
        <f t="shared" si="31"/>
        <v>353.33</v>
      </c>
      <c r="L338" s="2">
        <f t="shared" si="32"/>
        <v>0</v>
      </c>
      <c r="M338" s="2">
        <f t="shared" si="33"/>
        <v>353.33</v>
      </c>
      <c r="N338" s="2">
        <f t="shared" si="34"/>
        <v>209.26999999999998</v>
      </c>
      <c r="O338" s="2" t="str">
        <f t="shared" si="35"/>
        <v>Dec</v>
      </c>
    </row>
    <row r="339" spans="1:15" x14ac:dyDescent="0.25">
      <c r="A339" s="2" t="s">
        <v>1486</v>
      </c>
      <c r="B339" s="3">
        <v>45106</v>
      </c>
      <c r="C339" s="2" t="s">
        <v>58</v>
      </c>
      <c r="D339" s="2" t="s">
        <v>1049</v>
      </c>
      <c r="E339">
        <v>2</v>
      </c>
      <c r="F339" s="2">
        <f t="shared" si="30"/>
        <v>2</v>
      </c>
      <c r="G339" s="2" t="s">
        <v>1152</v>
      </c>
      <c r="H339">
        <v>0</v>
      </c>
      <c r="I339" s="2">
        <f>_xlfn.XLOOKUP(D339, 'retail_products'!$A:$A, 'retail_products'!$E:$E, "")</f>
        <v>171.43</v>
      </c>
      <c r="J339" s="2">
        <f>_xlfn.XLOOKUP(D339, 'retail_products'!$A:$A, 'retail_products'!$D:$D, "")</f>
        <v>99.61</v>
      </c>
      <c r="K339" s="2">
        <f t="shared" si="31"/>
        <v>342.86</v>
      </c>
      <c r="L339" s="2">
        <f t="shared" si="32"/>
        <v>0</v>
      </c>
      <c r="M339" s="2">
        <f t="shared" si="33"/>
        <v>342.86</v>
      </c>
      <c r="N339" s="2">
        <f t="shared" si="34"/>
        <v>143.64000000000001</v>
      </c>
      <c r="O339" s="2" t="str">
        <f t="shared" si="35"/>
        <v>Jun</v>
      </c>
    </row>
    <row r="340" spans="1:15" x14ac:dyDescent="0.25">
      <c r="A340" s="2" t="s">
        <v>1487</v>
      </c>
      <c r="B340" s="3">
        <v>45364</v>
      </c>
      <c r="C340" s="2" t="s">
        <v>541</v>
      </c>
      <c r="D340" s="2" t="s">
        <v>1138</v>
      </c>
      <c r="E340">
        <v>5</v>
      </c>
      <c r="F340" s="2">
        <f t="shared" si="30"/>
        <v>5</v>
      </c>
      <c r="G340" s="2" t="s">
        <v>1146</v>
      </c>
      <c r="H340">
        <v>0.16</v>
      </c>
      <c r="I340" s="2">
        <f>_xlfn.XLOOKUP(D340, 'retail_products'!$A:$A, 'retail_products'!$E:$E, "")</f>
        <v>318.47000000000003</v>
      </c>
      <c r="J340" s="2">
        <f>_xlfn.XLOOKUP(D340, 'retail_products'!$A:$A, 'retail_products'!$D:$D, "")</f>
        <v>231.89</v>
      </c>
      <c r="K340" s="2">
        <f t="shared" si="31"/>
        <v>1592.3500000000001</v>
      </c>
      <c r="L340" s="2">
        <f t="shared" si="32"/>
        <v>254.77600000000004</v>
      </c>
      <c r="M340" s="2">
        <f t="shared" si="33"/>
        <v>1337.5740000000001</v>
      </c>
      <c r="N340" s="2">
        <f t="shared" si="34"/>
        <v>178.12400000000025</v>
      </c>
      <c r="O340" s="2" t="str">
        <f t="shared" si="35"/>
        <v>Mar</v>
      </c>
    </row>
    <row r="341" spans="1:15" x14ac:dyDescent="0.25">
      <c r="A341" s="2" t="s">
        <v>1488</v>
      </c>
      <c r="B341" s="3">
        <v>45293</v>
      </c>
      <c r="C341" s="2" t="s">
        <v>225</v>
      </c>
      <c r="D341" s="2" t="s">
        <v>1076</v>
      </c>
      <c r="E341">
        <v>2</v>
      </c>
      <c r="F341" s="2">
        <f t="shared" si="30"/>
        <v>2</v>
      </c>
      <c r="G341" s="2" t="s">
        <v>1148</v>
      </c>
      <c r="H341">
        <v>0.28000000000000003</v>
      </c>
      <c r="I341" s="2">
        <f>_xlfn.XLOOKUP(D341, 'retail_products'!$A:$A, 'retail_products'!$E:$E, "")</f>
        <v>681.78</v>
      </c>
      <c r="J341" s="2">
        <f>_xlfn.XLOOKUP(D341, 'retail_products'!$A:$A, 'retail_products'!$D:$D, "")</f>
        <v>335.22</v>
      </c>
      <c r="K341" s="2">
        <f t="shared" si="31"/>
        <v>1363.56</v>
      </c>
      <c r="L341" s="2">
        <f t="shared" si="32"/>
        <v>381.79680000000002</v>
      </c>
      <c r="M341" s="2">
        <f t="shared" si="33"/>
        <v>981.76319999999987</v>
      </c>
      <c r="N341" s="2">
        <f t="shared" si="34"/>
        <v>311.32319999999982</v>
      </c>
      <c r="O341" s="2" t="str">
        <f t="shared" si="35"/>
        <v>Jan</v>
      </c>
    </row>
    <row r="342" spans="1:15" x14ac:dyDescent="0.25">
      <c r="A342" s="2" t="s">
        <v>1489</v>
      </c>
      <c r="B342" s="3">
        <v>45362</v>
      </c>
      <c r="C342" s="2" t="s">
        <v>753</v>
      </c>
      <c r="D342" s="2" t="s">
        <v>1100</v>
      </c>
      <c r="E342">
        <v>3</v>
      </c>
      <c r="F342" s="2">
        <f t="shared" si="30"/>
        <v>3</v>
      </c>
      <c r="G342" s="2" t="s">
        <v>1148</v>
      </c>
      <c r="H342">
        <v>0</v>
      </c>
      <c r="I342" s="2">
        <f>_xlfn.XLOOKUP(D342, 'retail_products'!$A:$A, 'retail_products'!$E:$E, "")</f>
        <v>795.48</v>
      </c>
      <c r="J342" s="2">
        <f>_xlfn.XLOOKUP(D342, 'retail_products'!$A:$A, 'retail_products'!$D:$D, "")</f>
        <v>475.67</v>
      </c>
      <c r="K342" s="2">
        <f t="shared" si="31"/>
        <v>2386.44</v>
      </c>
      <c r="L342" s="2">
        <f t="shared" si="32"/>
        <v>0</v>
      </c>
      <c r="M342" s="2">
        <f t="shared" si="33"/>
        <v>2386.44</v>
      </c>
      <c r="N342" s="2">
        <f t="shared" si="34"/>
        <v>959.43000000000006</v>
      </c>
      <c r="O342" s="2" t="str">
        <f t="shared" si="35"/>
        <v>Mar</v>
      </c>
    </row>
    <row r="343" spans="1:15" x14ac:dyDescent="0.25">
      <c r="A343" s="2" t="s">
        <v>1490</v>
      </c>
      <c r="B343" s="3">
        <v>45108</v>
      </c>
      <c r="C343" s="2" t="s">
        <v>417</v>
      </c>
      <c r="D343" s="2" t="s">
        <v>1094</v>
      </c>
      <c r="E343">
        <v>2</v>
      </c>
      <c r="F343" s="2">
        <f t="shared" si="30"/>
        <v>2</v>
      </c>
      <c r="G343" s="2" t="s">
        <v>1152</v>
      </c>
      <c r="H343">
        <v>0</v>
      </c>
      <c r="I343" s="2">
        <f>_xlfn.XLOOKUP(D343, 'retail_products'!$A:$A, 'retail_products'!$E:$E, "")</f>
        <v>52.75</v>
      </c>
      <c r="J343" s="2">
        <f>_xlfn.XLOOKUP(D343, 'retail_products'!$A:$A, 'retail_products'!$D:$D, "")</f>
        <v>27.56</v>
      </c>
      <c r="K343" s="2">
        <f t="shared" si="31"/>
        <v>105.5</v>
      </c>
      <c r="L343" s="2">
        <f t="shared" si="32"/>
        <v>0</v>
      </c>
      <c r="M343" s="2">
        <f t="shared" si="33"/>
        <v>105.5</v>
      </c>
      <c r="N343" s="2">
        <f t="shared" si="34"/>
        <v>50.38</v>
      </c>
      <c r="O343" s="2" t="str">
        <f t="shared" si="35"/>
        <v>Jul</v>
      </c>
    </row>
    <row r="344" spans="1:15" x14ac:dyDescent="0.25">
      <c r="A344" s="2" t="s">
        <v>1491</v>
      </c>
      <c r="B344" s="3">
        <v>44983</v>
      </c>
      <c r="C344" s="2" t="s">
        <v>561</v>
      </c>
      <c r="D344" s="2" t="s">
        <v>1056</v>
      </c>
      <c r="E344">
        <v>4</v>
      </c>
      <c r="F344" s="2">
        <f t="shared" si="30"/>
        <v>4</v>
      </c>
      <c r="G344" s="2" t="s">
        <v>1148</v>
      </c>
      <c r="H344">
        <v>0</v>
      </c>
      <c r="I344" s="2">
        <f>_xlfn.XLOOKUP(D344, 'retail_products'!$A:$A, 'retail_products'!$E:$E, "")</f>
        <v>137.66999999999999</v>
      </c>
      <c r="J344" s="2">
        <f>_xlfn.XLOOKUP(D344, 'retail_products'!$A:$A, 'retail_products'!$D:$D, "")</f>
        <v>65.400000000000006</v>
      </c>
      <c r="K344" s="2">
        <f t="shared" si="31"/>
        <v>550.67999999999995</v>
      </c>
      <c r="L344" s="2">
        <f t="shared" si="32"/>
        <v>0</v>
      </c>
      <c r="M344" s="2">
        <f t="shared" si="33"/>
        <v>550.67999999999995</v>
      </c>
      <c r="N344" s="2">
        <f t="shared" si="34"/>
        <v>289.07999999999993</v>
      </c>
      <c r="O344" s="2" t="str">
        <f t="shared" si="35"/>
        <v>Feb</v>
      </c>
    </row>
    <row r="345" spans="1:15" x14ac:dyDescent="0.25">
      <c r="A345" s="2" t="s">
        <v>1492</v>
      </c>
      <c r="B345" s="3">
        <v>45179</v>
      </c>
      <c r="C345" s="2" t="s">
        <v>147</v>
      </c>
      <c r="D345" s="2" t="s">
        <v>1088</v>
      </c>
      <c r="E345">
        <v>3</v>
      </c>
      <c r="F345" s="2">
        <f t="shared" si="30"/>
        <v>3</v>
      </c>
      <c r="G345" s="2" t="s">
        <v>1152</v>
      </c>
      <c r="H345">
        <v>0</v>
      </c>
      <c r="I345" s="2">
        <f>_xlfn.XLOOKUP(D345, 'retail_products'!$A:$A, 'retail_products'!$E:$E, "")</f>
        <v>526.70000000000005</v>
      </c>
      <c r="J345" s="2">
        <f>_xlfn.XLOOKUP(D345, 'retail_products'!$A:$A, 'retail_products'!$D:$D, "")</f>
        <v>234.96</v>
      </c>
      <c r="K345" s="2">
        <f t="shared" si="31"/>
        <v>1580.1000000000001</v>
      </c>
      <c r="L345" s="2">
        <f t="shared" si="32"/>
        <v>0</v>
      </c>
      <c r="M345" s="2">
        <f t="shared" si="33"/>
        <v>1580.1000000000001</v>
      </c>
      <c r="N345" s="2">
        <f t="shared" si="34"/>
        <v>875.22000000000014</v>
      </c>
      <c r="O345" s="2" t="str">
        <f t="shared" si="35"/>
        <v>Sep</v>
      </c>
    </row>
    <row r="346" spans="1:15" x14ac:dyDescent="0.25">
      <c r="A346" s="2" t="s">
        <v>1493</v>
      </c>
      <c r="B346" s="3">
        <v>45135</v>
      </c>
      <c r="C346" s="2" t="s">
        <v>326</v>
      </c>
      <c r="D346" s="2" t="s">
        <v>1094</v>
      </c>
      <c r="E346">
        <v>2</v>
      </c>
      <c r="F346" s="2">
        <f t="shared" si="30"/>
        <v>2</v>
      </c>
      <c r="G346" s="2" t="s">
        <v>1146</v>
      </c>
      <c r="H346">
        <v>0</v>
      </c>
      <c r="I346" s="2">
        <f>_xlfn.XLOOKUP(D346, 'retail_products'!$A:$A, 'retail_products'!$E:$E, "")</f>
        <v>52.75</v>
      </c>
      <c r="J346" s="2">
        <f>_xlfn.XLOOKUP(D346, 'retail_products'!$A:$A, 'retail_products'!$D:$D, "")</f>
        <v>27.56</v>
      </c>
      <c r="K346" s="2">
        <f t="shared" si="31"/>
        <v>105.5</v>
      </c>
      <c r="L346" s="2">
        <f t="shared" si="32"/>
        <v>0</v>
      </c>
      <c r="M346" s="2">
        <f t="shared" si="33"/>
        <v>105.5</v>
      </c>
      <c r="N346" s="2">
        <f t="shared" si="34"/>
        <v>50.38</v>
      </c>
      <c r="O346" s="2" t="str">
        <f t="shared" si="35"/>
        <v>Jul</v>
      </c>
    </row>
    <row r="347" spans="1:15" x14ac:dyDescent="0.25">
      <c r="A347" s="2" t="s">
        <v>1494</v>
      </c>
      <c r="B347" s="3">
        <v>44933</v>
      </c>
      <c r="C347" s="2" t="s">
        <v>719</v>
      </c>
      <c r="D347" s="2" t="s">
        <v>1102</v>
      </c>
      <c r="E347">
        <v>1</v>
      </c>
      <c r="F347" s="2">
        <f t="shared" si="30"/>
        <v>1</v>
      </c>
      <c r="G347" s="2" t="s">
        <v>1148</v>
      </c>
      <c r="H347">
        <v>0</v>
      </c>
      <c r="I347" s="2">
        <f>_xlfn.XLOOKUP(D347, 'retail_products'!$A:$A, 'retail_products'!$E:$E, "")</f>
        <v>691.33</v>
      </c>
      <c r="J347" s="2">
        <f>_xlfn.XLOOKUP(D347, 'retail_products'!$A:$A, 'retail_products'!$D:$D, "")</f>
        <v>423.72</v>
      </c>
      <c r="K347" s="2">
        <f t="shared" si="31"/>
        <v>691.33</v>
      </c>
      <c r="L347" s="2">
        <f t="shared" si="32"/>
        <v>0</v>
      </c>
      <c r="M347" s="2">
        <f t="shared" si="33"/>
        <v>691.33</v>
      </c>
      <c r="N347" s="2">
        <f t="shared" si="34"/>
        <v>267.61</v>
      </c>
      <c r="O347" s="2" t="str">
        <f t="shared" si="35"/>
        <v>Jan</v>
      </c>
    </row>
    <row r="348" spans="1:15" x14ac:dyDescent="0.25">
      <c r="A348" s="2" t="s">
        <v>1495</v>
      </c>
      <c r="B348" s="3">
        <v>45132</v>
      </c>
      <c r="C348" s="2" t="s">
        <v>740</v>
      </c>
      <c r="D348" s="2" t="s">
        <v>1114</v>
      </c>
      <c r="E348">
        <v>1</v>
      </c>
      <c r="F348" s="2">
        <f t="shared" si="30"/>
        <v>1</v>
      </c>
      <c r="G348" s="2" t="s">
        <v>1152</v>
      </c>
      <c r="H348">
        <v>0.1</v>
      </c>
      <c r="I348" s="2">
        <f>_xlfn.XLOOKUP(D348, 'retail_products'!$A:$A, 'retail_products'!$E:$E, "")</f>
        <v>124.45</v>
      </c>
      <c r="J348" s="2">
        <f>_xlfn.XLOOKUP(D348, 'retail_products'!$A:$A, 'retail_products'!$D:$D, "")</f>
        <v>62.41</v>
      </c>
      <c r="K348" s="2">
        <f t="shared" si="31"/>
        <v>124.45</v>
      </c>
      <c r="L348" s="2">
        <f t="shared" si="32"/>
        <v>12.445</v>
      </c>
      <c r="M348" s="2">
        <f t="shared" si="33"/>
        <v>112.005</v>
      </c>
      <c r="N348" s="2">
        <f t="shared" si="34"/>
        <v>49.594999999999999</v>
      </c>
      <c r="O348" s="2" t="str">
        <f t="shared" si="35"/>
        <v>Jul</v>
      </c>
    </row>
    <row r="349" spans="1:15" x14ac:dyDescent="0.25">
      <c r="A349" s="2" t="s">
        <v>1496</v>
      </c>
      <c r="B349" s="3">
        <v>45231</v>
      </c>
      <c r="C349" s="2" t="s">
        <v>893</v>
      </c>
      <c r="D349" s="2" t="s">
        <v>1090</v>
      </c>
      <c r="E349">
        <v>1</v>
      </c>
      <c r="F349" s="2">
        <f t="shared" si="30"/>
        <v>1</v>
      </c>
      <c r="G349" s="2" t="s">
        <v>1146</v>
      </c>
      <c r="H349">
        <v>0.18</v>
      </c>
      <c r="I349" s="2">
        <f>_xlfn.XLOOKUP(D349, 'retail_products'!$A:$A, 'retail_products'!$E:$E, "")</f>
        <v>765.43</v>
      </c>
      <c r="J349" s="2">
        <f>_xlfn.XLOOKUP(D349, 'retail_products'!$A:$A, 'retail_products'!$D:$D, "")</f>
        <v>429.73</v>
      </c>
      <c r="K349" s="2">
        <f t="shared" si="31"/>
        <v>765.43</v>
      </c>
      <c r="L349" s="2">
        <f t="shared" si="32"/>
        <v>137.7774</v>
      </c>
      <c r="M349" s="2">
        <f t="shared" si="33"/>
        <v>627.65259999999989</v>
      </c>
      <c r="N349" s="2">
        <f t="shared" si="34"/>
        <v>197.92259999999987</v>
      </c>
      <c r="O349" s="2" t="str">
        <f t="shared" si="35"/>
        <v>Nov</v>
      </c>
    </row>
    <row r="350" spans="1:15" x14ac:dyDescent="0.25">
      <c r="A350" s="2" t="s">
        <v>1497</v>
      </c>
      <c r="B350" s="3">
        <v>45314</v>
      </c>
      <c r="C350" s="2" t="s">
        <v>837</v>
      </c>
      <c r="D350" s="2" t="s">
        <v>1122</v>
      </c>
      <c r="E350">
        <v>4</v>
      </c>
      <c r="F350" s="2">
        <f t="shared" si="30"/>
        <v>4</v>
      </c>
      <c r="G350" s="2" t="s">
        <v>1152</v>
      </c>
      <c r="H350">
        <v>0</v>
      </c>
      <c r="I350" s="2">
        <f>_xlfn.XLOOKUP(D350, 'retail_products'!$A:$A, 'retail_products'!$E:$E, "")</f>
        <v>693.46</v>
      </c>
      <c r="J350" s="2">
        <f>_xlfn.XLOOKUP(D350, 'retail_products'!$A:$A, 'retail_products'!$D:$D, "")</f>
        <v>388.35</v>
      </c>
      <c r="K350" s="2">
        <f t="shared" si="31"/>
        <v>2773.84</v>
      </c>
      <c r="L350" s="2">
        <f t="shared" si="32"/>
        <v>0</v>
      </c>
      <c r="M350" s="2">
        <f t="shared" si="33"/>
        <v>2773.84</v>
      </c>
      <c r="N350" s="2">
        <f t="shared" si="34"/>
        <v>1220.44</v>
      </c>
      <c r="O350" s="2" t="str">
        <f t="shared" si="35"/>
        <v>Jan</v>
      </c>
    </row>
    <row r="351" spans="1:15" x14ac:dyDescent="0.25">
      <c r="A351" s="2" t="s">
        <v>1498</v>
      </c>
      <c r="B351" s="3">
        <v>45002</v>
      </c>
      <c r="C351" s="2" t="s">
        <v>815</v>
      </c>
      <c r="D351" s="2" t="s">
        <v>1098</v>
      </c>
      <c r="E351">
        <v>1</v>
      </c>
      <c r="F351" s="2">
        <f t="shared" si="30"/>
        <v>1</v>
      </c>
      <c r="G351" s="2" t="s">
        <v>1148</v>
      </c>
      <c r="H351">
        <v>0</v>
      </c>
      <c r="I351" s="2">
        <f>_xlfn.XLOOKUP(D351, 'retail_products'!$A:$A, 'retail_products'!$E:$E, "")</f>
        <v>861.53</v>
      </c>
      <c r="J351" s="2">
        <f>_xlfn.XLOOKUP(D351, 'retail_products'!$A:$A, 'retail_products'!$D:$D, "")</f>
        <v>446.15</v>
      </c>
      <c r="K351" s="2">
        <f t="shared" si="31"/>
        <v>861.53</v>
      </c>
      <c r="L351" s="2">
        <f t="shared" si="32"/>
        <v>0</v>
      </c>
      <c r="M351" s="2">
        <f t="shared" si="33"/>
        <v>861.53</v>
      </c>
      <c r="N351" s="2">
        <f t="shared" si="34"/>
        <v>415.38</v>
      </c>
      <c r="O351" s="2" t="str">
        <f t="shared" si="35"/>
        <v>Mar</v>
      </c>
    </row>
    <row r="352" spans="1:15" x14ac:dyDescent="0.25">
      <c r="A352" s="2" t="s">
        <v>1499</v>
      </c>
      <c r="B352" s="3">
        <v>45304</v>
      </c>
      <c r="C352" s="2" t="s">
        <v>83</v>
      </c>
      <c r="D352" s="2" t="s">
        <v>1046</v>
      </c>
      <c r="E352">
        <v>4</v>
      </c>
      <c r="F352" s="2">
        <f t="shared" si="30"/>
        <v>4</v>
      </c>
      <c r="G352" s="2" t="s">
        <v>1146</v>
      </c>
      <c r="H352">
        <v>0</v>
      </c>
      <c r="I352" s="2">
        <f>_xlfn.XLOOKUP(D352, 'retail_products'!$A:$A, 'retail_products'!$E:$E, "")</f>
        <v>304.58</v>
      </c>
      <c r="J352" s="2">
        <f>_xlfn.XLOOKUP(D352, 'retail_products'!$A:$A, 'retail_products'!$D:$D, "")</f>
        <v>141.47</v>
      </c>
      <c r="K352" s="2">
        <f t="shared" si="31"/>
        <v>1218.32</v>
      </c>
      <c r="L352" s="2">
        <f t="shared" si="32"/>
        <v>0</v>
      </c>
      <c r="M352" s="2">
        <f t="shared" si="33"/>
        <v>1218.32</v>
      </c>
      <c r="N352" s="2">
        <f t="shared" si="34"/>
        <v>652.43999999999994</v>
      </c>
      <c r="O352" s="2" t="str">
        <f t="shared" si="35"/>
        <v>Jan</v>
      </c>
    </row>
    <row r="353" spans="1:15" x14ac:dyDescent="0.25">
      <c r="A353" s="2" t="s">
        <v>1500</v>
      </c>
      <c r="B353" s="3">
        <v>45082</v>
      </c>
      <c r="C353" s="2" t="s">
        <v>665</v>
      </c>
      <c r="D353" s="2" t="s">
        <v>1118</v>
      </c>
      <c r="E353">
        <v>1</v>
      </c>
      <c r="F353" s="2">
        <f t="shared" si="30"/>
        <v>1</v>
      </c>
      <c r="G353" s="2" t="s">
        <v>1152</v>
      </c>
      <c r="H353">
        <v>0.06</v>
      </c>
      <c r="I353" s="2">
        <f>_xlfn.XLOOKUP(D353, 'retail_products'!$A:$A, 'retail_products'!$E:$E, "")</f>
        <v>484.08</v>
      </c>
      <c r="J353" s="2">
        <f>_xlfn.XLOOKUP(D353, 'retail_products'!$A:$A, 'retail_products'!$D:$D, "")</f>
        <v>361.23</v>
      </c>
      <c r="K353" s="2">
        <f t="shared" si="31"/>
        <v>484.08</v>
      </c>
      <c r="L353" s="2">
        <f t="shared" si="32"/>
        <v>29.044799999999999</v>
      </c>
      <c r="M353" s="2">
        <f t="shared" si="33"/>
        <v>455.03519999999997</v>
      </c>
      <c r="N353" s="2">
        <f t="shared" si="34"/>
        <v>93.805199999999957</v>
      </c>
      <c r="O353" s="2" t="str">
        <f t="shared" si="35"/>
        <v>Jun</v>
      </c>
    </row>
    <row r="354" spans="1:15" x14ac:dyDescent="0.25">
      <c r="A354" s="2" t="s">
        <v>1501</v>
      </c>
      <c r="B354" s="3">
        <v>45265</v>
      </c>
      <c r="C354" s="2" t="s">
        <v>538</v>
      </c>
      <c r="D354" s="2" t="s">
        <v>1102</v>
      </c>
      <c r="E354">
        <v>5</v>
      </c>
      <c r="F354" s="2">
        <f t="shared" si="30"/>
        <v>5</v>
      </c>
      <c r="G354" s="2" t="s">
        <v>1146</v>
      </c>
      <c r="H354">
        <v>0</v>
      </c>
      <c r="I354" s="2">
        <f>_xlfn.XLOOKUP(D354, 'retail_products'!$A:$A, 'retail_products'!$E:$E, "")</f>
        <v>691.33</v>
      </c>
      <c r="J354" s="2">
        <f>_xlfn.XLOOKUP(D354, 'retail_products'!$A:$A, 'retail_products'!$D:$D, "")</f>
        <v>423.72</v>
      </c>
      <c r="K354" s="2">
        <f t="shared" si="31"/>
        <v>3456.65</v>
      </c>
      <c r="L354" s="2">
        <f t="shared" si="32"/>
        <v>0</v>
      </c>
      <c r="M354" s="2">
        <f t="shared" si="33"/>
        <v>3456.65</v>
      </c>
      <c r="N354" s="2">
        <f t="shared" si="34"/>
        <v>1338.0499999999997</v>
      </c>
      <c r="O354" s="2" t="str">
        <f t="shared" si="35"/>
        <v>Dec</v>
      </c>
    </row>
    <row r="355" spans="1:15" x14ac:dyDescent="0.25">
      <c r="A355" s="2" t="s">
        <v>1502</v>
      </c>
      <c r="B355" s="3">
        <v>45318</v>
      </c>
      <c r="C355" s="2" t="s">
        <v>61</v>
      </c>
      <c r="D355" s="2" t="s">
        <v>1094</v>
      </c>
      <c r="E355">
        <v>1</v>
      </c>
      <c r="F355" s="2">
        <f t="shared" si="30"/>
        <v>1</v>
      </c>
      <c r="G355" s="2" t="s">
        <v>1152</v>
      </c>
      <c r="H355">
        <v>0</v>
      </c>
      <c r="I355" s="2">
        <f>_xlfn.XLOOKUP(D355, 'retail_products'!$A:$A, 'retail_products'!$E:$E, "")</f>
        <v>52.75</v>
      </c>
      <c r="J355" s="2">
        <f>_xlfn.XLOOKUP(D355, 'retail_products'!$A:$A, 'retail_products'!$D:$D, "")</f>
        <v>27.56</v>
      </c>
      <c r="K355" s="2">
        <f t="shared" si="31"/>
        <v>52.75</v>
      </c>
      <c r="L355" s="2">
        <f t="shared" si="32"/>
        <v>0</v>
      </c>
      <c r="M355" s="2">
        <f t="shared" si="33"/>
        <v>52.75</v>
      </c>
      <c r="N355" s="2">
        <f t="shared" si="34"/>
        <v>25.19</v>
      </c>
      <c r="O355" s="2" t="str">
        <f t="shared" si="35"/>
        <v>Jan</v>
      </c>
    </row>
    <row r="356" spans="1:15" x14ac:dyDescent="0.25">
      <c r="A356" s="2" t="s">
        <v>1503</v>
      </c>
      <c r="B356" s="3">
        <v>45017</v>
      </c>
      <c r="C356" s="2" t="s">
        <v>599</v>
      </c>
      <c r="D356" s="2" t="s">
        <v>1124</v>
      </c>
      <c r="E356">
        <v>3</v>
      </c>
      <c r="F356" s="2">
        <f t="shared" si="30"/>
        <v>3</v>
      </c>
      <c r="G356" s="2" t="s">
        <v>1152</v>
      </c>
      <c r="H356">
        <v>0.15</v>
      </c>
      <c r="I356" s="2">
        <f>_xlfn.XLOOKUP(D356, 'retail_products'!$A:$A, 'retail_products'!$E:$E, "")</f>
        <v>657.99</v>
      </c>
      <c r="J356" s="2">
        <f>_xlfn.XLOOKUP(D356, 'retail_products'!$A:$A, 'retail_products'!$D:$D, "")</f>
        <v>478.53</v>
      </c>
      <c r="K356" s="2">
        <f t="shared" si="31"/>
        <v>1973.97</v>
      </c>
      <c r="L356" s="2">
        <f t="shared" si="32"/>
        <v>296.09550000000002</v>
      </c>
      <c r="M356" s="2">
        <f t="shared" si="33"/>
        <v>1677.8744999999999</v>
      </c>
      <c r="N356" s="2">
        <f t="shared" si="34"/>
        <v>242.28449999999998</v>
      </c>
      <c r="O356" s="2" t="str">
        <f t="shared" si="35"/>
        <v>Apr</v>
      </c>
    </row>
    <row r="357" spans="1:15" x14ac:dyDescent="0.25">
      <c r="A357" s="2" t="s">
        <v>1504</v>
      </c>
      <c r="B357" s="3">
        <v>44983</v>
      </c>
      <c r="C357" s="2" t="s">
        <v>611</v>
      </c>
      <c r="D357" s="2" t="s">
        <v>1126</v>
      </c>
      <c r="E357">
        <v>4</v>
      </c>
      <c r="F357" s="2">
        <f t="shared" si="30"/>
        <v>4</v>
      </c>
      <c r="G357" s="2" t="s">
        <v>1152</v>
      </c>
      <c r="H357">
        <v>0</v>
      </c>
      <c r="I357" s="2">
        <f>_xlfn.XLOOKUP(D357, 'retail_products'!$A:$A, 'retail_products'!$E:$E, "")</f>
        <v>340.9</v>
      </c>
      <c r="J357" s="2">
        <f>_xlfn.XLOOKUP(D357, 'retail_products'!$A:$A, 'retail_products'!$D:$D, "")</f>
        <v>269.88</v>
      </c>
      <c r="K357" s="2">
        <f t="shared" si="31"/>
        <v>1363.6</v>
      </c>
      <c r="L357" s="2">
        <f t="shared" si="32"/>
        <v>0</v>
      </c>
      <c r="M357" s="2">
        <f t="shared" si="33"/>
        <v>1363.6</v>
      </c>
      <c r="N357" s="2">
        <f t="shared" si="34"/>
        <v>284.07999999999993</v>
      </c>
      <c r="O357" s="2" t="str">
        <f t="shared" si="35"/>
        <v>Feb</v>
      </c>
    </row>
    <row r="358" spans="1:15" x14ac:dyDescent="0.25">
      <c r="A358" s="2" t="s">
        <v>1505</v>
      </c>
      <c r="B358" s="3">
        <v>45007</v>
      </c>
      <c r="C358" s="2" t="s">
        <v>547</v>
      </c>
      <c r="D358" s="2" t="s">
        <v>1044</v>
      </c>
      <c r="E358">
        <v>4</v>
      </c>
      <c r="F358" s="2">
        <f t="shared" si="30"/>
        <v>4</v>
      </c>
      <c r="G358" s="2" t="s">
        <v>1146</v>
      </c>
      <c r="H358">
        <v>0</v>
      </c>
      <c r="I358" s="2">
        <f>_xlfn.XLOOKUP(D358, 'retail_products'!$A:$A, 'retail_products'!$E:$E, "")</f>
        <v>404.15</v>
      </c>
      <c r="J358" s="2">
        <f>_xlfn.XLOOKUP(D358, 'retail_products'!$A:$A, 'retail_products'!$D:$D, "")</f>
        <v>171.04</v>
      </c>
      <c r="K358" s="2">
        <f t="shared" si="31"/>
        <v>1616.6</v>
      </c>
      <c r="L358" s="2">
        <f t="shared" si="32"/>
        <v>0</v>
      </c>
      <c r="M358" s="2">
        <f t="shared" si="33"/>
        <v>1616.6</v>
      </c>
      <c r="N358" s="2">
        <f t="shared" si="34"/>
        <v>932.43999999999994</v>
      </c>
      <c r="O358" s="2" t="str">
        <f t="shared" si="35"/>
        <v>Mar</v>
      </c>
    </row>
    <row r="359" spans="1:15" x14ac:dyDescent="0.25">
      <c r="A359" s="2" t="s">
        <v>1506</v>
      </c>
      <c r="B359" s="3">
        <v>45072</v>
      </c>
      <c r="C359" s="2" t="s">
        <v>357</v>
      </c>
      <c r="D359" s="2" t="s">
        <v>1044</v>
      </c>
      <c r="E359">
        <v>1</v>
      </c>
      <c r="F359" s="2">
        <f t="shared" si="30"/>
        <v>1</v>
      </c>
      <c r="G359" s="2" t="s">
        <v>1146</v>
      </c>
      <c r="H359">
        <v>0</v>
      </c>
      <c r="I359" s="2">
        <f>_xlfn.XLOOKUP(D359, 'retail_products'!$A:$A, 'retail_products'!$E:$E, "")</f>
        <v>404.15</v>
      </c>
      <c r="J359" s="2">
        <f>_xlfn.XLOOKUP(D359, 'retail_products'!$A:$A, 'retail_products'!$D:$D, "")</f>
        <v>171.04</v>
      </c>
      <c r="K359" s="2">
        <f t="shared" si="31"/>
        <v>404.15</v>
      </c>
      <c r="L359" s="2">
        <f t="shared" si="32"/>
        <v>0</v>
      </c>
      <c r="M359" s="2">
        <f t="shared" si="33"/>
        <v>404.15</v>
      </c>
      <c r="N359" s="2">
        <f t="shared" si="34"/>
        <v>233.10999999999999</v>
      </c>
      <c r="O359" s="2" t="str">
        <f t="shared" si="35"/>
        <v>May</v>
      </c>
    </row>
    <row r="360" spans="1:15" x14ac:dyDescent="0.25">
      <c r="A360" s="2" t="s">
        <v>1507</v>
      </c>
      <c r="B360" s="3">
        <v>45318</v>
      </c>
      <c r="C360" s="2" t="s">
        <v>941</v>
      </c>
      <c r="D360" s="2" t="s">
        <v>1120</v>
      </c>
      <c r="E360">
        <v>3</v>
      </c>
      <c r="F360" s="2">
        <f t="shared" si="30"/>
        <v>3</v>
      </c>
      <c r="G360" s="2" t="s">
        <v>1152</v>
      </c>
      <c r="H360">
        <v>0</v>
      </c>
      <c r="I360" s="2">
        <f>_xlfn.XLOOKUP(D360, 'retail_products'!$A:$A, 'retail_products'!$E:$E, "")</f>
        <v>1062.07</v>
      </c>
      <c r="J360" s="2">
        <f>_xlfn.XLOOKUP(D360, 'retail_products'!$A:$A, 'retail_products'!$D:$D, "")</f>
        <v>464.05</v>
      </c>
      <c r="K360" s="2">
        <f t="shared" si="31"/>
        <v>3186.21</v>
      </c>
      <c r="L360" s="2">
        <f t="shared" si="32"/>
        <v>0</v>
      </c>
      <c r="M360" s="2">
        <f t="shared" si="33"/>
        <v>3186.21</v>
      </c>
      <c r="N360" s="2">
        <f t="shared" si="34"/>
        <v>1794.06</v>
      </c>
      <c r="O360" s="2" t="str">
        <f t="shared" si="35"/>
        <v>Jan</v>
      </c>
    </row>
    <row r="361" spans="1:15" x14ac:dyDescent="0.25">
      <c r="A361" s="2" t="s">
        <v>1508</v>
      </c>
      <c r="B361" s="3">
        <v>45265</v>
      </c>
      <c r="C361" s="2" t="s">
        <v>279</v>
      </c>
      <c r="D361" s="2" t="s">
        <v>1070</v>
      </c>
      <c r="E361">
        <v>2</v>
      </c>
      <c r="F361" s="2">
        <f t="shared" si="30"/>
        <v>2</v>
      </c>
      <c r="G361" s="2" t="s">
        <v>1148</v>
      </c>
      <c r="H361">
        <v>0.03</v>
      </c>
      <c r="I361" s="2">
        <f>_xlfn.XLOOKUP(D361, 'retail_products'!$A:$A, 'retail_products'!$E:$E, "")</f>
        <v>543.76</v>
      </c>
      <c r="J361" s="2">
        <f>_xlfn.XLOOKUP(D361, 'retail_products'!$A:$A, 'retail_products'!$D:$D, "")</f>
        <v>364.65</v>
      </c>
      <c r="K361" s="2">
        <f t="shared" si="31"/>
        <v>1087.52</v>
      </c>
      <c r="L361" s="2">
        <f t="shared" si="32"/>
        <v>32.625599999999999</v>
      </c>
      <c r="M361" s="2">
        <f t="shared" si="33"/>
        <v>1054.8943999999999</v>
      </c>
      <c r="N361" s="2">
        <f t="shared" si="34"/>
        <v>325.59439999999995</v>
      </c>
      <c r="O361" s="2" t="str">
        <f t="shared" si="35"/>
        <v>Dec</v>
      </c>
    </row>
    <row r="362" spans="1:15" x14ac:dyDescent="0.25">
      <c r="A362" s="2" t="s">
        <v>1509</v>
      </c>
      <c r="B362" s="3">
        <v>45013</v>
      </c>
      <c r="C362" s="2" t="s">
        <v>49</v>
      </c>
      <c r="D362" s="2" t="s">
        <v>1108</v>
      </c>
      <c r="E362">
        <v>3</v>
      </c>
      <c r="F362" s="2">
        <f t="shared" si="30"/>
        <v>3</v>
      </c>
      <c r="G362" s="2" t="s">
        <v>1146</v>
      </c>
      <c r="H362">
        <v>0.08</v>
      </c>
      <c r="I362" s="2">
        <f>_xlfn.XLOOKUP(D362, 'retail_products'!$A:$A, 'retail_products'!$E:$E, "")</f>
        <v>403.95</v>
      </c>
      <c r="J362" s="2">
        <f>_xlfn.XLOOKUP(D362, 'retail_products'!$A:$A, 'retail_products'!$D:$D, "")</f>
        <v>177.26</v>
      </c>
      <c r="K362" s="2">
        <f t="shared" si="31"/>
        <v>1211.8499999999999</v>
      </c>
      <c r="L362" s="2">
        <f t="shared" si="32"/>
        <v>96.947999999999993</v>
      </c>
      <c r="M362" s="2">
        <f t="shared" si="33"/>
        <v>1114.9019999999998</v>
      </c>
      <c r="N362" s="2">
        <f t="shared" si="34"/>
        <v>583.12199999999984</v>
      </c>
      <c r="O362" s="2" t="str">
        <f t="shared" si="35"/>
        <v>Mar</v>
      </c>
    </row>
    <row r="363" spans="1:15" x14ac:dyDescent="0.25">
      <c r="A363" s="2" t="s">
        <v>1510</v>
      </c>
      <c r="B363" s="3">
        <v>45283</v>
      </c>
      <c r="C363" s="2" t="s">
        <v>509</v>
      </c>
      <c r="D363" s="2" t="s">
        <v>1114</v>
      </c>
      <c r="E363">
        <v>1</v>
      </c>
      <c r="F363" s="2">
        <f t="shared" si="30"/>
        <v>1</v>
      </c>
      <c r="G363" s="2" t="s">
        <v>1146</v>
      </c>
      <c r="H363">
        <v>0</v>
      </c>
      <c r="I363" s="2">
        <f>_xlfn.XLOOKUP(D363, 'retail_products'!$A:$A, 'retail_products'!$E:$E, "")</f>
        <v>124.45</v>
      </c>
      <c r="J363" s="2">
        <f>_xlfn.XLOOKUP(D363, 'retail_products'!$A:$A, 'retail_products'!$D:$D, "")</f>
        <v>62.41</v>
      </c>
      <c r="K363" s="2">
        <f t="shared" si="31"/>
        <v>124.45</v>
      </c>
      <c r="L363" s="2">
        <f t="shared" si="32"/>
        <v>0</v>
      </c>
      <c r="M363" s="2">
        <f t="shared" si="33"/>
        <v>124.45</v>
      </c>
      <c r="N363" s="2">
        <f t="shared" si="34"/>
        <v>62.040000000000006</v>
      </c>
      <c r="O363" s="2" t="str">
        <f t="shared" si="35"/>
        <v>Dec</v>
      </c>
    </row>
    <row r="364" spans="1:15" x14ac:dyDescent="0.25">
      <c r="A364" s="2" t="s">
        <v>1511</v>
      </c>
      <c r="B364" s="3">
        <v>45177</v>
      </c>
      <c r="C364" s="2" t="s">
        <v>131</v>
      </c>
      <c r="D364" s="2" t="s">
        <v>1128</v>
      </c>
      <c r="E364">
        <v>2</v>
      </c>
      <c r="F364" s="2">
        <f t="shared" si="30"/>
        <v>2</v>
      </c>
      <c r="G364" s="2" t="s">
        <v>1152</v>
      </c>
      <c r="H364">
        <v>0</v>
      </c>
      <c r="I364" s="2">
        <f>_xlfn.XLOOKUP(D364, 'retail_products'!$A:$A, 'retail_products'!$E:$E, "")</f>
        <v>769.55</v>
      </c>
      <c r="J364" s="2">
        <f>_xlfn.XLOOKUP(D364, 'retail_products'!$A:$A, 'retail_products'!$D:$D, "")</f>
        <v>421.02</v>
      </c>
      <c r="K364" s="2">
        <f t="shared" si="31"/>
        <v>1539.1</v>
      </c>
      <c r="L364" s="2">
        <f t="shared" si="32"/>
        <v>0</v>
      </c>
      <c r="M364" s="2">
        <f t="shared" si="33"/>
        <v>1539.1</v>
      </c>
      <c r="N364" s="2">
        <f t="shared" si="34"/>
        <v>697.06</v>
      </c>
      <c r="O364" s="2" t="str">
        <f t="shared" si="35"/>
        <v>Sep</v>
      </c>
    </row>
    <row r="365" spans="1:15" x14ac:dyDescent="0.25">
      <c r="A365" s="2" t="s">
        <v>1512</v>
      </c>
      <c r="B365" s="3">
        <v>45080</v>
      </c>
      <c r="C365" s="2" t="s">
        <v>401</v>
      </c>
      <c r="D365" s="2" t="s">
        <v>1094</v>
      </c>
      <c r="E365">
        <v>2</v>
      </c>
      <c r="F365" s="2">
        <f t="shared" si="30"/>
        <v>2</v>
      </c>
      <c r="G365" s="2" t="s">
        <v>1146</v>
      </c>
      <c r="H365">
        <v>0</v>
      </c>
      <c r="I365" s="2">
        <f>_xlfn.XLOOKUP(D365, 'retail_products'!$A:$A, 'retail_products'!$E:$E, "")</f>
        <v>52.75</v>
      </c>
      <c r="J365" s="2">
        <f>_xlfn.XLOOKUP(D365, 'retail_products'!$A:$A, 'retail_products'!$D:$D, "")</f>
        <v>27.56</v>
      </c>
      <c r="K365" s="2">
        <f t="shared" si="31"/>
        <v>105.5</v>
      </c>
      <c r="L365" s="2">
        <f t="shared" si="32"/>
        <v>0</v>
      </c>
      <c r="M365" s="2">
        <f t="shared" si="33"/>
        <v>105.5</v>
      </c>
      <c r="N365" s="2">
        <f t="shared" si="34"/>
        <v>50.38</v>
      </c>
      <c r="O365" s="2" t="str">
        <f t="shared" si="35"/>
        <v>Jun</v>
      </c>
    </row>
    <row r="366" spans="1:15" x14ac:dyDescent="0.25">
      <c r="A366" s="2" t="s">
        <v>1513</v>
      </c>
      <c r="B366" s="3">
        <v>45062</v>
      </c>
      <c r="C366" s="2" t="s">
        <v>77</v>
      </c>
      <c r="D366" s="2" t="s">
        <v>1078</v>
      </c>
      <c r="E366">
        <v>5</v>
      </c>
      <c r="F366" s="2">
        <f t="shared" si="30"/>
        <v>5</v>
      </c>
      <c r="G366" s="2" t="s">
        <v>1148</v>
      </c>
      <c r="H366">
        <v>0.17</v>
      </c>
      <c r="I366" s="2">
        <f>_xlfn.XLOOKUP(D366, 'retail_products'!$A:$A, 'retail_products'!$E:$E, "")</f>
        <v>892.78</v>
      </c>
      <c r="J366" s="2">
        <f>_xlfn.XLOOKUP(D366, 'retail_products'!$A:$A, 'retail_products'!$D:$D, "")</f>
        <v>447.11</v>
      </c>
      <c r="K366" s="2">
        <f t="shared" si="31"/>
        <v>4463.8999999999996</v>
      </c>
      <c r="L366" s="2">
        <f t="shared" si="32"/>
        <v>758.86299999999994</v>
      </c>
      <c r="M366" s="2">
        <f t="shared" si="33"/>
        <v>3705.0369999999998</v>
      </c>
      <c r="N366" s="2">
        <f t="shared" si="34"/>
        <v>1469.4869999999996</v>
      </c>
      <c r="O366" s="2" t="str">
        <f t="shared" si="35"/>
        <v>May</v>
      </c>
    </row>
    <row r="367" spans="1:15" x14ac:dyDescent="0.25">
      <c r="A367" s="2" t="s">
        <v>1514</v>
      </c>
      <c r="B367" s="3">
        <v>45230</v>
      </c>
      <c r="C367" s="2" t="s">
        <v>373</v>
      </c>
      <c r="D367" s="2" t="s">
        <v>1074</v>
      </c>
      <c r="E367">
        <v>1</v>
      </c>
      <c r="F367" s="2">
        <f t="shared" si="30"/>
        <v>1</v>
      </c>
      <c r="G367" s="2" t="s">
        <v>1152</v>
      </c>
      <c r="H367">
        <v>0.2</v>
      </c>
      <c r="I367" s="2">
        <f>_xlfn.XLOOKUP(D367, 'retail_products'!$A:$A, 'retail_products'!$E:$E, "")</f>
        <v>476.33</v>
      </c>
      <c r="J367" s="2">
        <f>_xlfn.XLOOKUP(D367, 'retail_products'!$A:$A, 'retail_products'!$D:$D, "")</f>
        <v>222.1</v>
      </c>
      <c r="K367" s="2">
        <f t="shared" si="31"/>
        <v>476.33</v>
      </c>
      <c r="L367" s="2">
        <f t="shared" si="32"/>
        <v>95.266000000000005</v>
      </c>
      <c r="M367" s="2">
        <f t="shared" si="33"/>
        <v>381.06399999999996</v>
      </c>
      <c r="N367" s="2">
        <f t="shared" si="34"/>
        <v>158.96399999999997</v>
      </c>
      <c r="O367" s="2" t="str">
        <f t="shared" si="35"/>
        <v>Oct</v>
      </c>
    </row>
    <row r="368" spans="1:15" x14ac:dyDescent="0.25">
      <c r="A368" s="2" t="s">
        <v>1515</v>
      </c>
      <c r="B368" s="3">
        <v>45081</v>
      </c>
      <c r="C368" s="2" t="s">
        <v>545</v>
      </c>
      <c r="D368" s="2" t="s">
        <v>1078</v>
      </c>
      <c r="E368">
        <v>4</v>
      </c>
      <c r="F368" s="2">
        <f t="shared" si="30"/>
        <v>4</v>
      </c>
      <c r="G368" s="2" t="s">
        <v>1152</v>
      </c>
      <c r="H368">
        <v>0</v>
      </c>
      <c r="I368" s="2">
        <f>_xlfn.XLOOKUP(D368, 'retail_products'!$A:$A, 'retail_products'!$E:$E, "")</f>
        <v>892.78</v>
      </c>
      <c r="J368" s="2">
        <f>_xlfn.XLOOKUP(D368, 'retail_products'!$A:$A, 'retail_products'!$D:$D, "")</f>
        <v>447.11</v>
      </c>
      <c r="K368" s="2">
        <f t="shared" si="31"/>
        <v>3571.12</v>
      </c>
      <c r="L368" s="2">
        <f t="shared" si="32"/>
        <v>0</v>
      </c>
      <c r="M368" s="2">
        <f t="shared" si="33"/>
        <v>3571.12</v>
      </c>
      <c r="N368" s="2">
        <f t="shared" si="34"/>
        <v>1782.6799999999998</v>
      </c>
      <c r="O368" s="2" t="str">
        <f t="shared" si="35"/>
        <v>Jun</v>
      </c>
    </row>
    <row r="369" spans="1:15" x14ac:dyDescent="0.25">
      <c r="A369" s="2" t="s">
        <v>1516</v>
      </c>
      <c r="B369" s="3" t="s">
        <v>1517</v>
      </c>
      <c r="C369" s="2" t="s">
        <v>716</v>
      </c>
      <c r="D369" s="2" t="s">
        <v>1136</v>
      </c>
      <c r="E369">
        <v>5</v>
      </c>
      <c r="F369" s="2">
        <f t="shared" si="30"/>
        <v>5</v>
      </c>
      <c r="G369" s="2" t="s">
        <v>1148</v>
      </c>
      <c r="H369">
        <v>0</v>
      </c>
      <c r="I369" s="2">
        <f>_xlfn.XLOOKUP(D369, 'retail_products'!$A:$A, 'retail_products'!$E:$E, "")</f>
        <v>353.33</v>
      </c>
      <c r="J369" s="2">
        <f>_xlfn.XLOOKUP(D369, 'retail_products'!$A:$A, 'retail_products'!$D:$D, "")</f>
        <v>144.06</v>
      </c>
      <c r="K369" s="2">
        <f t="shared" si="31"/>
        <v>1766.6499999999999</v>
      </c>
      <c r="L369" s="2">
        <f t="shared" si="32"/>
        <v>0</v>
      </c>
      <c r="M369" s="2">
        <f t="shared" si="33"/>
        <v>1766.6499999999999</v>
      </c>
      <c r="N369" s="2">
        <f t="shared" si="34"/>
        <v>1046.3499999999999</v>
      </c>
      <c r="O369" s="2" t="str">
        <f t="shared" si="35"/>
        <v>08/21/23</v>
      </c>
    </row>
    <row r="370" spans="1:15" x14ac:dyDescent="0.25">
      <c r="A370" s="2" t="s">
        <v>1518</v>
      </c>
      <c r="B370" s="3">
        <v>45036</v>
      </c>
      <c r="C370" s="2" t="s">
        <v>705</v>
      </c>
      <c r="D370" s="2" t="s">
        <v>1134</v>
      </c>
      <c r="E370">
        <v>4</v>
      </c>
      <c r="F370" s="2">
        <f t="shared" si="30"/>
        <v>4</v>
      </c>
      <c r="G370" s="2" t="s">
        <v>1152</v>
      </c>
      <c r="H370">
        <v>0.22</v>
      </c>
      <c r="I370" s="2">
        <f>_xlfn.XLOOKUP(D370, 'retail_products'!$A:$A, 'retail_products'!$E:$E, "")</f>
        <v>436.93</v>
      </c>
      <c r="J370" s="2">
        <f>_xlfn.XLOOKUP(D370, 'retail_products'!$A:$A, 'retail_products'!$D:$D, "")</f>
        <v>257.01</v>
      </c>
      <c r="K370" s="2">
        <f t="shared" si="31"/>
        <v>1747.72</v>
      </c>
      <c r="L370" s="2">
        <f t="shared" si="32"/>
        <v>384.4984</v>
      </c>
      <c r="M370" s="2">
        <f t="shared" si="33"/>
        <v>1363.2216000000001</v>
      </c>
      <c r="N370" s="2">
        <f t="shared" si="34"/>
        <v>335.18160000000012</v>
      </c>
      <c r="O370" s="2" t="str">
        <f t="shared" si="35"/>
        <v>Apr</v>
      </c>
    </row>
    <row r="371" spans="1:15" x14ac:dyDescent="0.25">
      <c r="A371" s="2" t="s">
        <v>1519</v>
      </c>
      <c r="B371" s="3">
        <v>44957</v>
      </c>
      <c r="C371" s="2" t="s">
        <v>563</v>
      </c>
      <c r="D371" s="2" t="s">
        <v>1064</v>
      </c>
      <c r="E371">
        <v>3</v>
      </c>
      <c r="F371" s="2">
        <f t="shared" si="30"/>
        <v>3</v>
      </c>
      <c r="G371" s="2" t="s">
        <v>1152</v>
      </c>
      <c r="H371">
        <v>0.12</v>
      </c>
      <c r="I371" s="2">
        <f>_xlfn.XLOOKUP(D371, 'retail_products'!$A:$A, 'retail_products'!$E:$E, "")</f>
        <v>452.6</v>
      </c>
      <c r="J371" s="2">
        <f>_xlfn.XLOOKUP(D371, 'retail_products'!$A:$A, 'retail_products'!$D:$D, "")</f>
        <v>246.71</v>
      </c>
      <c r="K371" s="2">
        <f t="shared" si="31"/>
        <v>1357.8000000000002</v>
      </c>
      <c r="L371" s="2">
        <f t="shared" si="32"/>
        <v>162.93600000000001</v>
      </c>
      <c r="M371" s="2">
        <f t="shared" si="33"/>
        <v>1194.8640000000003</v>
      </c>
      <c r="N371" s="2">
        <f t="shared" si="34"/>
        <v>454.73400000000026</v>
      </c>
      <c r="O371" s="2" t="str">
        <f t="shared" si="35"/>
        <v>Jan</v>
      </c>
    </row>
    <row r="372" spans="1:15" x14ac:dyDescent="0.25">
      <c r="A372" s="2" t="s">
        <v>1520</v>
      </c>
      <c r="B372" s="3">
        <v>45367</v>
      </c>
      <c r="C372" s="2" t="s">
        <v>879</v>
      </c>
      <c r="D372" s="2" t="s">
        <v>1046</v>
      </c>
      <c r="E372">
        <v>2</v>
      </c>
      <c r="F372" s="2">
        <f t="shared" si="30"/>
        <v>2</v>
      </c>
      <c r="G372" s="2" t="s">
        <v>1148</v>
      </c>
      <c r="H372">
        <v>0</v>
      </c>
      <c r="I372" s="2">
        <f>_xlfn.XLOOKUP(D372, 'retail_products'!$A:$A, 'retail_products'!$E:$E, "")</f>
        <v>304.58</v>
      </c>
      <c r="J372" s="2">
        <f>_xlfn.XLOOKUP(D372, 'retail_products'!$A:$A, 'retail_products'!$D:$D, "")</f>
        <v>141.47</v>
      </c>
      <c r="K372" s="2">
        <f t="shared" si="31"/>
        <v>609.16</v>
      </c>
      <c r="L372" s="2">
        <f t="shared" si="32"/>
        <v>0</v>
      </c>
      <c r="M372" s="2">
        <f t="shared" si="33"/>
        <v>609.16</v>
      </c>
      <c r="N372" s="2">
        <f t="shared" si="34"/>
        <v>326.21999999999997</v>
      </c>
      <c r="O372" s="2" t="str">
        <f t="shared" si="35"/>
        <v>Mar</v>
      </c>
    </row>
    <row r="373" spans="1:15" x14ac:dyDescent="0.25">
      <c r="A373" s="2" t="s">
        <v>1521</v>
      </c>
      <c r="B373" s="3">
        <v>45234</v>
      </c>
      <c r="C373" s="2" t="s">
        <v>270</v>
      </c>
      <c r="D373" s="2" t="s">
        <v>1090</v>
      </c>
      <c r="E373">
        <v>2</v>
      </c>
      <c r="F373" s="2">
        <f t="shared" si="30"/>
        <v>2</v>
      </c>
      <c r="G373" s="2" t="s">
        <v>1152</v>
      </c>
      <c r="H373">
        <v>0</v>
      </c>
      <c r="I373" s="2">
        <f>_xlfn.XLOOKUP(D373, 'retail_products'!$A:$A, 'retail_products'!$E:$E, "")</f>
        <v>765.43</v>
      </c>
      <c r="J373" s="2">
        <f>_xlfn.XLOOKUP(D373, 'retail_products'!$A:$A, 'retail_products'!$D:$D, "")</f>
        <v>429.73</v>
      </c>
      <c r="K373" s="2">
        <f t="shared" si="31"/>
        <v>1530.86</v>
      </c>
      <c r="L373" s="2">
        <f t="shared" si="32"/>
        <v>0</v>
      </c>
      <c r="M373" s="2">
        <f t="shared" si="33"/>
        <v>1530.86</v>
      </c>
      <c r="N373" s="2">
        <f t="shared" si="34"/>
        <v>671.39999999999986</v>
      </c>
      <c r="O373" s="2" t="str">
        <f t="shared" si="35"/>
        <v>Nov</v>
      </c>
    </row>
    <row r="374" spans="1:15" x14ac:dyDescent="0.25">
      <c r="A374" s="2" t="s">
        <v>1522</v>
      </c>
      <c r="B374" s="3">
        <v>45213</v>
      </c>
      <c r="C374" s="2" t="s">
        <v>475</v>
      </c>
      <c r="D374" s="2" t="s">
        <v>1094</v>
      </c>
      <c r="E374">
        <v>1</v>
      </c>
      <c r="F374" s="2">
        <f t="shared" si="30"/>
        <v>1</v>
      </c>
      <c r="G374" s="2" t="s">
        <v>1152</v>
      </c>
      <c r="H374">
        <v>0</v>
      </c>
      <c r="I374" s="2">
        <f>_xlfn.XLOOKUP(D374, 'retail_products'!$A:$A, 'retail_products'!$E:$E, "")</f>
        <v>52.75</v>
      </c>
      <c r="J374" s="2">
        <f>_xlfn.XLOOKUP(D374, 'retail_products'!$A:$A, 'retail_products'!$D:$D, "")</f>
        <v>27.56</v>
      </c>
      <c r="K374" s="2">
        <f t="shared" si="31"/>
        <v>52.75</v>
      </c>
      <c r="L374" s="2">
        <f t="shared" si="32"/>
        <v>0</v>
      </c>
      <c r="M374" s="2">
        <f t="shared" si="33"/>
        <v>52.75</v>
      </c>
      <c r="N374" s="2">
        <f t="shared" si="34"/>
        <v>25.19</v>
      </c>
      <c r="O374" s="2" t="str">
        <f t="shared" si="35"/>
        <v>Oct</v>
      </c>
    </row>
    <row r="375" spans="1:15" x14ac:dyDescent="0.25">
      <c r="A375" s="2" t="s">
        <v>1523</v>
      </c>
      <c r="B375" s="3">
        <v>45017</v>
      </c>
      <c r="C375" s="2" t="s">
        <v>688</v>
      </c>
      <c r="D375" s="2" t="s">
        <v>1041</v>
      </c>
      <c r="E375">
        <v>4</v>
      </c>
      <c r="F375" s="2">
        <f t="shared" si="30"/>
        <v>4</v>
      </c>
      <c r="G375" s="2" t="s">
        <v>1152</v>
      </c>
      <c r="H375">
        <v>0</v>
      </c>
      <c r="I375" s="2">
        <f>_xlfn.XLOOKUP(D375, 'retail_products'!$A:$A, 'retail_products'!$E:$E, "")</f>
        <v>20.34</v>
      </c>
      <c r="J375" s="2">
        <f>_xlfn.XLOOKUP(D375, 'retail_products'!$A:$A, 'retail_products'!$D:$D, "")</f>
        <v>14.74</v>
      </c>
      <c r="K375" s="2">
        <f t="shared" si="31"/>
        <v>81.36</v>
      </c>
      <c r="L375" s="2">
        <f t="shared" si="32"/>
        <v>0</v>
      </c>
      <c r="M375" s="2">
        <f t="shared" si="33"/>
        <v>81.36</v>
      </c>
      <c r="N375" s="2">
        <f t="shared" si="34"/>
        <v>22.4</v>
      </c>
      <c r="O375" s="2" t="str">
        <f t="shared" si="35"/>
        <v>Apr</v>
      </c>
    </row>
    <row r="376" spans="1:15" x14ac:dyDescent="0.25">
      <c r="A376" s="2" t="s">
        <v>1524</v>
      </c>
      <c r="B376" s="3">
        <v>45370</v>
      </c>
      <c r="C376" s="2" t="s">
        <v>94</v>
      </c>
      <c r="D376" s="2" t="s">
        <v>1092</v>
      </c>
      <c r="E376">
        <v>3</v>
      </c>
      <c r="F376" s="2">
        <f t="shared" si="30"/>
        <v>3</v>
      </c>
      <c r="G376" s="2" t="s">
        <v>1146</v>
      </c>
      <c r="H376">
        <v>7.0000000000000007E-2</v>
      </c>
      <c r="I376" s="2">
        <f>_xlfn.XLOOKUP(D376, 'retail_products'!$A:$A, 'retail_products'!$E:$E, "")</f>
        <v>458.87</v>
      </c>
      <c r="J376" s="2">
        <f>_xlfn.XLOOKUP(D376, 'retail_products'!$A:$A, 'retail_products'!$D:$D, "")</f>
        <v>375.17</v>
      </c>
      <c r="K376" s="2">
        <f t="shared" si="31"/>
        <v>1376.6100000000001</v>
      </c>
      <c r="L376" s="2">
        <f t="shared" si="32"/>
        <v>96.362700000000018</v>
      </c>
      <c r="M376" s="2">
        <f t="shared" si="33"/>
        <v>1280.2473</v>
      </c>
      <c r="N376" s="2">
        <f t="shared" si="34"/>
        <v>154.7373</v>
      </c>
      <c r="O376" s="2" t="str">
        <f t="shared" si="35"/>
        <v>Mar</v>
      </c>
    </row>
    <row r="377" spans="1:15" x14ac:dyDescent="0.25">
      <c r="A377" s="2" t="s">
        <v>1525</v>
      </c>
      <c r="B377" s="3">
        <v>45219</v>
      </c>
      <c r="C377" s="2" t="s">
        <v>781</v>
      </c>
      <c r="D377" s="2" t="s">
        <v>1104</v>
      </c>
      <c r="E377">
        <v>1</v>
      </c>
      <c r="F377" s="2">
        <f t="shared" si="30"/>
        <v>1</v>
      </c>
      <c r="G377" s="2" t="s">
        <v>1146</v>
      </c>
      <c r="H377">
        <v>0</v>
      </c>
      <c r="I377" s="2">
        <f>_xlfn.XLOOKUP(D377, 'retail_products'!$A:$A, 'retail_products'!$E:$E, "")</f>
        <v>647.98</v>
      </c>
      <c r="J377" s="2">
        <f>_xlfn.XLOOKUP(D377, 'retail_products'!$A:$A, 'retail_products'!$D:$D, "")</f>
        <v>303.98</v>
      </c>
      <c r="K377" s="2">
        <f t="shared" si="31"/>
        <v>647.98</v>
      </c>
      <c r="L377" s="2">
        <f t="shared" si="32"/>
        <v>0</v>
      </c>
      <c r="M377" s="2">
        <f t="shared" si="33"/>
        <v>647.98</v>
      </c>
      <c r="N377" s="2">
        <f t="shared" si="34"/>
        <v>344</v>
      </c>
      <c r="O377" s="2" t="str">
        <f t="shared" si="35"/>
        <v>Oct</v>
      </c>
    </row>
    <row r="378" spans="1:15" x14ac:dyDescent="0.25">
      <c r="A378" s="2" t="s">
        <v>1526</v>
      </c>
      <c r="B378" s="3">
        <v>44973</v>
      </c>
      <c r="C378" s="2" t="s">
        <v>272</v>
      </c>
      <c r="D378" s="2" t="s">
        <v>1116</v>
      </c>
      <c r="E378">
        <v>1</v>
      </c>
      <c r="F378" s="2">
        <f t="shared" si="30"/>
        <v>1</v>
      </c>
      <c r="G378" s="2" t="s">
        <v>1146</v>
      </c>
      <c r="H378">
        <v>0</v>
      </c>
      <c r="I378" s="2">
        <f>_xlfn.XLOOKUP(D378, 'retail_products'!$A:$A, 'retail_products'!$E:$E, "")</f>
        <v>796.89</v>
      </c>
      <c r="J378" s="2">
        <f>_xlfn.XLOOKUP(D378, 'retail_products'!$A:$A, 'retail_products'!$D:$D, "")</f>
        <v>465.81</v>
      </c>
      <c r="K378" s="2">
        <f t="shared" si="31"/>
        <v>796.89</v>
      </c>
      <c r="L378" s="2">
        <f t="shared" si="32"/>
        <v>0</v>
      </c>
      <c r="M378" s="2">
        <f t="shared" si="33"/>
        <v>796.89</v>
      </c>
      <c r="N378" s="2">
        <f t="shared" si="34"/>
        <v>331.08</v>
      </c>
      <c r="O378" s="2" t="str">
        <f t="shared" si="35"/>
        <v>Feb</v>
      </c>
    </row>
    <row r="379" spans="1:15" x14ac:dyDescent="0.25">
      <c r="A379" s="2" t="s">
        <v>1527</v>
      </c>
      <c r="B379" s="3">
        <v>45310</v>
      </c>
      <c r="C379" s="2" t="s">
        <v>790</v>
      </c>
      <c r="D379" s="2" t="s">
        <v>1070</v>
      </c>
      <c r="E379">
        <v>4</v>
      </c>
      <c r="F379" s="2">
        <f t="shared" si="30"/>
        <v>4</v>
      </c>
      <c r="G379" s="2" t="s">
        <v>1152</v>
      </c>
      <c r="H379">
        <v>0</v>
      </c>
      <c r="I379" s="2">
        <f>_xlfn.XLOOKUP(D379, 'retail_products'!$A:$A, 'retail_products'!$E:$E, "")</f>
        <v>543.76</v>
      </c>
      <c r="J379" s="2">
        <f>_xlfn.XLOOKUP(D379, 'retail_products'!$A:$A, 'retail_products'!$D:$D, "")</f>
        <v>364.65</v>
      </c>
      <c r="K379" s="2">
        <f t="shared" si="31"/>
        <v>2175.04</v>
      </c>
      <c r="L379" s="2">
        <f t="shared" si="32"/>
        <v>0</v>
      </c>
      <c r="M379" s="2">
        <f t="shared" si="33"/>
        <v>2175.04</v>
      </c>
      <c r="N379" s="2">
        <f t="shared" si="34"/>
        <v>716.44</v>
      </c>
      <c r="O379" s="2" t="str">
        <f t="shared" si="35"/>
        <v>Jan</v>
      </c>
    </row>
    <row r="380" spans="1:15" x14ac:dyDescent="0.25">
      <c r="A380" s="2" t="s">
        <v>1528</v>
      </c>
      <c r="B380" s="3">
        <v>45057</v>
      </c>
      <c r="C380" s="2" t="s">
        <v>912</v>
      </c>
      <c r="D380" s="2" t="s">
        <v>1114</v>
      </c>
      <c r="E380">
        <v>1</v>
      </c>
      <c r="F380" s="2">
        <f t="shared" si="30"/>
        <v>1</v>
      </c>
      <c r="G380" s="2" t="s">
        <v>1152</v>
      </c>
      <c r="H380">
        <v>0</v>
      </c>
      <c r="I380" s="2">
        <f>_xlfn.XLOOKUP(D380, 'retail_products'!$A:$A, 'retail_products'!$E:$E, "")</f>
        <v>124.45</v>
      </c>
      <c r="J380" s="2">
        <f>_xlfn.XLOOKUP(D380, 'retail_products'!$A:$A, 'retail_products'!$D:$D, "")</f>
        <v>62.41</v>
      </c>
      <c r="K380" s="2">
        <f t="shared" si="31"/>
        <v>124.45</v>
      </c>
      <c r="L380" s="2">
        <f t="shared" si="32"/>
        <v>0</v>
      </c>
      <c r="M380" s="2">
        <f t="shared" si="33"/>
        <v>124.45</v>
      </c>
      <c r="N380" s="2">
        <f t="shared" si="34"/>
        <v>62.040000000000006</v>
      </c>
      <c r="O380" s="2" t="str">
        <f t="shared" si="35"/>
        <v>May</v>
      </c>
    </row>
    <row r="381" spans="1:15" x14ac:dyDescent="0.25">
      <c r="A381" s="2" t="s">
        <v>1529</v>
      </c>
      <c r="B381" s="3">
        <v>45170</v>
      </c>
      <c r="C381" s="2" t="s">
        <v>728</v>
      </c>
      <c r="D381" s="2" t="s">
        <v>1070</v>
      </c>
      <c r="E381">
        <v>3</v>
      </c>
      <c r="F381" s="2">
        <f t="shared" si="30"/>
        <v>3</v>
      </c>
      <c r="G381" s="2" t="s">
        <v>1146</v>
      </c>
      <c r="H381">
        <v>0</v>
      </c>
      <c r="I381" s="2">
        <f>_xlfn.XLOOKUP(D381, 'retail_products'!$A:$A, 'retail_products'!$E:$E, "")</f>
        <v>543.76</v>
      </c>
      <c r="J381" s="2">
        <f>_xlfn.XLOOKUP(D381, 'retail_products'!$A:$A, 'retail_products'!$D:$D, "")</f>
        <v>364.65</v>
      </c>
      <c r="K381" s="2">
        <f t="shared" si="31"/>
        <v>1631.28</v>
      </c>
      <c r="L381" s="2">
        <f t="shared" si="32"/>
        <v>0</v>
      </c>
      <c r="M381" s="2">
        <f t="shared" si="33"/>
        <v>1631.28</v>
      </c>
      <c r="N381" s="2">
        <f t="shared" si="34"/>
        <v>537.33000000000015</v>
      </c>
      <c r="O381" s="2" t="str">
        <f t="shared" si="35"/>
        <v>Sep</v>
      </c>
    </row>
    <row r="382" spans="1:15" x14ac:dyDescent="0.25">
      <c r="A382" s="2" t="s">
        <v>1530</v>
      </c>
      <c r="B382" s="3">
        <v>45084</v>
      </c>
      <c r="C382" s="2" t="s">
        <v>50</v>
      </c>
      <c r="D382" s="2" t="s">
        <v>1122</v>
      </c>
      <c r="E382">
        <v>5</v>
      </c>
      <c r="F382" s="2">
        <f t="shared" si="30"/>
        <v>5</v>
      </c>
      <c r="G382" s="2" t="s">
        <v>1148</v>
      </c>
      <c r="H382">
        <v>0</v>
      </c>
      <c r="I382" s="2">
        <f>_xlfn.XLOOKUP(D382, 'retail_products'!$A:$A, 'retail_products'!$E:$E, "")</f>
        <v>693.46</v>
      </c>
      <c r="J382" s="2">
        <f>_xlfn.XLOOKUP(D382, 'retail_products'!$A:$A, 'retail_products'!$D:$D, "")</f>
        <v>388.35</v>
      </c>
      <c r="K382" s="2">
        <f t="shared" si="31"/>
        <v>3467.3</v>
      </c>
      <c r="L382" s="2">
        <f t="shared" si="32"/>
        <v>0</v>
      </c>
      <c r="M382" s="2">
        <f t="shared" si="33"/>
        <v>3467.3</v>
      </c>
      <c r="N382" s="2">
        <f t="shared" si="34"/>
        <v>1525.5500000000002</v>
      </c>
      <c r="O382" s="2" t="str">
        <f t="shared" si="35"/>
        <v>Jun</v>
      </c>
    </row>
    <row r="383" spans="1:15" x14ac:dyDescent="0.25">
      <c r="A383" s="2" t="s">
        <v>1531</v>
      </c>
      <c r="B383" s="3">
        <v>45330</v>
      </c>
      <c r="C383" s="2" t="s">
        <v>716</v>
      </c>
      <c r="D383" s="2" t="s">
        <v>1070</v>
      </c>
      <c r="E383">
        <v>3</v>
      </c>
      <c r="F383" s="2">
        <f t="shared" si="30"/>
        <v>3</v>
      </c>
      <c r="G383" s="2" t="s">
        <v>1152</v>
      </c>
      <c r="H383">
        <v>0.21</v>
      </c>
      <c r="I383" s="2">
        <f>_xlfn.XLOOKUP(D383, 'retail_products'!$A:$A, 'retail_products'!$E:$E, "")</f>
        <v>543.76</v>
      </c>
      <c r="J383" s="2">
        <f>_xlfn.XLOOKUP(D383, 'retail_products'!$A:$A, 'retail_products'!$D:$D, "")</f>
        <v>364.65</v>
      </c>
      <c r="K383" s="2">
        <f t="shared" si="31"/>
        <v>1631.28</v>
      </c>
      <c r="L383" s="2">
        <f t="shared" si="32"/>
        <v>342.56879999999995</v>
      </c>
      <c r="M383" s="2">
        <f t="shared" si="33"/>
        <v>1288.7112</v>
      </c>
      <c r="N383" s="2">
        <f t="shared" si="34"/>
        <v>194.76120000000014</v>
      </c>
      <c r="O383" s="2" t="str">
        <f t="shared" si="35"/>
        <v>Feb</v>
      </c>
    </row>
    <row r="384" spans="1:15" x14ac:dyDescent="0.25">
      <c r="A384" s="2" t="s">
        <v>1532</v>
      </c>
      <c r="B384" s="3">
        <v>45200</v>
      </c>
      <c r="C384" s="2" t="s">
        <v>916</v>
      </c>
      <c r="D384" s="2" t="s">
        <v>1070</v>
      </c>
      <c r="E384">
        <v>4</v>
      </c>
      <c r="F384" s="2">
        <f t="shared" si="30"/>
        <v>4</v>
      </c>
      <c r="G384" s="2" t="s">
        <v>1152</v>
      </c>
      <c r="H384">
        <v>0</v>
      </c>
      <c r="I384" s="2">
        <f>_xlfn.XLOOKUP(D384, 'retail_products'!$A:$A, 'retail_products'!$E:$E, "")</f>
        <v>543.76</v>
      </c>
      <c r="J384" s="2">
        <f>_xlfn.XLOOKUP(D384, 'retail_products'!$A:$A, 'retail_products'!$D:$D, "")</f>
        <v>364.65</v>
      </c>
      <c r="K384" s="2">
        <f t="shared" si="31"/>
        <v>2175.04</v>
      </c>
      <c r="L384" s="2">
        <f t="shared" si="32"/>
        <v>0</v>
      </c>
      <c r="M384" s="2">
        <f t="shared" si="33"/>
        <v>2175.04</v>
      </c>
      <c r="N384" s="2">
        <f t="shared" si="34"/>
        <v>716.44</v>
      </c>
      <c r="O384" s="2" t="str">
        <f t="shared" si="35"/>
        <v>Oct</v>
      </c>
    </row>
    <row r="385" spans="1:15" x14ac:dyDescent="0.25">
      <c r="A385" s="2" t="s">
        <v>1533</v>
      </c>
      <c r="B385" s="3">
        <v>45348</v>
      </c>
      <c r="C385" s="2" t="s">
        <v>803</v>
      </c>
      <c r="D385" s="2" t="s">
        <v>1070</v>
      </c>
      <c r="E385">
        <v>3</v>
      </c>
      <c r="F385" s="2">
        <f t="shared" si="30"/>
        <v>3</v>
      </c>
      <c r="G385" s="2" t="s">
        <v>1146</v>
      </c>
      <c r="H385">
        <v>0</v>
      </c>
      <c r="I385" s="2">
        <f>_xlfn.XLOOKUP(D385, 'retail_products'!$A:$A, 'retail_products'!$E:$E, "")</f>
        <v>543.76</v>
      </c>
      <c r="J385" s="2">
        <f>_xlfn.XLOOKUP(D385, 'retail_products'!$A:$A, 'retail_products'!$D:$D, "")</f>
        <v>364.65</v>
      </c>
      <c r="K385" s="2">
        <f t="shared" si="31"/>
        <v>1631.28</v>
      </c>
      <c r="L385" s="2">
        <f t="shared" si="32"/>
        <v>0</v>
      </c>
      <c r="M385" s="2">
        <f t="shared" si="33"/>
        <v>1631.28</v>
      </c>
      <c r="N385" s="2">
        <f t="shared" si="34"/>
        <v>537.33000000000015</v>
      </c>
      <c r="O385" s="2" t="str">
        <f t="shared" si="35"/>
        <v>Feb</v>
      </c>
    </row>
    <row r="386" spans="1:15" x14ac:dyDescent="0.25">
      <c r="A386" s="2" t="s">
        <v>1534</v>
      </c>
      <c r="B386" s="3">
        <v>45342</v>
      </c>
      <c r="C386" s="2" t="s">
        <v>814</v>
      </c>
      <c r="D386" s="2" t="s">
        <v>1122</v>
      </c>
      <c r="E386">
        <v>4</v>
      </c>
      <c r="F386" s="2">
        <f t="shared" ref="F386:F449" si="36">IF(E386&lt;0,0,E386)</f>
        <v>4</v>
      </c>
      <c r="G386" s="2" t="s">
        <v>1152</v>
      </c>
      <c r="H386">
        <v>0</v>
      </c>
      <c r="I386" s="2">
        <f>_xlfn.XLOOKUP(D386, 'retail_products'!$A:$A, 'retail_products'!$E:$E, "")</f>
        <v>693.46</v>
      </c>
      <c r="J386" s="2">
        <f>_xlfn.XLOOKUP(D386, 'retail_products'!$A:$A, 'retail_products'!$D:$D, "")</f>
        <v>388.35</v>
      </c>
      <c r="K386" s="2">
        <f t="shared" ref="K386:K449" si="37">E386*I386</f>
        <v>2773.84</v>
      </c>
      <c r="L386" s="2">
        <f t="shared" ref="L386:L449" si="38">K386*H386</f>
        <v>0</v>
      </c>
      <c r="M386" s="2">
        <f t="shared" ref="M386:M449" si="39">K386-L386</f>
        <v>2773.84</v>
      </c>
      <c r="N386" s="2">
        <f t="shared" ref="N386:N449" si="40">M386-(E386*J386)</f>
        <v>1220.44</v>
      </c>
      <c r="O386" s="2" t="str">
        <f t="shared" ref="O386:O449" si="41">TEXT(B386,"mmm")</f>
        <v>Feb</v>
      </c>
    </row>
    <row r="387" spans="1:15" x14ac:dyDescent="0.25">
      <c r="A387" s="2" t="s">
        <v>1535</v>
      </c>
      <c r="B387" s="3">
        <v>45138</v>
      </c>
      <c r="C387" s="2" t="s">
        <v>977</v>
      </c>
      <c r="D387" s="2" t="s">
        <v>1082</v>
      </c>
      <c r="E387">
        <v>4</v>
      </c>
      <c r="F387" s="2">
        <f t="shared" si="36"/>
        <v>4</v>
      </c>
      <c r="G387" s="2" t="s">
        <v>1146</v>
      </c>
      <c r="H387">
        <v>0</v>
      </c>
      <c r="I387" s="2">
        <f>_xlfn.XLOOKUP(D387, 'retail_products'!$A:$A, 'retail_products'!$E:$E, "")</f>
        <v>85.85</v>
      </c>
      <c r="J387" s="2">
        <f>_xlfn.XLOOKUP(D387, 'retail_products'!$A:$A, 'retail_products'!$D:$D, "")</f>
        <v>46.68</v>
      </c>
      <c r="K387" s="2">
        <f t="shared" si="37"/>
        <v>343.4</v>
      </c>
      <c r="L387" s="2">
        <f t="shared" si="38"/>
        <v>0</v>
      </c>
      <c r="M387" s="2">
        <f t="shared" si="39"/>
        <v>343.4</v>
      </c>
      <c r="N387" s="2">
        <f t="shared" si="40"/>
        <v>156.67999999999998</v>
      </c>
      <c r="O387" s="2" t="str">
        <f t="shared" si="41"/>
        <v>Jul</v>
      </c>
    </row>
    <row r="388" spans="1:15" x14ac:dyDescent="0.25">
      <c r="A388" s="2" t="s">
        <v>1536</v>
      </c>
      <c r="B388" s="3">
        <v>44960</v>
      </c>
      <c r="C388" s="2" t="s">
        <v>389</v>
      </c>
      <c r="D388" s="2" t="s">
        <v>1092</v>
      </c>
      <c r="E388">
        <v>5</v>
      </c>
      <c r="F388" s="2">
        <f t="shared" si="36"/>
        <v>5</v>
      </c>
      <c r="G388" s="2" t="s">
        <v>1146</v>
      </c>
      <c r="H388">
        <v>0</v>
      </c>
      <c r="I388" s="2">
        <f>_xlfn.XLOOKUP(D388, 'retail_products'!$A:$A, 'retail_products'!$E:$E, "")</f>
        <v>458.87</v>
      </c>
      <c r="J388" s="2">
        <f>_xlfn.XLOOKUP(D388, 'retail_products'!$A:$A, 'retail_products'!$D:$D, "")</f>
        <v>375.17</v>
      </c>
      <c r="K388" s="2">
        <f t="shared" si="37"/>
        <v>2294.35</v>
      </c>
      <c r="L388" s="2">
        <f t="shared" si="38"/>
        <v>0</v>
      </c>
      <c r="M388" s="2">
        <f t="shared" si="39"/>
        <v>2294.35</v>
      </c>
      <c r="N388" s="2">
        <f t="shared" si="40"/>
        <v>418.49999999999977</v>
      </c>
      <c r="O388" s="2" t="str">
        <f t="shared" si="41"/>
        <v>Feb</v>
      </c>
    </row>
    <row r="389" spans="1:15" x14ac:dyDescent="0.25">
      <c r="A389" s="2" t="s">
        <v>1537</v>
      </c>
      <c r="B389" s="3">
        <v>44953</v>
      </c>
      <c r="C389" s="2" t="s">
        <v>685</v>
      </c>
      <c r="D389" s="2" t="s">
        <v>1122</v>
      </c>
      <c r="E389">
        <v>2</v>
      </c>
      <c r="F389" s="2">
        <f t="shared" si="36"/>
        <v>2</v>
      </c>
      <c r="G389" s="2" t="s">
        <v>1152</v>
      </c>
      <c r="H389">
        <v>0</v>
      </c>
      <c r="I389" s="2">
        <f>_xlfn.XLOOKUP(D389, 'retail_products'!$A:$A, 'retail_products'!$E:$E, "")</f>
        <v>693.46</v>
      </c>
      <c r="J389" s="2">
        <f>_xlfn.XLOOKUP(D389, 'retail_products'!$A:$A, 'retail_products'!$D:$D, "")</f>
        <v>388.35</v>
      </c>
      <c r="K389" s="2">
        <f t="shared" si="37"/>
        <v>1386.92</v>
      </c>
      <c r="L389" s="2">
        <f t="shared" si="38"/>
        <v>0</v>
      </c>
      <c r="M389" s="2">
        <f t="shared" si="39"/>
        <v>1386.92</v>
      </c>
      <c r="N389" s="2">
        <f t="shared" si="40"/>
        <v>610.22</v>
      </c>
      <c r="O389" s="2" t="str">
        <f t="shared" si="41"/>
        <v>Jan</v>
      </c>
    </row>
    <row r="390" spans="1:15" x14ac:dyDescent="0.25">
      <c r="A390" s="2" t="s">
        <v>1538</v>
      </c>
      <c r="B390" s="3">
        <v>45083</v>
      </c>
      <c r="C390" s="2" t="s">
        <v>350</v>
      </c>
      <c r="D390" s="2" t="s">
        <v>1112</v>
      </c>
      <c r="E390">
        <v>1</v>
      </c>
      <c r="F390" s="2">
        <f t="shared" si="36"/>
        <v>1</v>
      </c>
      <c r="G390" s="2" t="s">
        <v>1146</v>
      </c>
      <c r="H390">
        <v>0.25</v>
      </c>
      <c r="I390" s="2">
        <f>_xlfn.XLOOKUP(D390, 'retail_products'!$A:$A, 'retail_products'!$E:$E, "")</f>
        <v>827.09</v>
      </c>
      <c r="J390" s="2">
        <f>_xlfn.XLOOKUP(D390, 'retail_products'!$A:$A, 'retail_products'!$D:$D, "")</f>
        <v>449.47</v>
      </c>
      <c r="K390" s="2">
        <f t="shared" si="37"/>
        <v>827.09</v>
      </c>
      <c r="L390" s="2">
        <f t="shared" si="38"/>
        <v>206.77250000000001</v>
      </c>
      <c r="M390" s="2">
        <f t="shared" si="39"/>
        <v>620.3175</v>
      </c>
      <c r="N390" s="2">
        <f t="shared" si="40"/>
        <v>170.84749999999997</v>
      </c>
      <c r="O390" s="2" t="str">
        <f t="shared" si="41"/>
        <v>Jun</v>
      </c>
    </row>
    <row r="391" spans="1:15" x14ac:dyDescent="0.25">
      <c r="A391" s="2" t="s">
        <v>1539</v>
      </c>
      <c r="B391" s="3">
        <v>45278</v>
      </c>
      <c r="C391" s="2" t="s">
        <v>449</v>
      </c>
      <c r="D391" s="2" t="s">
        <v>1080</v>
      </c>
      <c r="E391">
        <v>4</v>
      </c>
      <c r="F391" s="2">
        <f t="shared" si="36"/>
        <v>4</v>
      </c>
      <c r="G391" s="2" t="s">
        <v>1146</v>
      </c>
      <c r="H391">
        <v>0</v>
      </c>
      <c r="I391" s="2">
        <f>_xlfn.XLOOKUP(D391, 'retail_products'!$A:$A, 'retail_products'!$E:$E, "")</f>
        <v>466.51</v>
      </c>
      <c r="J391" s="2">
        <f>_xlfn.XLOOKUP(D391, 'retail_products'!$A:$A, 'retail_products'!$D:$D, "")</f>
        <v>257.73</v>
      </c>
      <c r="K391" s="2">
        <f t="shared" si="37"/>
        <v>1866.04</v>
      </c>
      <c r="L391" s="2">
        <f t="shared" si="38"/>
        <v>0</v>
      </c>
      <c r="M391" s="2">
        <f t="shared" si="39"/>
        <v>1866.04</v>
      </c>
      <c r="N391" s="2">
        <f t="shared" si="40"/>
        <v>835.11999999999989</v>
      </c>
      <c r="O391" s="2" t="str">
        <f t="shared" si="41"/>
        <v>Dec</v>
      </c>
    </row>
    <row r="392" spans="1:15" x14ac:dyDescent="0.25">
      <c r="A392" s="2" t="s">
        <v>1540</v>
      </c>
      <c r="B392" s="3">
        <v>45094</v>
      </c>
      <c r="C392" s="2" t="s">
        <v>847</v>
      </c>
      <c r="D392" s="2" t="s">
        <v>1076</v>
      </c>
      <c r="E392">
        <v>2</v>
      </c>
      <c r="F392" s="2">
        <f t="shared" si="36"/>
        <v>2</v>
      </c>
      <c r="G392" s="2" t="s">
        <v>1152</v>
      </c>
      <c r="H392">
        <v>0.27</v>
      </c>
      <c r="I392" s="2">
        <f>_xlfn.XLOOKUP(D392, 'retail_products'!$A:$A, 'retail_products'!$E:$E, "")</f>
        <v>681.78</v>
      </c>
      <c r="J392" s="2">
        <f>_xlfn.XLOOKUP(D392, 'retail_products'!$A:$A, 'retail_products'!$D:$D, "")</f>
        <v>335.22</v>
      </c>
      <c r="K392" s="2">
        <f t="shared" si="37"/>
        <v>1363.56</v>
      </c>
      <c r="L392" s="2">
        <f t="shared" si="38"/>
        <v>368.16120000000001</v>
      </c>
      <c r="M392" s="2">
        <f t="shared" si="39"/>
        <v>995.39879999999994</v>
      </c>
      <c r="N392" s="2">
        <f t="shared" si="40"/>
        <v>324.95879999999988</v>
      </c>
      <c r="O392" s="2" t="str">
        <f t="shared" si="41"/>
        <v>Jun</v>
      </c>
    </row>
    <row r="393" spans="1:15" x14ac:dyDescent="0.25">
      <c r="A393" s="2" t="s">
        <v>1541</v>
      </c>
      <c r="B393" s="3">
        <v>45041</v>
      </c>
      <c r="C393" s="2" t="s">
        <v>50</v>
      </c>
      <c r="D393" s="2" t="s">
        <v>1038</v>
      </c>
      <c r="E393">
        <v>5</v>
      </c>
      <c r="F393" s="2">
        <f t="shared" si="36"/>
        <v>5</v>
      </c>
      <c r="G393" s="2" t="s">
        <v>1152</v>
      </c>
      <c r="H393">
        <v>0</v>
      </c>
      <c r="I393" s="2">
        <f>_xlfn.XLOOKUP(D393, 'retail_products'!$A:$A, 'retail_products'!$E:$E, "")</f>
        <v>295.45</v>
      </c>
      <c r="J393" s="2">
        <f>_xlfn.XLOOKUP(D393, 'retail_products'!$A:$A, 'retail_products'!$D:$D, "")</f>
        <v>218.74</v>
      </c>
      <c r="K393" s="2">
        <f t="shared" si="37"/>
        <v>1477.25</v>
      </c>
      <c r="L393" s="2">
        <f t="shared" si="38"/>
        <v>0</v>
      </c>
      <c r="M393" s="2">
        <f t="shared" si="39"/>
        <v>1477.25</v>
      </c>
      <c r="N393" s="2">
        <f t="shared" si="40"/>
        <v>383.54999999999995</v>
      </c>
      <c r="O393" s="2" t="str">
        <f t="shared" si="41"/>
        <v>Apr</v>
      </c>
    </row>
    <row r="394" spans="1:15" x14ac:dyDescent="0.25">
      <c r="A394" s="2" t="s">
        <v>1542</v>
      </c>
      <c r="B394" s="3">
        <v>45286</v>
      </c>
      <c r="C394" s="2" t="s">
        <v>901</v>
      </c>
      <c r="D394" s="2" t="s">
        <v>1060</v>
      </c>
      <c r="E394">
        <v>1</v>
      </c>
      <c r="F394" s="2">
        <f t="shared" si="36"/>
        <v>1</v>
      </c>
      <c r="G394" s="2" t="s">
        <v>1148</v>
      </c>
      <c r="H394">
        <v>0.05</v>
      </c>
      <c r="I394" s="2">
        <f>_xlfn.XLOOKUP(D394, 'retail_products'!$A:$A, 'retail_products'!$E:$E, "")</f>
        <v>491.58</v>
      </c>
      <c r="J394" s="2">
        <f>_xlfn.XLOOKUP(D394, 'retail_products'!$A:$A, 'retail_products'!$D:$D, "")</f>
        <v>342.41</v>
      </c>
      <c r="K394" s="2">
        <f t="shared" si="37"/>
        <v>491.58</v>
      </c>
      <c r="L394" s="2">
        <f t="shared" si="38"/>
        <v>24.579000000000001</v>
      </c>
      <c r="M394" s="2">
        <f t="shared" si="39"/>
        <v>467.00099999999998</v>
      </c>
      <c r="N394" s="2">
        <f t="shared" si="40"/>
        <v>124.59099999999995</v>
      </c>
      <c r="O394" s="2" t="str">
        <f t="shared" si="41"/>
        <v>Dec</v>
      </c>
    </row>
    <row r="395" spans="1:15" x14ac:dyDescent="0.25">
      <c r="A395" s="2" t="s">
        <v>1543</v>
      </c>
      <c r="B395" s="3">
        <v>45217</v>
      </c>
      <c r="C395" s="2" t="s">
        <v>149</v>
      </c>
      <c r="D395" s="2" t="s">
        <v>1035</v>
      </c>
      <c r="E395">
        <v>5</v>
      </c>
      <c r="F395" s="2">
        <f t="shared" si="36"/>
        <v>5</v>
      </c>
      <c r="G395" s="2" t="s">
        <v>1146</v>
      </c>
      <c r="H395">
        <v>0</v>
      </c>
      <c r="I395" s="2">
        <f>_xlfn.XLOOKUP(D395, 'retail_products'!$A:$A, 'retail_products'!$E:$E, "")</f>
        <v>1011.63</v>
      </c>
      <c r="J395" s="2">
        <f>_xlfn.XLOOKUP(D395, 'retail_products'!$A:$A, 'retail_products'!$D:$D, "")</f>
        <v>438.33</v>
      </c>
      <c r="K395" s="2">
        <f t="shared" si="37"/>
        <v>5058.1499999999996</v>
      </c>
      <c r="L395" s="2">
        <f t="shared" si="38"/>
        <v>0</v>
      </c>
      <c r="M395" s="2">
        <f t="shared" si="39"/>
        <v>5058.1499999999996</v>
      </c>
      <c r="N395" s="2">
        <f t="shared" si="40"/>
        <v>2866.4999999999995</v>
      </c>
      <c r="O395" s="2" t="str">
        <f t="shared" si="41"/>
        <v>Oct</v>
      </c>
    </row>
    <row r="396" spans="1:15" x14ac:dyDescent="0.25">
      <c r="A396" s="2" t="s">
        <v>1544</v>
      </c>
      <c r="B396" s="3">
        <v>45041</v>
      </c>
      <c r="C396" s="2" t="s">
        <v>759</v>
      </c>
      <c r="D396" s="2" t="s">
        <v>1066</v>
      </c>
      <c r="E396">
        <v>2</v>
      </c>
      <c r="F396" s="2">
        <f t="shared" si="36"/>
        <v>2</v>
      </c>
      <c r="G396" s="2" t="s">
        <v>1146</v>
      </c>
      <c r="H396">
        <v>0</v>
      </c>
      <c r="I396" s="2">
        <f>_xlfn.XLOOKUP(D396, 'retail_products'!$A:$A, 'retail_products'!$E:$E, "")</f>
        <v>289.73</v>
      </c>
      <c r="J396" s="2">
        <f>_xlfn.XLOOKUP(D396, 'retail_products'!$A:$A, 'retail_products'!$D:$D, "")</f>
        <v>225.94</v>
      </c>
      <c r="K396" s="2">
        <f t="shared" si="37"/>
        <v>579.46</v>
      </c>
      <c r="L396" s="2">
        <f t="shared" si="38"/>
        <v>0</v>
      </c>
      <c r="M396" s="2">
        <f t="shared" si="39"/>
        <v>579.46</v>
      </c>
      <c r="N396" s="2">
        <f t="shared" si="40"/>
        <v>127.58000000000004</v>
      </c>
      <c r="O396" s="2" t="str">
        <f t="shared" si="41"/>
        <v>Apr</v>
      </c>
    </row>
    <row r="397" spans="1:15" x14ac:dyDescent="0.25">
      <c r="A397" s="2" t="s">
        <v>1545</v>
      </c>
      <c r="B397" s="3">
        <v>44993</v>
      </c>
      <c r="C397" s="2" t="s">
        <v>470</v>
      </c>
      <c r="D397" s="2" t="s">
        <v>1066</v>
      </c>
      <c r="E397">
        <v>5</v>
      </c>
      <c r="F397" s="2">
        <f t="shared" si="36"/>
        <v>5</v>
      </c>
      <c r="G397" s="2" t="s">
        <v>1148</v>
      </c>
      <c r="H397">
        <v>0</v>
      </c>
      <c r="I397" s="2">
        <f>_xlfn.XLOOKUP(D397, 'retail_products'!$A:$A, 'retail_products'!$E:$E, "")</f>
        <v>289.73</v>
      </c>
      <c r="J397" s="2">
        <f>_xlfn.XLOOKUP(D397, 'retail_products'!$A:$A, 'retail_products'!$D:$D, "")</f>
        <v>225.94</v>
      </c>
      <c r="K397" s="2">
        <f t="shared" si="37"/>
        <v>1448.65</v>
      </c>
      <c r="L397" s="2">
        <f t="shared" si="38"/>
        <v>0</v>
      </c>
      <c r="M397" s="2">
        <f t="shared" si="39"/>
        <v>1448.65</v>
      </c>
      <c r="N397" s="2">
        <f t="shared" si="40"/>
        <v>318.95000000000005</v>
      </c>
      <c r="O397" s="2" t="str">
        <f t="shared" si="41"/>
        <v>Mar</v>
      </c>
    </row>
    <row r="398" spans="1:15" x14ac:dyDescent="0.25">
      <c r="A398" s="2" t="s">
        <v>1546</v>
      </c>
      <c r="B398" s="3">
        <v>45136</v>
      </c>
      <c r="C398" s="2" t="s">
        <v>840</v>
      </c>
      <c r="D398" s="2" t="s">
        <v>1058</v>
      </c>
      <c r="E398">
        <v>1</v>
      </c>
      <c r="F398" s="2">
        <f t="shared" si="36"/>
        <v>1</v>
      </c>
      <c r="G398" s="2" t="s">
        <v>1148</v>
      </c>
      <c r="H398">
        <v>0</v>
      </c>
      <c r="I398" s="2">
        <f>_xlfn.XLOOKUP(D398, 'retail_products'!$A:$A, 'retail_products'!$E:$E, "")</f>
        <v>145.03</v>
      </c>
      <c r="J398" s="2">
        <f>_xlfn.XLOOKUP(D398, 'retail_products'!$A:$A, 'retail_products'!$D:$D, "")</f>
        <v>60.82</v>
      </c>
      <c r="K398" s="2">
        <f t="shared" si="37"/>
        <v>145.03</v>
      </c>
      <c r="L398" s="2">
        <f t="shared" si="38"/>
        <v>0</v>
      </c>
      <c r="M398" s="2">
        <f t="shared" si="39"/>
        <v>145.03</v>
      </c>
      <c r="N398" s="2">
        <f t="shared" si="40"/>
        <v>84.210000000000008</v>
      </c>
      <c r="O398" s="2" t="str">
        <f t="shared" si="41"/>
        <v>Jul</v>
      </c>
    </row>
    <row r="399" spans="1:15" x14ac:dyDescent="0.25">
      <c r="A399" s="2"/>
      <c r="B399" s="3">
        <v>45277</v>
      </c>
      <c r="C399" s="2" t="s">
        <v>691</v>
      </c>
      <c r="D399" s="2" t="s">
        <v>1098</v>
      </c>
      <c r="E399">
        <v>1</v>
      </c>
      <c r="F399" s="2">
        <f t="shared" si="36"/>
        <v>1</v>
      </c>
      <c r="G399" s="2" t="s">
        <v>1146</v>
      </c>
      <c r="H399">
        <v>0</v>
      </c>
      <c r="I399" s="2">
        <f>_xlfn.XLOOKUP(D399, 'retail_products'!$A:$A, 'retail_products'!$E:$E, "")</f>
        <v>861.53</v>
      </c>
      <c r="J399" s="2">
        <f>_xlfn.XLOOKUP(D399, 'retail_products'!$A:$A, 'retail_products'!$D:$D, "")</f>
        <v>446.15</v>
      </c>
      <c r="K399" s="2">
        <f t="shared" si="37"/>
        <v>861.53</v>
      </c>
      <c r="L399" s="2">
        <f t="shared" si="38"/>
        <v>0</v>
      </c>
      <c r="M399" s="2">
        <f t="shared" si="39"/>
        <v>861.53</v>
      </c>
      <c r="N399" s="2">
        <f t="shared" si="40"/>
        <v>415.38</v>
      </c>
      <c r="O399" s="2" t="str">
        <f t="shared" si="41"/>
        <v>Dec</v>
      </c>
    </row>
    <row r="400" spans="1:15" x14ac:dyDescent="0.25">
      <c r="A400" s="2" t="s">
        <v>1547</v>
      </c>
      <c r="B400" s="3">
        <v>45035</v>
      </c>
      <c r="C400" s="2" t="s">
        <v>759</v>
      </c>
      <c r="D400" s="2" t="s">
        <v>1088</v>
      </c>
      <c r="E400">
        <v>4</v>
      </c>
      <c r="F400" s="2">
        <f t="shared" si="36"/>
        <v>4</v>
      </c>
      <c r="G400" s="2" t="s">
        <v>1148</v>
      </c>
      <c r="H400">
        <v>0</v>
      </c>
      <c r="I400" s="2">
        <f>_xlfn.XLOOKUP(D400, 'retail_products'!$A:$A, 'retail_products'!$E:$E, "")</f>
        <v>526.70000000000005</v>
      </c>
      <c r="J400" s="2">
        <f>_xlfn.XLOOKUP(D400, 'retail_products'!$A:$A, 'retail_products'!$D:$D, "")</f>
        <v>234.96</v>
      </c>
      <c r="K400" s="2">
        <f t="shared" si="37"/>
        <v>2106.8000000000002</v>
      </c>
      <c r="L400" s="2">
        <f t="shared" si="38"/>
        <v>0</v>
      </c>
      <c r="M400" s="2">
        <f t="shared" si="39"/>
        <v>2106.8000000000002</v>
      </c>
      <c r="N400" s="2">
        <f t="shared" si="40"/>
        <v>1166.96</v>
      </c>
      <c r="O400" s="2" t="str">
        <f t="shared" si="41"/>
        <v>Apr</v>
      </c>
    </row>
    <row r="401" spans="1:15" x14ac:dyDescent="0.25">
      <c r="A401" s="2" t="s">
        <v>1548</v>
      </c>
      <c r="B401" s="3">
        <v>45047</v>
      </c>
      <c r="C401" s="2" t="s">
        <v>511</v>
      </c>
      <c r="D401" s="2" t="s">
        <v>1084</v>
      </c>
      <c r="E401">
        <v>5</v>
      </c>
      <c r="F401" s="2">
        <f t="shared" si="36"/>
        <v>5</v>
      </c>
      <c r="G401" s="2" t="s">
        <v>1146</v>
      </c>
      <c r="H401">
        <v>0</v>
      </c>
      <c r="I401" s="2">
        <f>_xlfn.XLOOKUP(D401, 'retail_products'!$A:$A, 'retail_products'!$E:$E, "")</f>
        <v>614.21</v>
      </c>
      <c r="J401" s="2">
        <f>_xlfn.XLOOKUP(D401, 'retail_products'!$A:$A, 'retail_products'!$D:$D, "")</f>
        <v>485.37</v>
      </c>
      <c r="K401" s="2">
        <f t="shared" si="37"/>
        <v>3071.05</v>
      </c>
      <c r="L401" s="2">
        <f t="shared" si="38"/>
        <v>0</v>
      </c>
      <c r="M401" s="2">
        <f t="shared" si="39"/>
        <v>3071.05</v>
      </c>
      <c r="N401" s="2">
        <f t="shared" si="40"/>
        <v>644.20000000000027</v>
      </c>
      <c r="O401" s="2" t="str">
        <f t="shared" si="41"/>
        <v>May</v>
      </c>
    </row>
    <row r="402" spans="1:15" x14ac:dyDescent="0.25">
      <c r="A402" s="2" t="s">
        <v>1549</v>
      </c>
      <c r="B402" s="3">
        <v>45185</v>
      </c>
      <c r="C402" s="2" t="s">
        <v>663</v>
      </c>
      <c r="D402" s="2" t="s">
        <v>1088</v>
      </c>
      <c r="E402">
        <v>3</v>
      </c>
      <c r="F402" s="2">
        <f t="shared" si="36"/>
        <v>3</v>
      </c>
      <c r="G402" s="2" t="s">
        <v>1146</v>
      </c>
      <c r="H402">
        <v>0</v>
      </c>
      <c r="I402" s="2">
        <f>_xlfn.XLOOKUP(D402, 'retail_products'!$A:$A, 'retail_products'!$E:$E, "")</f>
        <v>526.70000000000005</v>
      </c>
      <c r="J402" s="2">
        <f>_xlfn.XLOOKUP(D402, 'retail_products'!$A:$A, 'retail_products'!$D:$D, "")</f>
        <v>234.96</v>
      </c>
      <c r="K402" s="2">
        <f t="shared" si="37"/>
        <v>1580.1000000000001</v>
      </c>
      <c r="L402" s="2">
        <f t="shared" si="38"/>
        <v>0</v>
      </c>
      <c r="M402" s="2">
        <f t="shared" si="39"/>
        <v>1580.1000000000001</v>
      </c>
      <c r="N402" s="2">
        <f t="shared" si="40"/>
        <v>875.22000000000014</v>
      </c>
      <c r="O402" s="2" t="str">
        <f t="shared" si="41"/>
        <v>Sep</v>
      </c>
    </row>
    <row r="403" spans="1:15" x14ac:dyDescent="0.25">
      <c r="A403" s="2" t="s">
        <v>1550</v>
      </c>
      <c r="B403" s="3">
        <v>45018</v>
      </c>
      <c r="C403" s="2" t="s">
        <v>295</v>
      </c>
      <c r="D403" s="2" t="s">
        <v>1060</v>
      </c>
      <c r="E403">
        <v>5</v>
      </c>
      <c r="F403" s="2">
        <f t="shared" si="36"/>
        <v>5</v>
      </c>
      <c r="G403" s="2" t="s">
        <v>1148</v>
      </c>
      <c r="H403">
        <v>0</v>
      </c>
      <c r="I403" s="2">
        <f>_xlfn.XLOOKUP(D403, 'retail_products'!$A:$A, 'retail_products'!$E:$E, "")</f>
        <v>491.58</v>
      </c>
      <c r="J403" s="2">
        <f>_xlfn.XLOOKUP(D403, 'retail_products'!$A:$A, 'retail_products'!$D:$D, "")</f>
        <v>342.41</v>
      </c>
      <c r="K403" s="2">
        <f t="shared" si="37"/>
        <v>2457.9</v>
      </c>
      <c r="L403" s="2">
        <f t="shared" si="38"/>
        <v>0</v>
      </c>
      <c r="M403" s="2">
        <f t="shared" si="39"/>
        <v>2457.9</v>
      </c>
      <c r="N403" s="2">
        <f t="shared" si="40"/>
        <v>745.84999999999991</v>
      </c>
      <c r="O403" s="2" t="str">
        <f t="shared" si="41"/>
        <v>Apr</v>
      </c>
    </row>
    <row r="404" spans="1:15" x14ac:dyDescent="0.25">
      <c r="A404" s="2" t="s">
        <v>1551</v>
      </c>
      <c r="B404" s="3">
        <v>45198</v>
      </c>
      <c r="C404" s="2" t="s">
        <v>472</v>
      </c>
      <c r="D404" s="2" t="s">
        <v>1058</v>
      </c>
      <c r="E404">
        <v>3</v>
      </c>
      <c r="F404" s="2">
        <f t="shared" si="36"/>
        <v>3</v>
      </c>
      <c r="G404" s="2" t="s">
        <v>1152</v>
      </c>
      <c r="H404">
        <v>0.28000000000000003</v>
      </c>
      <c r="I404" s="2">
        <f>_xlfn.XLOOKUP(D404, 'retail_products'!$A:$A, 'retail_products'!$E:$E, "")</f>
        <v>145.03</v>
      </c>
      <c r="J404" s="2">
        <f>_xlfn.XLOOKUP(D404, 'retail_products'!$A:$A, 'retail_products'!$D:$D, "")</f>
        <v>60.82</v>
      </c>
      <c r="K404" s="2">
        <f t="shared" si="37"/>
        <v>435.09000000000003</v>
      </c>
      <c r="L404" s="2">
        <f t="shared" si="38"/>
        <v>121.82520000000002</v>
      </c>
      <c r="M404" s="2">
        <f t="shared" si="39"/>
        <v>313.26480000000004</v>
      </c>
      <c r="N404" s="2">
        <f t="shared" si="40"/>
        <v>130.80480000000003</v>
      </c>
      <c r="O404" s="2" t="str">
        <f t="shared" si="41"/>
        <v>Sep</v>
      </c>
    </row>
    <row r="405" spans="1:15" x14ac:dyDescent="0.25">
      <c r="A405" s="2" t="s">
        <v>1552</v>
      </c>
      <c r="B405" s="3">
        <v>45071</v>
      </c>
      <c r="C405" s="2" t="s">
        <v>953</v>
      </c>
      <c r="D405" s="2" t="s">
        <v>1072</v>
      </c>
      <c r="E405">
        <v>5</v>
      </c>
      <c r="F405" s="2">
        <f t="shared" si="36"/>
        <v>5</v>
      </c>
      <c r="G405" s="2" t="s">
        <v>1152</v>
      </c>
      <c r="H405">
        <v>0.09</v>
      </c>
      <c r="I405" s="2">
        <f>_xlfn.XLOOKUP(D405, 'retail_products'!$A:$A, 'retail_products'!$E:$E, "")</f>
        <v>553.76</v>
      </c>
      <c r="J405" s="2">
        <f>_xlfn.XLOOKUP(D405, 'retail_products'!$A:$A, 'retail_products'!$D:$D, "")</f>
        <v>264.36</v>
      </c>
      <c r="K405" s="2">
        <f t="shared" si="37"/>
        <v>2768.8</v>
      </c>
      <c r="L405" s="2">
        <f t="shared" si="38"/>
        <v>249.19200000000001</v>
      </c>
      <c r="M405" s="2">
        <f t="shared" si="39"/>
        <v>2519.6080000000002</v>
      </c>
      <c r="N405" s="2">
        <f t="shared" si="40"/>
        <v>1197.808</v>
      </c>
      <c r="O405" s="2" t="str">
        <f t="shared" si="41"/>
        <v>May</v>
      </c>
    </row>
    <row r="406" spans="1:15" x14ac:dyDescent="0.25">
      <c r="A406" s="2" t="s">
        <v>1553</v>
      </c>
      <c r="B406" s="3">
        <v>45178</v>
      </c>
      <c r="C406" s="2" t="s">
        <v>811</v>
      </c>
      <c r="D406" s="2" t="s">
        <v>1058</v>
      </c>
      <c r="E406">
        <v>5</v>
      </c>
      <c r="F406" s="2">
        <f t="shared" si="36"/>
        <v>5</v>
      </c>
      <c r="G406" s="2" t="s">
        <v>1148</v>
      </c>
      <c r="H406">
        <v>0</v>
      </c>
      <c r="I406" s="2">
        <f>_xlfn.XLOOKUP(D406, 'retail_products'!$A:$A, 'retail_products'!$E:$E, "")</f>
        <v>145.03</v>
      </c>
      <c r="J406" s="2">
        <f>_xlfn.XLOOKUP(D406, 'retail_products'!$A:$A, 'retail_products'!$D:$D, "")</f>
        <v>60.82</v>
      </c>
      <c r="K406" s="2">
        <f t="shared" si="37"/>
        <v>725.15</v>
      </c>
      <c r="L406" s="2">
        <f t="shared" si="38"/>
        <v>0</v>
      </c>
      <c r="M406" s="2">
        <f t="shared" si="39"/>
        <v>725.15</v>
      </c>
      <c r="N406" s="2">
        <f t="shared" si="40"/>
        <v>421.04999999999995</v>
      </c>
      <c r="O406" s="2" t="str">
        <f t="shared" si="41"/>
        <v>Sep</v>
      </c>
    </row>
    <row r="407" spans="1:15" x14ac:dyDescent="0.25">
      <c r="A407" s="2" t="s">
        <v>1554</v>
      </c>
      <c r="B407" s="3">
        <v>44954</v>
      </c>
      <c r="C407" s="2" t="s">
        <v>264</v>
      </c>
      <c r="D407" s="2" t="s">
        <v>1062</v>
      </c>
      <c r="E407">
        <v>1</v>
      </c>
      <c r="F407" s="2">
        <f t="shared" si="36"/>
        <v>1</v>
      </c>
      <c r="G407" s="2" t="s">
        <v>1148</v>
      </c>
      <c r="H407">
        <v>0.28000000000000003</v>
      </c>
      <c r="I407" s="2">
        <f>_xlfn.XLOOKUP(D407, 'retail_products'!$A:$A, 'retail_products'!$E:$E, "")</f>
        <v>718.62</v>
      </c>
      <c r="J407" s="2">
        <f>_xlfn.XLOOKUP(D407, 'retail_products'!$A:$A, 'retail_products'!$D:$D, "")</f>
        <v>309.57</v>
      </c>
      <c r="K407" s="2">
        <f t="shared" si="37"/>
        <v>718.62</v>
      </c>
      <c r="L407" s="2">
        <f t="shared" si="38"/>
        <v>201.21360000000001</v>
      </c>
      <c r="M407" s="2">
        <f t="shared" si="39"/>
        <v>517.40639999999996</v>
      </c>
      <c r="N407" s="2">
        <f t="shared" si="40"/>
        <v>207.83639999999997</v>
      </c>
      <c r="O407" s="2" t="str">
        <f t="shared" si="41"/>
        <v>Jan</v>
      </c>
    </row>
    <row r="408" spans="1:15" x14ac:dyDescent="0.25">
      <c r="A408" s="2" t="s">
        <v>1555</v>
      </c>
      <c r="B408" s="3">
        <v>44947</v>
      </c>
      <c r="C408" s="2" t="s">
        <v>481</v>
      </c>
      <c r="D408" s="2" t="s">
        <v>1084</v>
      </c>
      <c r="E408">
        <v>5</v>
      </c>
      <c r="F408" s="2">
        <f t="shared" si="36"/>
        <v>5</v>
      </c>
      <c r="G408" s="2" t="s">
        <v>1148</v>
      </c>
      <c r="H408">
        <v>0</v>
      </c>
      <c r="I408" s="2">
        <f>_xlfn.XLOOKUP(D408, 'retail_products'!$A:$A, 'retail_products'!$E:$E, "")</f>
        <v>614.21</v>
      </c>
      <c r="J408" s="2">
        <f>_xlfn.XLOOKUP(D408, 'retail_products'!$A:$A, 'retail_products'!$D:$D, "")</f>
        <v>485.37</v>
      </c>
      <c r="K408" s="2">
        <f t="shared" si="37"/>
        <v>3071.05</v>
      </c>
      <c r="L408" s="2">
        <f t="shared" si="38"/>
        <v>0</v>
      </c>
      <c r="M408" s="2">
        <f t="shared" si="39"/>
        <v>3071.05</v>
      </c>
      <c r="N408" s="2">
        <f t="shared" si="40"/>
        <v>644.20000000000027</v>
      </c>
      <c r="O408" s="2" t="str">
        <f t="shared" si="41"/>
        <v>Jan</v>
      </c>
    </row>
    <row r="409" spans="1:15" x14ac:dyDescent="0.25">
      <c r="A409" s="2" t="s">
        <v>1556</v>
      </c>
      <c r="B409" s="3">
        <v>44974</v>
      </c>
      <c r="C409" s="2" t="s">
        <v>237</v>
      </c>
      <c r="D409" s="2" t="s">
        <v>1076</v>
      </c>
      <c r="E409">
        <v>2</v>
      </c>
      <c r="F409" s="2">
        <f t="shared" si="36"/>
        <v>2</v>
      </c>
      <c r="G409" s="2" t="s">
        <v>1146</v>
      </c>
      <c r="H409">
        <v>0.18</v>
      </c>
      <c r="I409" s="2">
        <f>_xlfn.XLOOKUP(D409, 'retail_products'!$A:$A, 'retail_products'!$E:$E, "")</f>
        <v>681.78</v>
      </c>
      <c r="J409" s="2">
        <f>_xlfn.XLOOKUP(D409, 'retail_products'!$A:$A, 'retail_products'!$D:$D, "")</f>
        <v>335.22</v>
      </c>
      <c r="K409" s="2">
        <f t="shared" si="37"/>
        <v>1363.56</v>
      </c>
      <c r="L409" s="2">
        <f t="shared" si="38"/>
        <v>245.44079999999997</v>
      </c>
      <c r="M409" s="2">
        <f t="shared" si="39"/>
        <v>1118.1192000000001</v>
      </c>
      <c r="N409" s="2">
        <f t="shared" si="40"/>
        <v>447.67920000000004</v>
      </c>
      <c r="O409" s="2" t="str">
        <f t="shared" si="41"/>
        <v>Feb</v>
      </c>
    </row>
    <row r="410" spans="1:15" x14ac:dyDescent="0.25">
      <c r="A410" s="2" t="s">
        <v>1557</v>
      </c>
      <c r="B410" s="3">
        <v>45225</v>
      </c>
      <c r="C410" s="2" t="s">
        <v>1023</v>
      </c>
      <c r="D410" s="2" t="s">
        <v>1035</v>
      </c>
      <c r="E410">
        <v>5</v>
      </c>
      <c r="F410" s="2">
        <f t="shared" si="36"/>
        <v>5</v>
      </c>
      <c r="G410" s="2" t="s">
        <v>1148</v>
      </c>
      <c r="H410">
        <v>0.2</v>
      </c>
      <c r="I410" s="2">
        <f>_xlfn.XLOOKUP(D410, 'retail_products'!$A:$A, 'retail_products'!$E:$E, "")</f>
        <v>1011.63</v>
      </c>
      <c r="J410" s="2">
        <f>_xlfn.XLOOKUP(D410, 'retail_products'!$A:$A, 'retail_products'!$D:$D, "")</f>
        <v>438.33</v>
      </c>
      <c r="K410" s="2">
        <f t="shared" si="37"/>
        <v>5058.1499999999996</v>
      </c>
      <c r="L410" s="2">
        <f t="shared" si="38"/>
        <v>1011.63</v>
      </c>
      <c r="M410" s="2">
        <f t="shared" si="39"/>
        <v>4046.5199999999995</v>
      </c>
      <c r="N410" s="2">
        <f t="shared" si="40"/>
        <v>1854.8699999999994</v>
      </c>
      <c r="O410" s="2" t="str">
        <f t="shared" si="41"/>
        <v>Oct</v>
      </c>
    </row>
    <row r="411" spans="1:15" x14ac:dyDescent="0.25">
      <c r="A411" s="2" t="s">
        <v>1558</v>
      </c>
      <c r="B411" s="3">
        <v>45095</v>
      </c>
      <c r="C411" s="2" t="s">
        <v>55</v>
      </c>
      <c r="D411" s="2" t="s">
        <v>1076</v>
      </c>
      <c r="E411">
        <v>1</v>
      </c>
      <c r="F411" s="2">
        <f t="shared" si="36"/>
        <v>1</v>
      </c>
      <c r="G411" s="2" t="s">
        <v>1152</v>
      </c>
      <c r="H411">
        <v>0</v>
      </c>
      <c r="I411" s="2">
        <f>_xlfn.XLOOKUP(D411, 'retail_products'!$A:$A, 'retail_products'!$E:$E, "")</f>
        <v>681.78</v>
      </c>
      <c r="J411" s="2">
        <f>_xlfn.XLOOKUP(D411, 'retail_products'!$A:$A, 'retail_products'!$D:$D, "")</f>
        <v>335.22</v>
      </c>
      <c r="K411" s="2">
        <f t="shared" si="37"/>
        <v>681.78</v>
      </c>
      <c r="L411" s="2">
        <f t="shared" si="38"/>
        <v>0</v>
      </c>
      <c r="M411" s="2">
        <f t="shared" si="39"/>
        <v>681.78</v>
      </c>
      <c r="N411" s="2">
        <f t="shared" si="40"/>
        <v>346.55999999999995</v>
      </c>
      <c r="O411" s="2" t="str">
        <f t="shared" si="41"/>
        <v>Jun</v>
      </c>
    </row>
    <row r="412" spans="1:15" x14ac:dyDescent="0.25">
      <c r="A412" s="2" t="s">
        <v>1559</v>
      </c>
      <c r="B412" s="3">
        <v>44968</v>
      </c>
      <c r="C412" s="2" t="s">
        <v>500</v>
      </c>
      <c r="D412" s="2" t="s">
        <v>1130</v>
      </c>
      <c r="E412">
        <v>4</v>
      </c>
      <c r="F412" s="2">
        <f t="shared" si="36"/>
        <v>4</v>
      </c>
      <c r="G412" s="2" t="s">
        <v>1148</v>
      </c>
      <c r="H412">
        <v>0</v>
      </c>
      <c r="I412" s="2">
        <f>_xlfn.XLOOKUP(D412, 'retail_products'!$A:$A, 'retail_products'!$E:$E, "")</f>
        <v>497.57</v>
      </c>
      <c r="J412" s="2">
        <f>_xlfn.XLOOKUP(D412, 'retail_products'!$A:$A, 'retail_products'!$D:$D, "")</f>
        <v>348.99</v>
      </c>
      <c r="K412" s="2">
        <f t="shared" si="37"/>
        <v>1990.28</v>
      </c>
      <c r="L412" s="2">
        <f t="shared" si="38"/>
        <v>0</v>
      </c>
      <c r="M412" s="2">
        <f t="shared" si="39"/>
        <v>1990.28</v>
      </c>
      <c r="N412" s="2">
        <f t="shared" si="40"/>
        <v>594.31999999999994</v>
      </c>
      <c r="O412" s="2" t="str">
        <f t="shared" si="41"/>
        <v>Feb</v>
      </c>
    </row>
    <row r="413" spans="1:15" x14ac:dyDescent="0.25">
      <c r="A413" s="2" t="s">
        <v>1560</v>
      </c>
      <c r="B413" s="3">
        <v>44949</v>
      </c>
      <c r="C413" s="2" t="s">
        <v>700</v>
      </c>
      <c r="D413" s="2" t="s">
        <v>1118</v>
      </c>
      <c r="E413">
        <v>4</v>
      </c>
      <c r="F413" s="2">
        <f t="shared" si="36"/>
        <v>4</v>
      </c>
      <c r="G413" s="2" t="s">
        <v>1146</v>
      </c>
      <c r="H413">
        <v>0</v>
      </c>
      <c r="I413" s="2">
        <f>_xlfn.XLOOKUP(D413, 'retail_products'!$A:$A, 'retail_products'!$E:$E, "")</f>
        <v>484.08</v>
      </c>
      <c r="J413" s="2">
        <f>_xlfn.XLOOKUP(D413, 'retail_products'!$A:$A, 'retail_products'!$D:$D, "")</f>
        <v>361.23</v>
      </c>
      <c r="K413" s="2">
        <f t="shared" si="37"/>
        <v>1936.32</v>
      </c>
      <c r="L413" s="2">
        <f t="shared" si="38"/>
        <v>0</v>
      </c>
      <c r="M413" s="2">
        <f t="shared" si="39"/>
        <v>1936.32</v>
      </c>
      <c r="N413" s="2">
        <f t="shared" si="40"/>
        <v>491.39999999999986</v>
      </c>
      <c r="O413" s="2" t="str">
        <f t="shared" si="41"/>
        <v>Jan</v>
      </c>
    </row>
    <row r="414" spans="1:15" x14ac:dyDescent="0.25">
      <c r="A414" s="2" t="s">
        <v>1561</v>
      </c>
      <c r="B414" s="3">
        <v>45368</v>
      </c>
      <c r="C414" s="2" t="s">
        <v>78</v>
      </c>
      <c r="D414" s="2" t="s">
        <v>1122</v>
      </c>
      <c r="E414">
        <v>3</v>
      </c>
      <c r="F414" s="2">
        <f t="shared" si="36"/>
        <v>3</v>
      </c>
      <c r="G414" s="2" t="s">
        <v>1146</v>
      </c>
      <c r="H414">
        <v>0</v>
      </c>
      <c r="I414" s="2">
        <f>_xlfn.XLOOKUP(D414, 'retail_products'!$A:$A, 'retail_products'!$E:$E, "")</f>
        <v>693.46</v>
      </c>
      <c r="J414" s="2">
        <f>_xlfn.XLOOKUP(D414, 'retail_products'!$A:$A, 'retail_products'!$D:$D, "")</f>
        <v>388.35</v>
      </c>
      <c r="K414" s="2">
        <f t="shared" si="37"/>
        <v>2080.38</v>
      </c>
      <c r="L414" s="2">
        <f t="shared" si="38"/>
        <v>0</v>
      </c>
      <c r="M414" s="2">
        <f t="shared" si="39"/>
        <v>2080.38</v>
      </c>
      <c r="N414" s="2">
        <f t="shared" si="40"/>
        <v>915.32999999999993</v>
      </c>
      <c r="O414" s="2" t="str">
        <f t="shared" si="41"/>
        <v>Mar</v>
      </c>
    </row>
    <row r="415" spans="1:15" x14ac:dyDescent="0.25">
      <c r="A415" s="2" t="s">
        <v>1562</v>
      </c>
      <c r="B415" s="3">
        <v>45131</v>
      </c>
      <c r="C415" s="2" t="s">
        <v>290</v>
      </c>
      <c r="D415" s="2" t="s">
        <v>1062</v>
      </c>
      <c r="E415">
        <v>2</v>
      </c>
      <c r="F415" s="2">
        <f t="shared" si="36"/>
        <v>2</v>
      </c>
      <c r="G415" s="2" t="s">
        <v>1148</v>
      </c>
      <c r="H415">
        <v>0</v>
      </c>
      <c r="I415" s="2">
        <f>_xlfn.XLOOKUP(D415, 'retail_products'!$A:$A, 'retail_products'!$E:$E, "")</f>
        <v>718.62</v>
      </c>
      <c r="J415" s="2">
        <f>_xlfn.XLOOKUP(D415, 'retail_products'!$A:$A, 'retail_products'!$D:$D, "")</f>
        <v>309.57</v>
      </c>
      <c r="K415" s="2">
        <f t="shared" si="37"/>
        <v>1437.24</v>
      </c>
      <c r="L415" s="2">
        <f t="shared" si="38"/>
        <v>0</v>
      </c>
      <c r="M415" s="2">
        <f t="shared" si="39"/>
        <v>1437.24</v>
      </c>
      <c r="N415" s="2">
        <f t="shared" si="40"/>
        <v>818.1</v>
      </c>
      <c r="O415" s="2" t="str">
        <f t="shared" si="41"/>
        <v>Jul</v>
      </c>
    </row>
    <row r="416" spans="1:15" x14ac:dyDescent="0.25">
      <c r="A416" s="2" t="s">
        <v>1563</v>
      </c>
      <c r="B416" s="3">
        <v>45326</v>
      </c>
      <c r="C416" s="2" t="s">
        <v>441</v>
      </c>
      <c r="D416" s="2" t="s">
        <v>1076</v>
      </c>
      <c r="E416">
        <v>2</v>
      </c>
      <c r="F416" s="2">
        <f t="shared" si="36"/>
        <v>2</v>
      </c>
      <c r="G416" s="2" t="s">
        <v>1152</v>
      </c>
      <c r="H416">
        <v>0.18</v>
      </c>
      <c r="I416" s="2">
        <f>_xlfn.XLOOKUP(D416, 'retail_products'!$A:$A, 'retail_products'!$E:$E, "")</f>
        <v>681.78</v>
      </c>
      <c r="J416" s="2">
        <f>_xlfn.XLOOKUP(D416, 'retail_products'!$A:$A, 'retail_products'!$D:$D, "")</f>
        <v>335.22</v>
      </c>
      <c r="K416" s="2">
        <f t="shared" si="37"/>
        <v>1363.56</v>
      </c>
      <c r="L416" s="2">
        <f t="shared" si="38"/>
        <v>245.44079999999997</v>
      </c>
      <c r="M416" s="2">
        <f t="shared" si="39"/>
        <v>1118.1192000000001</v>
      </c>
      <c r="N416" s="2">
        <f t="shared" si="40"/>
        <v>447.67920000000004</v>
      </c>
      <c r="O416" s="2" t="str">
        <f t="shared" si="41"/>
        <v>Feb</v>
      </c>
    </row>
    <row r="417" spans="1:15" x14ac:dyDescent="0.25">
      <c r="A417" s="2" t="s">
        <v>1564</v>
      </c>
      <c r="B417" s="3">
        <v>45110</v>
      </c>
      <c r="C417" s="2" t="s">
        <v>710</v>
      </c>
      <c r="D417" s="2" t="s">
        <v>1051</v>
      </c>
      <c r="E417">
        <v>3</v>
      </c>
      <c r="F417" s="2">
        <f t="shared" si="36"/>
        <v>3</v>
      </c>
      <c r="G417" s="2" t="s">
        <v>1152</v>
      </c>
      <c r="H417">
        <v>0</v>
      </c>
      <c r="I417" s="2">
        <f>_xlfn.XLOOKUP(D417, 'retail_products'!$A:$A, 'retail_products'!$E:$E, "")</f>
        <v>243.64</v>
      </c>
      <c r="J417" s="2">
        <f>_xlfn.XLOOKUP(D417, 'retail_products'!$A:$A, 'retail_products'!$D:$D, "")</f>
        <v>143.19999999999999</v>
      </c>
      <c r="K417" s="2">
        <f t="shared" si="37"/>
        <v>730.92</v>
      </c>
      <c r="L417" s="2">
        <f t="shared" si="38"/>
        <v>0</v>
      </c>
      <c r="M417" s="2">
        <f t="shared" si="39"/>
        <v>730.92</v>
      </c>
      <c r="N417" s="2">
        <f t="shared" si="40"/>
        <v>301.32</v>
      </c>
      <c r="O417" s="2" t="str">
        <f t="shared" si="41"/>
        <v>Jul</v>
      </c>
    </row>
    <row r="418" spans="1:15" x14ac:dyDescent="0.25">
      <c r="A418" s="2" t="s">
        <v>1565</v>
      </c>
      <c r="B418" s="3">
        <v>45234</v>
      </c>
      <c r="C418" s="2" t="s">
        <v>462</v>
      </c>
      <c r="D418" s="2" t="s">
        <v>1049</v>
      </c>
      <c r="E418">
        <v>4</v>
      </c>
      <c r="F418" s="2">
        <f t="shared" si="36"/>
        <v>4</v>
      </c>
      <c r="G418" s="2" t="s">
        <v>1152</v>
      </c>
      <c r="H418">
        <v>0</v>
      </c>
      <c r="I418" s="2">
        <f>_xlfn.XLOOKUP(D418, 'retail_products'!$A:$A, 'retail_products'!$E:$E, "")</f>
        <v>171.43</v>
      </c>
      <c r="J418" s="2">
        <f>_xlfn.XLOOKUP(D418, 'retail_products'!$A:$A, 'retail_products'!$D:$D, "")</f>
        <v>99.61</v>
      </c>
      <c r="K418" s="2">
        <f t="shared" si="37"/>
        <v>685.72</v>
      </c>
      <c r="L418" s="2">
        <f t="shared" si="38"/>
        <v>0</v>
      </c>
      <c r="M418" s="2">
        <f t="shared" si="39"/>
        <v>685.72</v>
      </c>
      <c r="N418" s="2">
        <f t="shared" si="40"/>
        <v>287.28000000000003</v>
      </c>
      <c r="O418" s="2" t="str">
        <f t="shared" si="41"/>
        <v>Nov</v>
      </c>
    </row>
    <row r="419" spans="1:15" x14ac:dyDescent="0.25">
      <c r="A419" s="2" t="s">
        <v>1566</v>
      </c>
      <c r="B419" s="3">
        <v>45189</v>
      </c>
      <c r="C419" s="2" t="s">
        <v>378</v>
      </c>
      <c r="D419" s="2" t="s">
        <v>1098</v>
      </c>
      <c r="E419">
        <v>2</v>
      </c>
      <c r="F419" s="2">
        <f t="shared" si="36"/>
        <v>2</v>
      </c>
      <c r="G419" s="2" t="s">
        <v>1146</v>
      </c>
      <c r="H419">
        <v>0</v>
      </c>
      <c r="I419" s="2">
        <f>_xlfn.XLOOKUP(D419, 'retail_products'!$A:$A, 'retail_products'!$E:$E, "")</f>
        <v>861.53</v>
      </c>
      <c r="J419" s="2">
        <f>_xlfn.XLOOKUP(D419, 'retail_products'!$A:$A, 'retail_products'!$D:$D, "")</f>
        <v>446.15</v>
      </c>
      <c r="K419" s="2">
        <f t="shared" si="37"/>
        <v>1723.06</v>
      </c>
      <c r="L419" s="2">
        <f t="shared" si="38"/>
        <v>0</v>
      </c>
      <c r="M419" s="2">
        <f t="shared" si="39"/>
        <v>1723.06</v>
      </c>
      <c r="N419" s="2">
        <f t="shared" si="40"/>
        <v>830.76</v>
      </c>
      <c r="O419" s="2" t="str">
        <f t="shared" si="41"/>
        <v>Sep</v>
      </c>
    </row>
    <row r="420" spans="1:15" x14ac:dyDescent="0.25">
      <c r="A420" s="2" t="s">
        <v>1567</v>
      </c>
      <c r="B420" s="3">
        <v>45195</v>
      </c>
      <c r="C420" s="2" t="s">
        <v>114</v>
      </c>
      <c r="D420" s="2" t="s">
        <v>1076</v>
      </c>
      <c r="E420">
        <v>4</v>
      </c>
      <c r="F420" s="2">
        <f t="shared" si="36"/>
        <v>4</v>
      </c>
      <c r="G420" s="2" t="s">
        <v>1148</v>
      </c>
      <c r="H420">
        <v>0.21</v>
      </c>
      <c r="I420" s="2">
        <f>_xlfn.XLOOKUP(D420, 'retail_products'!$A:$A, 'retail_products'!$E:$E, "")</f>
        <v>681.78</v>
      </c>
      <c r="J420" s="2">
        <f>_xlfn.XLOOKUP(D420, 'retail_products'!$A:$A, 'retail_products'!$D:$D, "")</f>
        <v>335.22</v>
      </c>
      <c r="K420" s="2">
        <f t="shared" si="37"/>
        <v>2727.12</v>
      </c>
      <c r="L420" s="2">
        <f t="shared" si="38"/>
        <v>572.6952</v>
      </c>
      <c r="M420" s="2">
        <f t="shared" si="39"/>
        <v>2154.4247999999998</v>
      </c>
      <c r="N420" s="2">
        <f t="shared" si="40"/>
        <v>813.54479999999967</v>
      </c>
      <c r="O420" s="2" t="str">
        <f t="shared" si="41"/>
        <v>Sep</v>
      </c>
    </row>
    <row r="421" spans="1:15" x14ac:dyDescent="0.25">
      <c r="A421" s="2" t="s">
        <v>1568</v>
      </c>
      <c r="B421" s="3">
        <v>45080</v>
      </c>
      <c r="C421" s="2" t="s">
        <v>890</v>
      </c>
      <c r="D421" s="2" t="s">
        <v>1070</v>
      </c>
      <c r="E421">
        <v>5</v>
      </c>
      <c r="F421" s="2">
        <f t="shared" si="36"/>
        <v>5</v>
      </c>
      <c r="G421" s="2" t="s">
        <v>1148</v>
      </c>
      <c r="H421">
        <v>0</v>
      </c>
      <c r="I421" s="2">
        <f>_xlfn.XLOOKUP(D421, 'retail_products'!$A:$A, 'retail_products'!$E:$E, "")</f>
        <v>543.76</v>
      </c>
      <c r="J421" s="2">
        <f>_xlfn.XLOOKUP(D421, 'retail_products'!$A:$A, 'retail_products'!$D:$D, "")</f>
        <v>364.65</v>
      </c>
      <c r="K421" s="2">
        <f t="shared" si="37"/>
        <v>2718.8</v>
      </c>
      <c r="L421" s="2">
        <f t="shared" si="38"/>
        <v>0</v>
      </c>
      <c r="M421" s="2">
        <f t="shared" si="39"/>
        <v>2718.8</v>
      </c>
      <c r="N421" s="2">
        <f t="shared" si="40"/>
        <v>895.55000000000018</v>
      </c>
      <c r="O421" s="2" t="str">
        <f t="shared" si="41"/>
        <v>Jun</v>
      </c>
    </row>
    <row r="422" spans="1:15" x14ac:dyDescent="0.25">
      <c r="A422" s="2" t="s">
        <v>1569</v>
      </c>
      <c r="B422" s="3">
        <v>45188</v>
      </c>
      <c r="C422" s="2" t="s">
        <v>464</v>
      </c>
      <c r="D422" s="2" t="s">
        <v>1092</v>
      </c>
      <c r="E422">
        <v>1</v>
      </c>
      <c r="F422" s="2">
        <f t="shared" si="36"/>
        <v>1</v>
      </c>
      <c r="G422" s="2" t="s">
        <v>1152</v>
      </c>
      <c r="H422">
        <v>0</v>
      </c>
      <c r="I422" s="2">
        <f>_xlfn.XLOOKUP(D422, 'retail_products'!$A:$A, 'retail_products'!$E:$E, "")</f>
        <v>458.87</v>
      </c>
      <c r="J422" s="2">
        <f>_xlfn.XLOOKUP(D422, 'retail_products'!$A:$A, 'retail_products'!$D:$D, "")</f>
        <v>375.17</v>
      </c>
      <c r="K422" s="2">
        <f t="shared" si="37"/>
        <v>458.87</v>
      </c>
      <c r="L422" s="2">
        <f t="shared" si="38"/>
        <v>0</v>
      </c>
      <c r="M422" s="2">
        <f t="shared" si="39"/>
        <v>458.87</v>
      </c>
      <c r="N422" s="2">
        <f t="shared" si="40"/>
        <v>83.699999999999989</v>
      </c>
      <c r="O422" s="2" t="str">
        <f t="shared" si="41"/>
        <v>Sep</v>
      </c>
    </row>
    <row r="423" spans="1:15" x14ac:dyDescent="0.25">
      <c r="A423" s="2" t="s">
        <v>1570</v>
      </c>
      <c r="B423" s="3">
        <v>44968</v>
      </c>
      <c r="C423" s="2" t="s">
        <v>816</v>
      </c>
      <c r="D423" s="2" t="s">
        <v>1104</v>
      </c>
      <c r="E423">
        <v>1</v>
      </c>
      <c r="F423" s="2">
        <f t="shared" si="36"/>
        <v>1</v>
      </c>
      <c r="G423" s="2" t="s">
        <v>1148</v>
      </c>
      <c r="H423">
        <v>0.01</v>
      </c>
      <c r="I423" s="2">
        <f>_xlfn.XLOOKUP(D423, 'retail_products'!$A:$A, 'retail_products'!$E:$E, "")</f>
        <v>647.98</v>
      </c>
      <c r="J423" s="2">
        <f>_xlfn.XLOOKUP(D423, 'retail_products'!$A:$A, 'retail_products'!$D:$D, "")</f>
        <v>303.98</v>
      </c>
      <c r="K423" s="2">
        <f t="shared" si="37"/>
        <v>647.98</v>
      </c>
      <c r="L423" s="2">
        <f t="shared" si="38"/>
        <v>6.4798</v>
      </c>
      <c r="M423" s="2">
        <f t="shared" si="39"/>
        <v>641.50020000000006</v>
      </c>
      <c r="N423" s="2">
        <f t="shared" si="40"/>
        <v>337.52020000000005</v>
      </c>
      <c r="O423" s="2" t="str">
        <f t="shared" si="41"/>
        <v>Feb</v>
      </c>
    </row>
    <row r="424" spans="1:15" x14ac:dyDescent="0.25">
      <c r="A424" s="2" t="s">
        <v>1571</v>
      </c>
      <c r="B424" s="3">
        <v>45140</v>
      </c>
      <c r="C424" s="2" t="s">
        <v>926</v>
      </c>
      <c r="D424" s="2" t="s">
        <v>1130</v>
      </c>
      <c r="E424">
        <v>3</v>
      </c>
      <c r="F424" s="2">
        <f t="shared" si="36"/>
        <v>3</v>
      </c>
      <c r="G424" s="2" t="s">
        <v>1152</v>
      </c>
      <c r="H424">
        <v>0</v>
      </c>
      <c r="I424" s="2">
        <f>_xlfn.XLOOKUP(D424, 'retail_products'!$A:$A, 'retail_products'!$E:$E, "")</f>
        <v>497.57</v>
      </c>
      <c r="J424" s="2">
        <f>_xlfn.XLOOKUP(D424, 'retail_products'!$A:$A, 'retail_products'!$D:$D, "")</f>
        <v>348.99</v>
      </c>
      <c r="K424" s="2">
        <f t="shared" si="37"/>
        <v>1492.71</v>
      </c>
      <c r="L424" s="2">
        <f t="shared" si="38"/>
        <v>0</v>
      </c>
      <c r="M424" s="2">
        <f t="shared" si="39"/>
        <v>1492.71</v>
      </c>
      <c r="N424" s="2">
        <f t="shared" si="40"/>
        <v>445.74</v>
      </c>
      <c r="O424" s="2" t="str">
        <f t="shared" si="41"/>
        <v>Aug</v>
      </c>
    </row>
    <row r="425" spans="1:15" x14ac:dyDescent="0.25">
      <c r="A425" s="2" t="s">
        <v>1572</v>
      </c>
      <c r="B425" s="3">
        <v>45062</v>
      </c>
      <c r="C425" s="2" t="s">
        <v>378</v>
      </c>
      <c r="D425" s="2" t="s">
        <v>1062</v>
      </c>
      <c r="E425">
        <v>2</v>
      </c>
      <c r="F425" s="2">
        <f t="shared" si="36"/>
        <v>2</v>
      </c>
      <c r="G425" s="2" t="s">
        <v>1146</v>
      </c>
      <c r="H425">
        <v>0</v>
      </c>
      <c r="I425" s="2">
        <f>_xlfn.XLOOKUP(D425, 'retail_products'!$A:$A, 'retail_products'!$E:$E, "")</f>
        <v>718.62</v>
      </c>
      <c r="J425" s="2">
        <f>_xlfn.XLOOKUP(D425, 'retail_products'!$A:$A, 'retail_products'!$D:$D, "")</f>
        <v>309.57</v>
      </c>
      <c r="K425" s="2">
        <f t="shared" si="37"/>
        <v>1437.24</v>
      </c>
      <c r="L425" s="2">
        <f t="shared" si="38"/>
        <v>0</v>
      </c>
      <c r="M425" s="2">
        <f t="shared" si="39"/>
        <v>1437.24</v>
      </c>
      <c r="N425" s="2">
        <f t="shared" si="40"/>
        <v>818.1</v>
      </c>
      <c r="O425" s="2" t="str">
        <f t="shared" si="41"/>
        <v>May</v>
      </c>
    </row>
    <row r="426" spans="1:15" x14ac:dyDescent="0.25">
      <c r="A426" s="2" t="s">
        <v>1573</v>
      </c>
      <c r="B426" s="3">
        <v>45200</v>
      </c>
      <c r="C426" s="2" t="s">
        <v>47</v>
      </c>
      <c r="D426" s="2" t="s">
        <v>1035</v>
      </c>
      <c r="E426">
        <v>4</v>
      </c>
      <c r="F426" s="2">
        <f t="shared" si="36"/>
        <v>4</v>
      </c>
      <c r="G426" s="2" t="s">
        <v>1146</v>
      </c>
      <c r="H426">
        <v>0</v>
      </c>
      <c r="I426" s="2">
        <f>_xlfn.XLOOKUP(D426, 'retail_products'!$A:$A, 'retail_products'!$E:$E, "")</f>
        <v>1011.63</v>
      </c>
      <c r="J426" s="2">
        <f>_xlfn.XLOOKUP(D426, 'retail_products'!$A:$A, 'retail_products'!$D:$D, "")</f>
        <v>438.33</v>
      </c>
      <c r="K426" s="2">
        <f t="shared" si="37"/>
        <v>4046.52</v>
      </c>
      <c r="L426" s="2">
        <f t="shared" si="38"/>
        <v>0</v>
      </c>
      <c r="M426" s="2">
        <f t="shared" si="39"/>
        <v>4046.52</v>
      </c>
      <c r="N426" s="2">
        <f t="shared" si="40"/>
        <v>2293.1999999999998</v>
      </c>
      <c r="O426" s="2" t="str">
        <f t="shared" si="41"/>
        <v>Oct</v>
      </c>
    </row>
    <row r="427" spans="1:15" x14ac:dyDescent="0.25">
      <c r="A427" s="2" t="s">
        <v>1574</v>
      </c>
      <c r="B427" s="3">
        <v>45263</v>
      </c>
      <c r="C427" s="2" t="s">
        <v>1017</v>
      </c>
      <c r="D427" s="2" t="s">
        <v>1134</v>
      </c>
      <c r="E427">
        <v>5</v>
      </c>
      <c r="F427" s="2">
        <f t="shared" si="36"/>
        <v>5</v>
      </c>
      <c r="G427" s="2" t="s">
        <v>1146</v>
      </c>
      <c r="H427">
        <v>0</v>
      </c>
      <c r="I427" s="2">
        <f>_xlfn.XLOOKUP(D427, 'retail_products'!$A:$A, 'retail_products'!$E:$E, "")</f>
        <v>436.93</v>
      </c>
      <c r="J427" s="2">
        <f>_xlfn.XLOOKUP(D427, 'retail_products'!$A:$A, 'retail_products'!$D:$D, "")</f>
        <v>257.01</v>
      </c>
      <c r="K427" s="2">
        <f t="shared" si="37"/>
        <v>2184.65</v>
      </c>
      <c r="L427" s="2">
        <f t="shared" si="38"/>
        <v>0</v>
      </c>
      <c r="M427" s="2">
        <f t="shared" si="39"/>
        <v>2184.65</v>
      </c>
      <c r="N427" s="2">
        <f t="shared" si="40"/>
        <v>899.60000000000014</v>
      </c>
      <c r="O427" s="2" t="str">
        <f t="shared" si="41"/>
        <v>Dec</v>
      </c>
    </row>
    <row r="428" spans="1:15" x14ac:dyDescent="0.25">
      <c r="A428" s="2" t="s">
        <v>1575</v>
      </c>
      <c r="B428" s="3">
        <v>45271</v>
      </c>
      <c r="C428" s="2" t="s">
        <v>1015</v>
      </c>
      <c r="D428" s="2" t="s">
        <v>1128</v>
      </c>
      <c r="E428">
        <v>4</v>
      </c>
      <c r="F428" s="2">
        <f t="shared" si="36"/>
        <v>4</v>
      </c>
      <c r="G428" s="2" t="s">
        <v>1148</v>
      </c>
      <c r="H428">
        <v>0</v>
      </c>
      <c r="I428" s="2">
        <f>_xlfn.XLOOKUP(D428, 'retail_products'!$A:$A, 'retail_products'!$E:$E, "")</f>
        <v>769.55</v>
      </c>
      <c r="J428" s="2">
        <f>_xlfn.XLOOKUP(D428, 'retail_products'!$A:$A, 'retail_products'!$D:$D, "")</f>
        <v>421.02</v>
      </c>
      <c r="K428" s="2">
        <f t="shared" si="37"/>
        <v>3078.2</v>
      </c>
      <c r="L428" s="2">
        <f t="shared" si="38"/>
        <v>0</v>
      </c>
      <c r="M428" s="2">
        <f t="shared" si="39"/>
        <v>3078.2</v>
      </c>
      <c r="N428" s="2">
        <f t="shared" si="40"/>
        <v>1394.12</v>
      </c>
      <c r="O428" s="2" t="str">
        <f t="shared" si="41"/>
        <v>Dec</v>
      </c>
    </row>
    <row r="429" spans="1:15" x14ac:dyDescent="0.25">
      <c r="A429" s="2" t="s">
        <v>1576</v>
      </c>
      <c r="B429" s="3">
        <v>44935</v>
      </c>
      <c r="C429" s="2" t="s">
        <v>741</v>
      </c>
      <c r="D429" s="2" t="s">
        <v>1064</v>
      </c>
      <c r="E429">
        <v>1</v>
      </c>
      <c r="F429" s="2">
        <f t="shared" si="36"/>
        <v>1</v>
      </c>
      <c r="G429" s="2" t="s">
        <v>1152</v>
      </c>
      <c r="H429">
        <v>0.26</v>
      </c>
      <c r="I429" s="2">
        <f>_xlfn.XLOOKUP(D429, 'retail_products'!$A:$A, 'retail_products'!$E:$E, "")</f>
        <v>452.6</v>
      </c>
      <c r="J429" s="2">
        <f>_xlfn.XLOOKUP(D429, 'retail_products'!$A:$A, 'retail_products'!$D:$D, "")</f>
        <v>246.71</v>
      </c>
      <c r="K429" s="2">
        <f t="shared" si="37"/>
        <v>452.6</v>
      </c>
      <c r="L429" s="2">
        <f t="shared" si="38"/>
        <v>117.67600000000002</v>
      </c>
      <c r="M429" s="2">
        <f t="shared" si="39"/>
        <v>334.92399999999998</v>
      </c>
      <c r="N429" s="2">
        <f t="shared" si="40"/>
        <v>88.21399999999997</v>
      </c>
      <c r="O429" s="2" t="str">
        <f t="shared" si="41"/>
        <v>Jan</v>
      </c>
    </row>
    <row r="430" spans="1:15" x14ac:dyDescent="0.25">
      <c r="A430" s="2" t="s">
        <v>1577</v>
      </c>
      <c r="B430" s="3">
        <v>45202</v>
      </c>
      <c r="C430" s="2" t="s">
        <v>224</v>
      </c>
      <c r="D430" s="2" t="s">
        <v>1049</v>
      </c>
      <c r="E430">
        <v>3</v>
      </c>
      <c r="F430" s="2">
        <f t="shared" si="36"/>
        <v>3</v>
      </c>
      <c r="G430" s="2" t="s">
        <v>1148</v>
      </c>
      <c r="H430">
        <v>0</v>
      </c>
      <c r="I430" s="2">
        <f>_xlfn.XLOOKUP(D430, 'retail_products'!$A:$A, 'retail_products'!$E:$E, "")</f>
        <v>171.43</v>
      </c>
      <c r="J430" s="2">
        <f>_xlfn.XLOOKUP(D430, 'retail_products'!$A:$A, 'retail_products'!$D:$D, "")</f>
        <v>99.61</v>
      </c>
      <c r="K430" s="2">
        <f t="shared" si="37"/>
        <v>514.29</v>
      </c>
      <c r="L430" s="2">
        <f t="shared" si="38"/>
        <v>0</v>
      </c>
      <c r="M430" s="2">
        <f t="shared" si="39"/>
        <v>514.29</v>
      </c>
      <c r="N430" s="2">
        <f t="shared" si="40"/>
        <v>215.45999999999998</v>
      </c>
      <c r="O430" s="2" t="str">
        <f t="shared" si="41"/>
        <v>Oct</v>
      </c>
    </row>
    <row r="431" spans="1:15" x14ac:dyDescent="0.25">
      <c r="A431" s="2" t="s">
        <v>1578</v>
      </c>
      <c r="B431" s="3">
        <v>45005</v>
      </c>
      <c r="C431" s="2" t="s">
        <v>785</v>
      </c>
      <c r="D431" s="2" t="s">
        <v>1128</v>
      </c>
      <c r="E431">
        <v>4</v>
      </c>
      <c r="F431" s="2">
        <f t="shared" si="36"/>
        <v>4</v>
      </c>
      <c r="G431" s="2" t="s">
        <v>1146</v>
      </c>
      <c r="H431">
        <v>0</v>
      </c>
      <c r="I431" s="2">
        <f>_xlfn.XLOOKUP(D431, 'retail_products'!$A:$A, 'retail_products'!$E:$E, "")</f>
        <v>769.55</v>
      </c>
      <c r="J431" s="2">
        <f>_xlfn.XLOOKUP(D431, 'retail_products'!$A:$A, 'retail_products'!$D:$D, "")</f>
        <v>421.02</v>
      </c>
      <c r="K431" s="2">
        <f t="shared" si="37"/>
        <v>3078.2</v>
      </c>
      <c r="L431" s="2">
        <f t="shared" si="38"/>
        <v>0</v>
      </c>
      <c r="M431" s="2">
        <f t="shared" si="39"/>
        <v>3078.2</v>
      </c>
      <c r="N431" s="2">
        <f t="shared" si="40"/>
        <v>1394.12</v>
      </c>
      <c r="O431" s="2" t="str">
        <f t="shared" si="41"/>
        <v>Mar</v>
      </c>
    </row>
    <row r="432" spans="1:15" x14ac:dyDescent="0.25">
      <c r="A432" s="2" t="s">
        <v>1579</v>
      </c>
      <c r="B432" s="3">
        <v>45077</v>
      </c>
      <c r="C432" s="2" t="s">
        <v>612</v>
      </c>
      <c r="D432" s="2" t="s">
        <v>1090</v>
      </c>
      <c r="E432">
        <v>1</v>
      </c>
      <c r="F432" s="2">
        <f t="shared" si="36"/>
        <v>1</v>
      </c>
      <c r="G432" s="2" t="s">
        <v>1152</v>
      </c>
      <c r="H432">
        <v>0.25</v>
      </c>
      <c r="I432" s="2">
        <f>_xlfn.XLOOKUP(D432, 'retail_products'!$A:$A, 'retail_products'!$E:$E, "")</f>
        <v>765.43</v>
      </c>
      <c r="J432" s="2">
        <f>_xlfn.XLOOKUP(D432, 'retail_products'!$A:$A, 'retail_products'!$D:$D, "")</f>
        <v>429.73</v>
      </c>
      <c r="K432" s="2">
        <f t="shared" si="37"/>
        <v>765.43</v>
      </c>
      <c r="L432" s="2">
        <f t="shared" si="38"/>
        <v>191.35749999999999</v>
      </c>
      <c r="M432" s="2">
        <f t="shared" si="39"/>
        <v>574.07249999999999</v>
      </c>
      <c r="N432" s="2">
        <f t="shared" si="40"/>
        <v>144.34249999999997</v>
      </c>
      <c r="O432" s="2" t="str">
        <f t="shared" si="41"/>
        <v>May</v>
      </c>
    </row>
    <row r="433" spans="1:15" x14ac:dyDescent="0.25">
      <c r="A433" s="2" t="s">
        <v>1580</v>
      </c>
      <c r="B433" s="3">
        <v>45304</v>
      </c>
      <c r="C433" s="2" t="s">
        <v>621</v>
      </c>
      <c r="D433" s="2" t="s">
        <v>1116</v>
      </c>
      <c r="E433">
        <v>5</v>
      </c>
      <c r="F433" s="2">
        <f t="shared" si="36"/>
        <v>5</v>
      </c>
      <c r="G433" s="2" t="s">
        <v>1146</v>
      </c>
      <c r="H433">
        <v>0</v>
      </c>
      <c r="I433" s="2">
        <f>_xlfn.XLOOKUP(D433, 'retail_products'!$A:$A, 'retail_products'!$E:$E, "")</f>
        <v>796.89</v>
      </c>
      <c r="J433" s="2">
        <f>_xlfn.XLOOKUP(D433, 'retail_products'!$A:$A, 'retail_products'!$D:$D, "")</f>
        <v>465.81</v>
      </c>
      <c r="K433" s="2">
        <f t="shared" si="37"/>
        <v>3984.45</v>
      </c>
      <c r="L433" s="2">
        <f t="shared" si="38"/>
        <v>0</v>
      </c>
      <c r="M433" s="2">
        <f t="shared" si="39"/>
        <v>3984.45</v>
      </c>
      <c r="N433" s="2">
        <f t="shared" si="40"/>
        <v>1655.3999999999996</v>
      </c>
      <c r="O433" s="2" t="str">
        <f t="shared" si="41"/>
        <v>Jan</v>
      </c>
    </row>
    <row r="434" spans="1:15" x14ac:dyDescent="0.25">
      <c r="A434" s="2" t="s">
        <v>1581</v>
      </c>
      <c r="B434" s="3">
        <v>45240</v>
      </c>
      <c r="C434" s="2" t="s">
        <v>986</v>
      </c>
      <c r="D434" s="2" t="s">
        <v>1126</v>
      </c>
      <c r="E434">
        <v>-1</v>
      </c>
      <c r="F434" s="2">
        <f t="shared" si="36"/>
        <v>0</v>
      </c>
      <c r="G434" s="2" t="s">
        <v>1146</v>
      </c>
      <c r="H434">
        <v>0</v>
      </c>
      <c r="I434" s="2">
        <f>_xlfn.XLOOKUP(D434, 'retail_products'!$A:$A, 'retail_products'!$E:$E, "")</f>
        <v>340.9</v>
      </c>
      <c r="J434" s="2">
        <f>_xlfn.XLOOKUP(D434, 'retail_products'!$A:$A, 'retail_products'!$D:$D, "")</f>
        <v>269.88</v>
      </c>
      <c r="K434" s="2">
        <f t="shared" si="37"/>
        <v>-340.9</v>
      </c>
      <c r="L434" s="2">
        <f t="shared" si="38"/>
        <v>0</v>
      </c>
      <c r="M434" s="2">
        <f t="shared" si="39"/>
        <v>-340.9</v>
      </c>
      <c r="N434" s="2">
        <f t="shared" si="40"/>
        <v>-71.019999999999982</v>
      </c>
      <c r="O434" s="2" t="str">
        <f t="shared" si="41"/>
        <v>Nov</v>
      </c>
    </row>
    <row r="435" spans="1:15" x14ac:dyDescent="0.25">
      <c r="A435" s="2" t="s">
        <v>1582</v>
      </c>
      <c r="B435" s="3">
        <v>44959</v>
      </c>
      <c r="C435" s="2" t="s">
        <v>303</v>
      </c>
      <c r="D435" s="2" t="s">
        <v>1122</v>
      </c>
      <c r="E435">
        <v>4</v>
      </c>
      <c r="F435" s="2">
        <f t="shared" si="36"/>
        <v>4</v>
      </c>
      <c r="G435" s="2" t="s">
        <v>1146</v>
      </c>
      <c r="H435">
        <v>0</v>
      </c>
      <c r="I435" s="2">
        <f>_xlfn.XLOOKUP(D435, 'retail_products'!$A:$A, 'retail_products'!$E:$E, "")</f>
        <v>693.46</v>
      </c>
      <c r="J435" s="2">
        <f>_xlfn.XLOOKUP(D435, 'retail_products'!$A:$A, 'retail_products'!$D:$D, "")</f>
        <v>388.35</v>
      </c>
      <c r="K435" s="2">
        <f t="shared" si="37"/>
        <v>2773.84</v>
      </c>
      <c r="L435" s="2">
        <f t="shared" si="38"/>
        <v>0</v>
      </c>
      <c r="M435" s="2">
        <f t="shared" si="39"/>
        <v>2773.84</v>
      </c>
      <c r="N435" s="2">
        <f t="shared" si="40"/>
        <v>1220.44</v>
      </c>
      <c r="O435" s="2" t="str">
        <f t="shared" si="41"/>
        <v>Feb</v>
      </c>
    </row>
    <row r="436" spans="1:15" x14ac:dyDescent="0.25">
      <c r="A436" s="2" t="s">
        <v>1583</v>
      </c>
      <c r="B436" s="3">
        <v>45284</v>
      </c>
      <c r="C436" s="2" t="s">
        <v>475</v>
      </c>
      <c r="D436" s="2" t="s">
        <v>1038</v>
      </c>
      <c r="E436">
        <v>2</v>
      </c>
      <c r="F436" s="2">
        <f t="shared" si="36"/>
        <v>2</v>
      </c>
      <c r="G436" s="2" t="s">
        <v>1148</v>
      </c>
      <c r="H436">
        <v>0</v>
      </c>
      <c r="I436" s="2">
        <f>_xlfn.XLOOKUP(D436, 'retail_products'!$A:$A, 'retail_products'!$E:$E, "")</f>
        <v>295.45</v>
      </c>
      <c r="J436" s="2">
        <f>_xlfn.XLOOKUP(D436, 'retail_products'!$A:$A, 'retail_products'!$D:$D, "")</f>
        <v>218.74</v>
      </c>
      <c r="K436" s="2">
        <f t="shared" si="37"/>
        <v>590.9</v>
      </c>
      <c r="L436" s="2">
        <f t="shared" si="38"/>
        <v>0</v>
      </c>
      <c r="M436" s="2">
        <f t="shared" si="39"/>
        <v>590.9</v>
      </c>
      <c r="N436" s="2">
        <f t="shared" si="40"/>
        <v>153.41999999999996</v>
      </c>
      <c r="O436" s="2" t="str">
        <f t="shared" si="41"/>
        <v>Dec</v>
      </c>
    </row>
    <row r="437" spans="1:15" x14ac:dyDescent="0.25">
      <c r="A437" s="2" t="s">
        <v>1584</v>
      </c>
      <c r="B437" s="3">
        <v>45227</v>
      </c>
      <c r="C437" s="2" t="s">
        <v>959</v>
      </c>
      <c r="D437" s="2" t="s">
        <v>1126</v>
      </c>
      <c r="E437">
        <v>3</v>
      </c>
      <c r="F437" s="2">
        <f t="shared" si="36"/>
        <v>3</v>
      </c>
      <c r="G437" s="2" t="s">
        <v>1152</v>
      </c>
      <c r="H437">
        <v>0</v>
      </c>
      <c r="I437" s="2">
        <f>_xlfn.XLOOKUP(D437, 'retail_products'!$A:$A, 'retail_products'!$E:$E, "")</f>
        <v>340.9</v>
      </c>
      <c r="J437" s="2">
        <f>_xlfn.XLOOKUP(D437, 'retail_products'!$A:$A, 'retail_products'!$D:$D, "")</f>
        <v>269.88</v>
      </c>
      <c r="K437" s="2">
        <f t="shared" si="37"/>
        <v>1022.6999999999999</v>
      </c>
      <c r="L437" s="2">
        <f t="shared" si="38"/>
        <v>0</v>
      </c>
      <c r="M437" s="2">
        <f t="shared" si="39"/>
        <v>1022.6999999999999</v>
      </c>
      <c r="N437" s="2">
        <f t="shared" si="40"/>
        <v>213.05999999999995</v>
      </c>
      <c r="O437" s="2" t="str">
        <f t="shared" si="41"/>
        <v>Oct</v>
      </c>
    </row>
    <row r="438" spans="1:15" x14ac:dyDescent="0.25">
      <c r="A438" s="2" t="s">
        <v>1585</v>
      </c>
      <c r="B438" s="3">
        <v>45077</v>
      </c>
      <c r="C438" s="2" t="s">
        <v>769</v>
      </c>
      <c r="D438" s="2" t="s">
        <v>1130</v>
      </c>
      <c r="E438">
        <v>4</v>
      </c>
      <c r="F438" s="2">
        <f t="shared" si="36"/>
        <v>4</v>
      </c>
      <c r="G438" s="2" t="s">
        <v>1146</v>
      </c>
      <c r="H438">
        <v>0</v>
      </c>
      <c r="I438" s="2">
        <f>_xlfn.XLOOKUP(D438, 'retail_products'!$A:$A, 'retail_products'!$E:$E, "")</f>
        <v>497.57</v>
      </c>
      <c r="J438" s="2">
        <f>_xlfn.XLOOKUP(D438, 'retail_products'!$A:$A, 'retail_products'!$D:$D, "")</f>
        <v>348.99</v>
      </c>
      <c r="K438" s="2">
        <f t="shared" si="37"/>
        <v>1990.28</v>
      </c>
      <c r="L438" s="2">
        <f t="shared" si="38"/>
        <v>0</v>
      </c>
      <c r="M438" s="2">
        <f t="shared" si="39"/>
        <v>1990.28</v>
      </c>
      <c r="N438" s="2">
        <f t="shared" si="40"/>
        <v>594.31999999999994</v>
      </c>
      <c r="O438" s="2" t="str">
        <f t="shared" si="41"/>
        <v>May</v>
      </c>
    </row>
    <row r="439" spans="1:15" x14ac:dyDescent="0.25">
      <c r="A439" s="2" t="s">
        <v>1586</v>
      </c>
      <c r="B439" s="3">
        <v>45168</v>
      </c>
      <c r="C439" s="2" t="s">
        <v>847</v>
      </c>
      <c r="D439" s="2" t="s">
        <v>1060</v>
      </c>
      <c r="E439">
        <v>5</v>
      </c>
      <c r="F439" s="2">
        <f t="shared" si="36"/>
        <v>5</v>
      </c>
      <c r="G439" s="2" t="s">
        <v>1152</v>
      </c>
      <c r="H439">
        <v>0</v>
      </c>
      <c r="I439" s="2">
        <f>_xlfn.XLOOKUP(D439, 'retail_products'!$A:$A, 'retail_products'!$E:$E, "")</f>
        <v>491.58</v>
      </c>
      <c r="J439" s="2">
        <f>_xlfn.XLOOKUP(D439, 'retail_products'!$A:$A, 'retail_products'!$D:$D, "")</f>
        <v>342.41</v>
      </c>
      <c r="K439" s="2">
        <f t="shared" si="37"/>
        <v>2457.9</v>
      </c>
      <c r="L439" s="2">
        <f t="shared" si="38"/>
        <v>0</v>
      </c>
      <c r="M439" s="2">
        <f t="shared" si="39"/>
        <v>2457.9</v>
      </c>
      <c r="N439" s="2">
        <f t="shared" si="40"/>
        <v>745.84999999999991</v>
      </c>
      <c r="O439" s="2" t="str">
        <f t="shared" si="41"/>
        <v>Aug</v>
      </c>
    </row>
    <row r="440" spans="1:15" x14ac:dyDescent="0.25">
      <c r="A440" s="2" t="s">
        <v>1587</v>
      </c>
      <c r="B440" s="3">
        <v>45029</v>
      </c>
      <c r="C440" s="2" t="s">
        <v>189</v>
      </c>
      <c r="D440" s="2" t="s">
        <v>1116</v>
      </c>
      <c r="E440">
        <v>4</v>
      </c>
      <c r="F440" s="2">
        <f t="shared" si="36"/>
        <v>4</v>
      </c>
      <c r="G440" s="2" t="s">
        <v>1152</v>
      </c>
      <c r="H440">
        <v>0</v>
      </c>
      <c r="I440" s="2">
        <f>_xlfn.XLOOKUP(D440, 'retail_products'!$A:$A, 'retail_products'!$E:$E, "")</f>
        <v>796.89</v>
      </c>
      <c r="J440" s="2">
        <f>_xlfn.XLOOKUP(D440, 'retail_products'!$A:$A, 'retail_products'!$D:$D, "")</f>
        <v>465.81</v>
      </c>
      <c r="K440" s="2">
        <f t="shared" si="37"/>
        <v>3187.56</v>
      </c>
      <c r="L440" s="2">
        <f t="shared" si="38"/>
        <v>0</v>
      </c>
      <c r="M440" s="2">
        <f t="shared" si="39"/>
        <v>3187.56</v>
      </c>
      <c r="N440" s="2">
        <f t="shared" si="40"/>
        <v>1324.32</v>
      </c>
      <c r="O440" s="2" t="str">
        <f t="shared" si="41"/>
        <v>Apr</v>
      </c>
    </row>
    <row r="441" spans="1:15" x14ac:dyDescent="0.25">
      <c r="A441" s="2" t="s">
        <v>1588</v>
      </c>
      <c r="B441" s="3">
        <v>45212</v>
      </c>
      <c r="C441" s="2" t="s">
        <v>77</v>
      </c>
      <c r="D441" s="2" t="s">
        <v>1038</v>
      </c>
      <c r="E441">
        <v>3</v>
      </c>
      <c r="F441" s="2">
        <f t="shared" si="36"/>
        <v>3</v>
      </c>
      <c r="G441" s="2" t="s">
        <v>1146</v>
      </c>
      <c r="H441">
        <v>0</v>
      </c>
      <c r="I441" s="2">
        <f>_xlfn.XLOOKUP(D441, 'retail_products'!$A:$A, 'retail_products'!$E:$E, "")</f>
        <v>295.45</v>
      </c>
      <c r="J441" s="2">
        <f>_xlfn.XLOOKUP(D441, 'retail_products'!$A:$A, 'retail_products'!$D:$D, "")</f>
        <v>218.74</v>
      </c>
      <c r="K441" s="2">
        <f t="shared" si="37"/>
        <v>886.34999999999991</v>
      </c>
      <c r="L441" s="2">
        <f t="shared" si="38"/>
        <v>0</v>
      </c>
      <c r="M441" s="2">
        <f t="shared" si="39"/>
        <v>886.34999999999991</v>
      </c>
      <c r="N441" s="2">
        <f t="shared" si="40"/>
        <v>230.12999999999988</v>
      </c>
      <c r="O441" s="2" t="str">
        <f t="shared" si="41"/>
        <v>Oct</v>
      </c>
    </row>
    <row r="442" spans="1:15" x14ac:dyDescent="0.25">
      <c r="A442" s="2" t="s">
        <v>1589</v>
      </c>
      <c r="B442" s="3">
        <v>44959</v>
      </c>
      <c r="C442" s="2" t="s">
        <v>374</v>
      </c>
      <c r="D442" s="2" t="s">
        <v>1094</v>
      </c>
      <c r="E442">
        <v>1</v>
      </c>
      <c r="F442" s="2">
        <f t="shared" si="36"/>
        <v>1</v>
      </c>
      <c r="G442" s="2" t="s">
        <v>1152</v>
      </c>
      <c r="H442">
        <v>0.24</v>
      </c>
      <c r="I442" s="2">
        <f>_xlfn.XLOOKUP(D442, 'retail_products'!$A:$A, 'retail_products'!$E:$E, "")</f>
        <v>52.75</v>
      </c>
      <c r="J442" s="2">
        <f>_xlfn.XLOOKUP(D442, 'retail_products'!$A:$A, 'retail_products'!$D:$D, "")</f>
        <v>27.56</v>
      </c>
      <c r="K442" s="2">
        <f t="shared" si="37"/>
        <v>52.75</v>
      </c>
      <c r="L442" s="2">
        <f t="shared" si="38"/>
        <v>12.66</v>
      </c>
      <c r="M442" s="2">
        <f t="shared" si="39"/>
        <v>40.090000000000003</v>
      </c>
      <c r="N442" s="2">
        <f t="shared" si="40"/>
        <v>12.530000000000005</v>
      </c>
      <c r="O442" s="2" t="str">
        <f t="shared" si="41"/>
        <v>Feb</v>
      </c>
    </row>
    <row r="443" spans="1:15" x14ac:dyDescent="0.25">
      <c r="A443" s="2" t="s">
        <v>1590</v>
      </c>
      <c r="B443" s="3">
        <v>45320</v>
      </c>
      <c r="C443" s="2" t="s">
        <v>76</v>
      </c>
      <c r="D443" s="2" t="s">
        <v>1138</v>
      </c>
      <c r="E443">
        <v>5</v>
      </c>
      <c r="F443" s="2">
        <f t="shared" si="36"/>
        <v>5</v>
      </c>
      <c r="G443" s="2" t="s">
        <v>1146</v>
      </c>
      <c r="H443">
        <v>0</v>
      </c>
      <c r="I443" s="2">
        <f>_xlfn.XLOOKUP(D443, 'retail_products'!$A:$A, 'retail_products'!$E:$E, "")</f>
        <v>318.47000000000003</v>
      </c>
      <c r="J443" s="2">
        <f>_xlfn.XLOOKUP(D443, 'retail_products'!$A:$A, 'retail_products'!$D:$D, "")</f>
        <v>231.89</v>
      </c>
      <c r="K443" s="2">
        <f t="shared" si="37"/>
        <v>1592.3500000000001</v>
      </c>
      <c r="L443" s="2">
        <f t="shared" si="38"/>
        <v>0</v>
      </c>
      <c r="M443" s="2">
        <f t="shared" si="39"/>
        <v>1592.3500000000001</v>
      </c>
      <c r="N443" s="2">
        <f t="shared" si="40"/>
        <v>432.90000000000032</v>
      </c>
      <c r="O443" s="2" t="str">
        <f t="shared" si="41"/>
        <v>Jan</v>
      </c>
    </row>
    <row r="444" spans="1:15" x14ac:dyDescent="0.25">
      <c r="A444" s="2" t="s">
        <v>1591</v>
      </c>
      <c r="B444" s="3">
        <v>44980</v>
      </c>
      <c r="C444" s="2" t="s">
        <v>752</v>
      </c>
      <c r="D444" s="2" t="s">
        <v>1044</v>
      </c>
      <c r="E444">
        <v>4</v>
      </c>
      <c r="F444" s="2">
        <f t="shared" si="36"/>
        <v>4</v>
      </c>
      <c r="G444" s="2" t="s">
        <v>1148</v>
      </c>
      <c r="H444">
        <v>0.18</v>
      </c>
      <c r="I444" s="2">
        <f>_xlfn.XLOOKUP(D444, 'retail_products'!$A:$A, 'retail_products'!$E:$E, "")</f>
        <v>404.15</v>
      </c>
      <c r="J444" s="2">
        <f>_xlfn.XLOOKUP(D444, 'retail_products'!$A:$A, 'retail_products'!$D:$D, "")</f>
        <v>171.04</v>
      </c>
      <c r="K444" s="2">
        <f t="shared" si="37"/>
        <v>1616.6</v>
      </c>
      <c r="L444" s="2">
        <f t="shared" si="38"/>
        <v>290.988</v>
      </c>
      <c r="M444" s="2">
        <f t="shared" si="39"/>
        <v>1325.6119999999999</v>
      </c>
      <c r="N444" s="2">
        <f t="shared" si="40"/>
        <v>641.45199999999988</v>
      </c>
      <c r="O444" s="2" t="str">
        <f t="shared" si="41"/>
        <v>Feb</v>
      </c>
    </row>
    <row r="445" spans="1:15" x14ac:dyDescent="0.25">
      <c r="A445" s="2" t="s">
        <v>1592</v>
      </c>
      <c r="B445" s="3">
        <v>45366</v>
      </c>
      <c r="C445" s="2" t="s">
        <v>999</v>
      </c>
      <c r="D445" s="2" t="s">
        <v>1051</v>
      </c>
      <c r="E445">
        <v>5</v>
      </c>
      <c r="F445" s="2">
        <f t="shared" si="36"/>
        <v>5</v>
      </c>
      <c r="G445" s="2" t="s">
        <v>1148</v>
      </c>
      <c r="H445">
        <v>0.05</v>
      </c>
      <c r="I445" s="2">
        <f>_xlfn.XLOOKUP(D445, 'retail_products'!$A:$A, 'retail_products'!$E:$E, "")</f>
        <v>243.64</v>
      </c>
      <c r="J445" s="2">
        <f>_xlfn.XLOOKUP(D445, 'retail_products'!$A:$A, 'retail_products'!$D:$D, "")</f>
        <v>143.19999999999999</v>
      </c>
      <c r="K445" s="2">
        <f t="shared" si="37"/>
        <v>1218.1999999999998</v>
      </c>
      <c r="L445" s="2">
        <f t="shared" si="38"/>
        <v>60.91</v>
      </c>
      <c r="M445" s="2">
        <f t="shared" si="39"/>
        <v>1157.2899999999997</v>
      </c>
      <c r="N445" s="2">
        <f t="shared" si="40"/>
        <v>441.28999999999974</v>
      </c>
      <c r="O445" s="2" t="str">
        <f t="shared" si="41"/>
        <v>Mar</v>
      </c>
    </row>
    <row r="446" spans="1:15" x14ac:dyDescent="0.25">
      <c r="A446" s="2" t="s">
        <v>1593</v>
      </c>
      <c r="B446" s="3">
        <v>45076</v>
      </c>
      <c r="C446" s="2" t="s">
        <v>754</v>
      </c>
      <c r="D446" s="2" t="s">
        <v>1096</v>
      </c>
      <c r="E446">
        <v>5</v>
      </c>
      <c r="F446" s="2">
        <f t="shared" si="36"/>
        <v>5</v>
      </c>
      <c r="G446" s="2" t="s">
        <v>1152</v>
      </c>
      <c r="H446">
        <v>0</v>
      </c>
      <c r="I446" s="2">
        <f>_xlfn.XLOOKUP(D446, 'retail_products'!$A:$A, 'retail_products'!$E:$E, "")</f>
        <v>975.87</v>
      </c>
      <c r="J446" s="2">
        <f>_xlfn.XLOOKUP(D446, 'retail_products'!$A:$A, 'retail_products'!$D:$D, "")</f>
        <v>397.97</v>
      </c>
      <c r="K446" s="2">
        <f t="shared" si="37"/>
        <v>4879.3500000000004</v>
      </c>
      <c r="L446" s="2">
        <f t="shared" si="38"/>
        <v>0</v>
      </c>
      <c r="M446" s="2">
        <f t="shared" si="39"/>
        <v>4879.3500000000004</v>
      </c>
      <c r="N446" s="2">
        <f t="shared" si="40"/>
        <v>2889.5</v>
      </c>
      <c r="O446" s="2" t="str">
        <f t="shared" si="41"/>
        <v>May</v>
      </c>
    </row>
    <row r="447" spans="1:15" x14ac:dyDescent="0.25">
      <c r="A447" s="2" t="s">
        <v>1594</v>
      </c>
      <c r="B447" s="3">
        <v>44997</v>
      </c>
      <c r="C447" s="2" t="s">
        <v>154</v>
      </c>
      <c r="D447" s="2" t="s">
        <v>1064</v>
      </c>
      <c r="E447">
        <v>-1</v>
      </c>
      <c r="F447" s="2">
        <f t="shared" si="36"/>
        <v>0</v>
      </c>
      <c r="G447" s="2" t="s">
        <v>1152</v>
      </c>
      <c r="H447">
        <v>0</v>
      </c>
      <c r="I447" s="2">
        <f>_xlfn.XLOOKUP(D447, 'retail_products'!$A:$A, 'retail_products'!$E:$E, "")</f>
        <v>452.6</v>
      </c>
      <c r="J447" s="2">
        <f>_xlfn.XLOOKUP(D447, 'retail_products'!$A:$A, 'retail_products'!$D:$D, "")</f>
        <v>246.71</v>
      </c>
      <c r="K447" s="2">
        <f t="shared" si="37"/>
        <v>-452.6</v>
      </c>
      <c r="L447" s="2">
        <f t="shared" si="38"/>
        <v>0</v>
      </c>
      <c r="M447" s="2">
        <f t="shared" si="39"/>
        <v>-452.6</v>
      </c>
      <c r="N447" s="2">
        <f t="shared" si="40"/>
        <v>-205.89000000000001</v>
      </c>
      <c r="O447" s="2" t="str">
        <f t="shared" si="41"/>
        <v>Mar</v>
      </c>
    </row>
    <row r="448" spans="1:15" x14ac:dyDescent="0.25">
      <c r="A448" s="2" t="s">
        <v>1595</v>
      </c>
      <c r="B448" s="3">
        <v>45185</v>
      </c>
      <c r="C448" s="2" t="s">
        <v>204</v>
      </c>
      <c r="D448" s="2" t="s">
        <v>1049</v>
      </c>
      <c r="E448">
        <v>3</v>
      </c>
      <c r="F448" s="2">
        <f t="shared" si="36"/>
        <v>3</v>
      </c>
      <c r="G448" s="2" t="s">
        <v>1146</v>
      </c>
      <c r="H448">
        <v>0</v>
      </c>
      <c r="I448" s="2">
        <f>_xlfn.XLOOKUP(D448, 'retail_products'!$A:$A, 'retail_products'!$E:$E, "")</f>
        <v>171.43</v>
      </c>
      <c r="J448" s="2">
        <f>_xlfn.XLOOKUP(D448, 'retail_products'!$A:$A, 'retail_products'!$D:$D, "")</f>
        <v>99.61</v>
      </c>
      <c r="K448" s="2">
        <f t="shared" si="37"/>
        <v>514.29</v>
      </c>
      <c r="L448" s="2">
        <f t="shared" si="38"/>
        <v>0</v>
      </c>
      <c r="M448" s="2">
        <f t="shared" si="39"/>
        <v>514.29</v>
      </c>
      <c r="N448" s="2">
        <f t="shared" si="40"/>
        <v>215.45999999999998</v>
      </c>
      <c r="O448" s="2" t="str">
        <f t="shared" si="41"/>
        <v>Sep</v>
      </c>
    </row>
    <row r="449" spans="1:15" x14ac:dyDescent="0.25">
      <c r="A449" s="2" t="s">
        <v>1596</v>
      </c>
      <c r="B449" s="3">
        <v>45312</v>
      </c>
      <c r="C449" s="2" t="s">
        <v>800</v>
      </c>
      <c r="D449" s="2" t="s">
        <v>1106</v>
      </c>
      <c r="E449">
        <v>4</v>
      </c>
      <c r="F449" s="2">
        <f t="shared" si="36"/>
        <v>4</v>
      </c>
      <c r="G449" s="2" t="s">
        <v>1152</v>
      </c>
      <c r="H449">
        <v>0.28999999999999998</v>
      </c>
      <c r="I449" s="2">
        <f>_xlfn.XLOOKUP(D449, 'retail_products'!$A:$A, 'retail_products'!$E:$E, "")</f>
        <v>144.07</v>
      </c>
      <c r="J449" s="2">
        <f>_xlfn.XLOOKUP(D449, 'retail_products'!$A:$A, 'retail_products'!$D:$D, "")</f>
        <v>65.87</v>
      </c>
      <c r="K449" s="2">
        <f t="shared" si="37"/>
        <v>576.28</v>
      </c>
      <c r="L449" s="2">
        <f t="shared" si="38"/>
        <v>167.12119999999999</v>
      </c>
      <c r="M449" s="2">
        <f t="shared" si="39"/>
        <v>409.15879999999999</v>
      </c>
      <c r="N449" s="2">
        <f t="shared" si="40"/>
        <v>145.67879999999997</v>
      </c>
      <c r="O449" s="2" t="str">
        <f t="shared" si="41"/>
        <v>Jan</v>
      </c>
    </row>
    <row r="450" spans="1:15" x14ac:dyDescent="0.25">
      <c r="A450" s="2" t="s">
        <v>1597</v>
      </c>
      <c r="B450" s="3">
        <v>45191</v>
      </c>
      <c r="C450" s="2" t="s">
        <v>842</v>
      </c>
      <c r="D450" s="2" t="s">
        <v>1126</v>
      </c>
      <c r="E450">
        <v>3</v>
      </c>
      <c r="F450" s="2">
        <f t="shared" ref="F450:F513" si="42">IF(E450&lt;0,0,E450)</f>
        <v>3</v>
      </c>
      <c r="G450" s="2" t="s">
        <v>1146</v>
      </c>
      <c r="H450">
        <v>0.28000000000000003</v>
      </c>
      <c r="I450" s="2">
        <f>_xlfn.XLOOKUP(D450, 'retail_products'!$A:$A, 'retail_products'!$E:$E, "")</f>
        <v>340.9</v>
      </c>
      <c r="J450" s="2">
        <f>_xlfn.XLOOKUP(D450, 'retail_products'!$A:$A, 'retail_products'!$D:$D, "")</f>
        <v>269.88</v>
      </c>
      <c r="K450" s="2">
        <f t="shared" ref="K450:K513" si="43">E450*I450</f>
        <v>1022.6999999999999</v>
      </c>
      <c r="L450" s="2">
        <f t="shared" ref="L450:L513" si="44">K450*H450</f>
        <v>286.35599999999999</v>
      </c>
      <c r="M450" s="2">
        <f t="shared" ref="M450:M513" si="45">K450-L450</f>
        <v>736.34399999999994</v>
      </c>
      <c r="N450" s="2">
        <f t="shared" ref="N450:N513" si="46">M450-(E450*J450)</f>
        <v>-73.296000000000049</v>
      </c>
      <c r="O450" s="2" t="str">
        <f t="shared" ref="O450:O513" si="47">TEXT(B450,"mmm")</f>
        <v>Sep</v>
      </c>
    </row>
    <row r="451" spans="1:15" x14ac:dyDescent="0.25">
      <c r="A451" s="2" t="s">
        <v>1598</v>
      </c>
      <c r="B451" s="3">
        <v>44970</v>
      </c>
      <c r="C451" s="2" t="s">
        <v>375</v>
      </c>
      <c r="D451" s="2" t="s">
        <v>1080</v>
      </c>
      <c r="E451">
        <v>4</v>
      </c>
      <c r="F451" s="2">
        <f t="shared" si="42"/>
        <v>4</v>
      </c>
      <c r="G451" s="2" t="s">
        <v>1148</v>
      </c>
      <c r="H451">
        <v>0</v>
      </c>
      <c r="I451" s="2">
        <f>_xlfn.XLOOKUP(D451, 'retail_products'!$A:$A, 'retail_products'!$E:$E, "")</f>
        <v>466.51</v>
      </c>
      <c r="J451" s="2">
        <f>_xlfn.XLOOKUP(D451, 'retail_products'!$A:$A, 'retail_products'!$D:$D, "")</f>
        <v>257.73</v>
      </c>
      <c r="K451" s="2">
        <f t="shared" si="43"/>
        <v>1866.04</v>
      </c>
      <c r="L451" s="2">
        <f t="shared" si="44"/>
        <v>0</v>
      </c>
      <c r="M451" s="2">
        <f t="shared" si="45"/>
        <v>1866.04</v>
      </c>
      <c r="N451" s="2">
        <f t="shared" si="46"/>
        <v>835.11999999999989</v>
      </c>
      <c r="O451" s="2" t="str">
        <f t="shared" si="47"/>
        <v>Feb</v>
      </c>
    </row>
    <row r="452" spans="1:15" x14ac:dyDescent="0.25">
      <c r="A452" s="2" t="s">
        <v>1599</v>
      </c>
      <c r="B452" s="3">
        <v>45255</v>
      </c>
      <c r="C452" s="2" t="s">
        <v>183</v>
      </c>
      <c r="D452" s="2" t="s">
        <v>1112</v>
      </c>
      <c r="E452">
        <v>1</v>
      </c>
      <c r="F452" s="2">
        <f t="shared" si="42"/>
        <v>1</v>
      </c>
      <c r="G452" s="2" t="s">
        <v>1146</v>
      </c>
      <c r="H452">
        <v>0.13</v>
      </c>
      <c r="I452" s="2">
        <f>_xlfn.XLOOKUP(D452, 'retail_products'!$A:$A, 'retail_products'!$E:$E, "")</f>
        <v>827.09</v>
      </c>
      <c r="J452" s="2">
        <f>_xlfn.XLOOKUP(D452, 'retail_products'!$A:$A, 'retail_products'!$D:$D, "")</f>
        <v>449.47</v>
      </c>
      <c r="K452" s="2">
        <f t="shared" si="43"/>
        <v>827.09</v>
      </c>
      <c r="L452" s="2">
        <f t="shared" si="44"/>
        <v>107.52170000000001</v>
      </c>
      <c r="M452" s="2">
        <f t="shared" si="45"/>
        <v>719.56830000000002</v>
      </c>
      <c r="N452" s="2">
        <f t="shared" si="46"/>
        <v>270.09829999999999</v>
      </c>
      <c r="O452" s="2" t="str">
        <f t="shared" si="47"/>
        <v>Nov</v>
      </c>
    </row>
    <row r="453" spans="1:15" x14ac:dyDescent="0.25">
      <c r="A453" s="2" t="s">
        <v>1600</v>
      </c>
      <c r="B453" s="3">
        <v>45275</v>
      </c>
      <c r="C453" s="2" t="s">
        <v>746</v>
      </c>
      <c r="D453" s="2" t="s">
        <v>1110</v>
      </c>
      <c r="E453">
        <v>3</v>
      </c>
      <c r="F453" s="2">
        <f t="shared" si="42"/>
        <v>3</v>
      </c>
      <c r="G453" s="2" t="s">
        <v>1152</v>
      </c>
      <c r="H453">
        <v>0.18</v>
      </c>
      <c r="I453" s="2">
        <f>_xlfn.XLOOKUP(D453, 'retail_products'!$A:$A, 'retail_products'!$E:$E, "")</f>
        <v>469.35</v>
      </c>
      <c r="J453" s="2">
        <f>_xlfn.XLOOKUP(D453, 'retail_products'!$A:$A, 'retail_products'!$D:$D, "")</f>
        <v>278.37</v>
      </c>
      <c r="K453" s="2">
        <f t="shared" si="43"/>
        <v>1408.0500000000002</v>
      </c>
      <c r="L453" s="2">
        <f t="shared" si="44"/>
        <v>253.44900000000001</v>
      </c>
      <c r="M453" s="2">
        <f t="shared" si="45"/>
        <v>1154.6010000000001</v>
      </c>
      <c r="N453" s="2">
        <f t="shared" si="46"/>
        <v>319.4910000000001</v>
      </c>
      <c r="O453" s="2" t="str">
        <f t="shared" si="47"/>
        <v>Dec</v>
      </c>
    </row>
    <row r="454" spans="1:15" x14ac:dyDescent="0.25">
      <c r="A454" s="2" t="s">
        <v>1601</v>
      </c>
      <c r="B454" s="3">
        <v>45002</v>
      </c>
      <c r="C454" s="2" t="s">
        <v>746</v>
      </c>
      <c r="D454" s="2" t="s">
        <v>1090</v>
      </c>
      <c r="E454">
        <v>4</v>
      </c>
      <c r="F454" s="2">
        <f t="shared" si="42"/>
        <v>4</v>
      </c>
      <c r="G454" s="2" t="s">
        <v>1146</v>
      </c>
      <c r="H454">
        <v>0</v>
      </c>
      <c r="I454" s="2">
        <f>_xlfn.XLOOKUP(D454, 'retail_products'!$A:$A, 'retail_products'!$E:$E, "")</f>
        <v>765.43</v>
      </c>
      <c r="J454" s="2">
        <f>_xlfn.XLOOKUP(D454, 'retail_products'!$A:$A, 'retail_products'!$D:$D, "")</f>
        <v>429.73</v>
      </c>
      <c r="K454" s="2">
        <f t="shared" si="43"/>
        <v>3061.72</v>
      </c>
      <c r="L454" s="2">
        <f t="shared" si="44"/>
        <v>0</v>
      </c>
      <c r="M454" s="2">
        <f t="shared" si="45"/>
        <v>3061.72</v>
      </c>
      <c r="N454" s="2">
        <f t="shared" si="46"/>
        <v>1342.7999999999997</v>
      </c>
      <c r="O454" s="2" t="str">
        <f t="shared" si="47"/>
        <v>Mar</v>
      </c>
    </row>
    <row r="455" spans="1:15" x14ac:dyDescent="0.25">
      <c r="A455" s="2" t="s">
        <v>1602</v>
      </c>
      <c r="B455" s="3">
        <v>45284</v>
      </c>
      <c r="C455" s="2" t="s">
        <v>382</v>
      </c>
      <c r="D455" s="2" t="s">
        <v>1122</v>
      </c>
      <c r="E455">
        <v>4</v>
      </c>
      <c r="F455" s="2">
        <f t="shared" si="42"/>
        <v>4</v>
      </c>
      <c r="G455" s="2" t="s">
        <v>1146</v>
      </c>
      <c r="H455">
        <v>0</v>
      </c>
      <c r="I455" s="2">
        <f>_xlfn.XLOOKUP(D455, 'retail_products'!$A:$A, 'retail_products'!$E:$E, "")</f>
        <v>693.46</v>
      </c>
      <c r="J455" s="2">
        <f>_xlfn.XLOOKUP(D455, 'retail_products'!$A:$A, 'retail_products'!$D:$D, "")</f>
        <v>388.35</v>
      </c>
      <c r="K455" s="2">
        <f t="shared" si="43"/>
        <v>2773.84</v>
      </c>
      <c r="L455" s="2">
        <f t="shared" si="44"/>
        <v>0</v>
      </c>
      <c r="M455" s="2">
        <f t="shared" si="45"/>
        <v>2773.84</v>
      </c>
      <c r="N455" s="2">
        <f t="shared" si="46"/>
        <v>1220.44</v>
      </c>
      <c r="O455" s="2" t="str">
        <f t="shared" si="47"/>
        <v>Dec</v>
      </c>
    </row>
    <row r="456" spans="1:15" x14ac:dyDescent="0.25">
      <c r="A456" s="2" t="s">
        <v>1603</v>
      </c>
      <c r="B456" s="3">
        <v>45298</v>
      </c>
      <c r="C456" s="2" t="s">
        <v>765</v>
      </c>
      <c r="D456" s="2" t="s">
        <v>1134</v>
      </c>
      <c r="E456">
        <v>2</v>
      </c>
      <c r="F456" s="2">
        <f t="shared" si="42"/>
        <v>2</v>
      </c>
      <c r="G456" s="2" t="s">
        <v>1146</v>
      </c>
      <c r="H456">
        <v>0</v>
      </c>
      <c r="I456" s="2">
        <f>_xlfn.XLOOKUP(D456, 'retail_products'!$A:$A, 'retail_products'!$E:$E, "")</f>
        <v>436.93</v>
      </c>
      <c r="J456" s="2">
        <f>_xlfn.XLOOKUP(D456, 'retail_products'!$A:$A, 'retail_products'!$D:$D, "")</f>
        <v>257.01</v>
      </c>
      <c r="K456" s="2">
        <f t="shared" si="43"/>
        <v>873.86</v>
      </c>
      <c r="L456" s="2">
        <f t="shared" si="44"/>
        <v>0</v>
      </c>
      <c r="M456" s="2">
        <f t="shared" si="45"/>
        <v>873.86</v>
      </c>
      <c r="N456" s="2">
        <f t="shared" si="46"/>
        <v>359.84000000000003</v>
      </c>
      <c r="O456" s="2" t="str">
        <f t="shared" si="47"/>
        <v>Jan</v>
      </c>
    </row>
    <row r="457" spans="1:15" x14ac:dyDescent="0.25">
      <c r="A457" s="2" t="s">
        <v>1604</v>
      </c>
      <c r="B457" s="3">
        <v>45193</v>
      </c>
      <c r="C457" s="2" t="s">
        <v>377</v>
      </c>
      <c r="D457" s="2" t="s">
        <v>1136</v>
      </c>
      <c r="E457">
        <v>2</v>
      </c>
      <c r="F457" s="2">
        <f t="shared" si="42"/>
        <v>2</v>
      </c>
      <c r="G457" s="2" t="s">
        <v>1152</v>
      </c>
      <c r="H457">
        <v>0</v>
      </c>
      <c r="I457" s="2">
        <f>_xlfn.XLOOKUP(D457, 'retail_products'!$A:$A, 'retail_products'!$E:$E, "")</f>
        <v>353.33</v>
      </c>
      <c r="J457" s="2">
        <f>_xlfn.XLOOKUP(D457, 'retail_products'!$A:$A, 'retail_products'!$D:$D, "")</f>
        <v>144.06</v>
      </c>
      <c r="K457" s="2">
        <f t="shared" si="43"/>
        <v>706.66</v>
      </c>
      <c r="L457" s="2">
        <f t="shared" si="44"/>
        <v>0</v>
      </c>
      <c r="M457" s="2">
        <f t="shared" si="45"/>
        <v>706.66</v>
      </c>
      <c r="N457" s="2">
        <f t="shared" si="46"/>
        <v>418.53999999999996</v>
      </c>
      <c r="O457" s="2" t="str">
        <f t="shared" si="47"/>
        <v>Sep</v>
      </c>
    </row>
    <row r="458" spans="1:15" x14ac:dyDescent="0.25">
      <c r="A458" s="2" t="s">
        <v>1605</v>
      </c>
      <c r="B458" s="3">
        <v>45323</v>
      </c>
      <c r="C458" s="2" t="s">
        <v>340</v>
      </c>
      <c r="D458" s="2" t="s">
        <v>1132</v>
      </c>
      <c r="E458">
        <v>4</v>
      </c>
      <c r="F458" s="2">
        <f t="shared" si="42"/>
        <v>4</v>
      </c>
      <c r="G458" s="2" t="s">
        <v>1152</v>
      </c>
      <c r="H458">
        <v>0</v>
      </c>
      <c r="I458" s="2">
        <f>_xlfn.XLOOKUP(D458, 'retail_products'!$A:$A, 'retail_products'!$E:$E, "")</f>
        <v>124.81</v>
      </c>
      <c r="J458" s="2">
        <f>_xlfn.XLOOKUP(D458, 'retail_products'!$A:$A, 'retail_products'!$D:$D, "")</f>
        <v>60.74</v>
      </c>
      <c r="K458" s="2">
        <f t="shared" si="43"/>
        <v>499.24</v>
      </c>
      <c r="L458" s="2">
        <f t="shared" si="44"/>
        <v>0</v>
      </c>
      <c r="M458" s="2">
        <f t="shared" si="45"/>
        <v>499.24</v>
      </c>
      <c r="N458" s="2">
        <f t="shared" si="46"/>
        <v>256.27999999999997</v>
      </c>
      <c r="O458" s="2" t="str">
        <f t="shared" si="47"/>
        <v>Feb</v>
      </c>
    </row>
    <row r="459" spans="1:15" x14ac:dyDescent="0.25">
      <c r="A459" s="2" t="s">
        <v>1606</v>
      </c>
      <c r="B459" s="3">
        <v>45186</v>
      </c>
      <c r="C459" s="2" t="s">
        <v>391</v>
      </c>
      <c r="D459" s="2" t="s">
        <v>1054</v>
      </c>
      <c r="E459">
        <v>1</v>
      </c>
      <c r="F459" s="2">
        <f t="shared" si="42"/>
        <v>1</v>
      </c>
      <c r="G459" s="2" t="s">
        <v>1146</v>
      </c>
      <c r="H459">
        <v>0.14000000000000001</v>
      </c>
      <c r="I459" s="2">
        <f>_xlfn.XLOOKUP(D459, 'retail_products'!$A:$A, 'retail_products'!$E:$E, "")</f>
        <v>821.38</v>
      </c>
      <c r="J459" s="2">
        <f>_xlfn.XLOOKUP(D459, 'retail_products'!$A:$A, 'retail_products'!$D:$D, "")</f>
        <v>401.95</v>
      </c>
      <c r="K459" s="2">
        <f t="shared" si="43"/>
        <v>821.38</v>
      </c>
      <c r="L459" s="2">
        <f t="shared" si="44"/>
        <v>114.99320000000002</v>
      </c>
      <c r="M459" s="2">
        <f t="shared" si="45"/>
        <v>706.38679999999999</v>
      </c>
      <c r="N459" s="2">
        <f t="shared" si="46"/>
        <v>304.43680000000001</v>
      </c>
      <c r="O459" s="2" t="str">
        <f t="shared" si="47"/>
        <v>Sep</v>
      </c>
    </row>
    <row r="460" spans="1:15" x14ac:dyDescent="0.25">
      <c r="A460" s="2" t="s">
        <v>1607</v>
      </c>
      <c r="B460" s="3">
        <v>45047</v>
      </c>
      <c r="C460" s="2" t="s">
        <v>853</v>
      </c>
      <c r="D460" s="2" t="s">
        <v>1134</v>
      </c>
      <c r="E460">
        <v>5</v>
      </c>
      <c r="F460" s="2">
        <f t="shared" si="42"/>
        <v>5</v>
      </c>
      <c r="G460" s="2" t="s">
        <v>1146</v>
      </c>
      <c r="H460">
        <v>7.0000000000000007E-2</v>
      </c>
      <c r="I460" s="2">
        <f>_xlfn.XLOOKUP(D460, 'retail_products'!$A:$A, 'retail_products'!$E:$E, "")</f>
        <v>436.93</v>
      </c>
      <c r="J460" s="2">
        <f>_xlfn.XLOOKUP(D460, 'retail_products'!$A:$A, 'retail_products'!$D:$D, "")</f>
        <v>257.01</v>
      </c>
      <c r="K460" s="2">
        <f t="shared" si="43"/>
        <v>2184.65</v>
      </c>
      <c r="L460" s="2">
        <f t="shared" si="44"/>
        <v>152.92550000000003</v>
      </c>
      <c r="M460" s="2">
        <f t="shared" si="45"/>
        <v>2031.7245</v>
      </c>
      <c r="N460" s="2">
        <f t="shared" si="46"/>
        <v>746.67450000000008</v>
      </c>
      <c r="O460" s="2" t="str">
        <f t="shared" si="47"/>
        <v>May</v>
      </c>
    </row>
    <row r="461" spans="1:15" x14ac:dyDescent="0.25">
      <c r="A461" s="2" t="s">
        <v>1608</v>
      </c>
      <c r="B461" s="3">
        <v>45080</v>
      </c>
      <c r="C461" s="2" t="s">
        <v>320</v>
      </c>
      <c r="D461" s="2" t="s">
        <v>1124</v>
      </c>
      <c r="E461">
        <v>5</v>
      </c>
      <c r="F461" s="2">
        <f t="shared" si="42"/>
        <v>5</v>
      </c>
      <c r="G461" s="2" t="s">
        <v>1148</v>
      </c>
      <c r="H461">
        <v>0</v>
      </c>
      <c r="I461" s="2">
        <f>_xlfn.XLOOKUP(D461, 'retail_products'!$A:$A, 'retail_products'!$E:$E, "")</f>
        <v>657.99</v>
      </c>
      <c r="J461" s="2">
        <f>_xlfn.XLOOKUP(D461, 'retail_products'!$A:$A, 'retail_products'!$D:$D, "")</f>
        <v>478.53</v>
      </c>
      <c r="K461" s="2">
        <f t="shared" si="43"/>
        <v>3289.95</v>
      </c>
      <c r="L461" s="2">
        <f t="shared" si="44"/>
        <v>0</v>
      </c>
      <c r="M461" s="2">
        <f t="shared" si="45"/>
        <v>3289.95</v>
      </c>
      <c r="N461" s="2">
        <f t="shared" si="46"/>
        <v>897.30000000000018</v>
      </c>
      <c r="O461" s="2" t="str">
        <f t="shared" si="47"/>
        <v>Jun</v>
      </c>
    </row>
    <row r="462" spans="1:15" x14ac:dyDescent="0.25">
      <c r="A462" s="2" t="s">
        <v>1609</v>
      </c>
      <c r="B462" s="3">
        <v>45191</v>
      </c>
      <c r="C462" s="2" t="s">
        <v>625</v>
      </c>
      <c r="D462" s="2" t="s">
        <v>1064</v>
      </c>
      <c r="E462">
        <v>3</v>
      </c>
      <c r="F462" s="2">
        <f t="shared" si="42"/>
        <v>3</v>
      </c>
      <c r="G462" s="2" t="s">
        <v>1152</v>
      </c>
      <c r="H462">
        <v>0</v>
      </c>
      <c r="I462" s="2">
        <f>_xlfn.XLOOKUP(D462, 'retail_products'!$A:$A, 'retail_products'!$E:$E, "")</f>
        <v>452.6</v>
      </c>
      <c r="J462" s="2">
        <f>_xlfn.XLOOKUP(D462, 'retail_products'!$A:$A, 'retail_products'!$D:$D, "")</f>
        <v>246.71</v>
      </c>
      <c r="K462" s="2">
        <f t="shared" si="43"/>
        <v>1357.8000000000002</v>
      </c>
      <c r="L462" s="2">
        <f t="shared" si="44"/>
        <v>0</v>
      </c>
      <c r="M462" s="2">
        <f t="shared" si="45"/>
        <v>1357.8000000000002</v>
      </c>
      <c r="N462" s="2">
        <f t="shared" si="46"/>
        <v>617.67000000000019</v>
      </c>
      <c r="O462" s="2" t="str">
        <f t="shared" si="47"/>
        <v>Sep</v>
      </c>
    </row>
    <row r="463" spans="1:15" x14ac:dyDescent="0.25">
      <c r="A463" s="2" t="s">
        <v>1610</v>
      </c>
      <c r="B463" s="3">
        <v>44958</v>
      </c>
      <c r="C463" s="2" t="s">
        <v>464</v>
      </c>
      <c r="D463" s="2" t="s">
        <v>1056</v>
      </c>
      <c r="E463">
        <v>4</v>
      </c>
      <c r="F463" s="2">
        <f t="shared" si="42"/>
        <v>4</v>
      </c>
      <c r="G463" s="2" t="s">
        <v>1152</v>
      </c>
      <c r="H463">
        <v>0</v>
      </c>
      <c r="I463" s="2">
        <f>_xlfn.XLOOKUP(D463, 'retail_products'!$A:$A, 'retail_products'!$E:$E, "")</f>
        <v>137.66999999999999</v>
      </c>
      <c r="J463" s="2">
        <f>_xlfn.XLOOKUP(D463, 'retail_products'!$A:$A, 'retail_products'!$D:$D, "")</f>
        <v>65.400000000000006</v>
      </c>
      <c r="K463" s="2">
        <f t="shared" si="43"/>
        <v>550.67999999999995</v>
      </c>
      <c r="L463" s="2">
        <f t="shared" si="44"/>
        <v>0</v>
      </c>
      <c r="M463" s="2">
        <f t="shared" si="45"/>
        <v>550.67999999999995</v>
      </c>
      <c r="N463" s="2">
        <f t="shared" si="46"/>
        <v>289.07999999999993</v>
      </c>
      <c r="O463" s="2" t="str">
        <f t="shared" si="47"/>
        <v>Feb</v>
      </c>
    </row>
    <row r="464" spans="1:15" x14ac:dyDescent="0.25">
      <c r="A464" s="2" t="s">
        <v>1611</v>
      </c>
      <c r="B464" s="3">
        <v>45192</v>
      </c>
      <c r="C464" s="2" t="s">
        <v>826</v>
      </c>
      <c r="D464" s="2" t="s">
        <v>1090</v>
      </c>
      <c r="E464">
        <v>3</v>
      </c>
      <c r="F464" s="2">
        <f t="shared" si="42"/>
        <v>3</v>
      </c>
      <c r="G464" s="2" t="s">
        <v>1146</v>
      </c>
      <c r="H464">
        <v>0.15</v>
      </c>
      <c r="I464" s="2">
        <f>_xlfn.XLOOKUP(D464, 'retail_products'!$A:$A, 'retail_products'!$E:$E, "")</f>
        <v>765.43</v>
      </c>
      <c r="J464" s="2">
        <f>_xlfn.XLOOKUP(D464, 'retail_products'!$A:$A, 'retail_products'!$D:$D, "")</f>
        <v>429.73</v>
      </c>
      <c r="K464" s="2">
        <f t="shared" si="43"/>
        <v>2296.29</v>
      </c>
      <c r="L464" s="2">
        <f t="shared" si="44"/>
        <v>344.44349999999997</v>
      </c>
      <c r="M464" s="2">
        <f t="shared" si="45"/>
        <v>1951.8465000000001</v>
      </c>
      <c r="N464" s="2">
        <f t="shared" si="46"/>
        <v>662.65650000000005</v>
      </c>
      <c r="O464" s="2" t="str">
        <f t="shared" si="47"/>
        <v>Sep</v>
      </c>
    </row>
    <row r="465" spans="1:15" x14ac:dyDescent="0.25">
      <c r="A465" s="2" t="s">
        <v>1612</v>
      </c>
      <c r="B465" s="3">
        <v>45140</v>
      </c>
      <c r="C465" s="2" t="s">
        <v>872</v>
      </c>
      <c r="D465" s="2" t="s">
        <v>1060</v>
      </c>
      <c r="E465">
        <v>2</v>
      </c>
      <c r="F465" s="2">
        <f t="shared" si="42"/>
        <v>2</v>
      </c>
      <c r="G465" s="2" t="s">
        <v>1146</v>
      </c>
      <c r="H465">
        <v>0</v>
      </c>
      <c r="I465" s="2">
        <f>_xlfn.XLOOKUP(D465, 'retail_products'!$A:$A, 'retail_products'!$E:$E, "")</f>
        <v>491.58</v>
      </c>
      <c r="J465" s="2">
        <f>_xlfn.XLOOKUP(D465, 'retail_products'!$A:$A, 'retail_products'!$D:$D, "")</f>
        <v>342.41</v>
      </c>
      <c r="K465" s="2">
        <f t="shared" si="43"/>
        <v>983.16</v>
      </c>
      <c r="L465" s="2">
        <f t="shared" si="44"/>
        <v>0</v>
      </c>
      <c r="M465" s="2">
        <f t="shared" si="45"/>
        <v>983.16</v>
      </c>
      <c r="N465" s="2">
        <f t="shared" si="46"/>
        <v>298.33999999999992</v>
      </c>
      <c r="O465" s="2" t="str">
        <f t="shared" si="47"/>
        <v>Aug</v>
      </c>
    </row>
    <row r="466" spans="1:15" x14ac:dyDescent="0.25">
      <c r="A466" s="2" t="s">
        <v>1613</v>
      </c>
      <c r="B466" s="3">
        <v>45197</v>
      </c>
      <c r="C466" s="2" t="s">
        <v>149</v>
      </c>
      <c r="D466" s="2" t="s">
        <v>1128</v>
      </c>
      <c r="E466">
        <v>2</v>
      </c>
      <c r="F466" s="2">
        <f t="shared" si="42"/>
        <v>2</v>
      </c>
      <c r="G466" s="2" t="s">
        <v>1146</v>
      </c>
      <c r="H466">
        <v>0</v>
      </c>
      <c r="I466" s="2">
        <f>_xlfn.XLOOKUP(D466, 'retail_products'!$A:$A, 'retail_products'!$E:$E, "")</f>
        <v>769.55</v>
      </c>
      <c r="J466" s="2">
        <f>_xlfn.XLOOKUP(D466, 'retail_products'!$A:$A, 'retail_products'!$D:$D, "")</f>
        <v>421.02</v>
      </c>
      <c r="K466" s="2">
        <f t="shared" si="43"/>
        <v>1539.1</v>
      </c>
      <c r="L466" s="2">
        <f t="shared" si="44"/>
        <v>0</v>
      </c>
      <c r="M466" s="2">
        <f t="shared" si="45"/>
        <v>1539.1</v>
      </c>
      <c r="N466" s="2">
        <f t="shared" si="46"/>
        <v>697.06</v>
      </c>
      <c r="O466" s="2" t="str">
        <f t="shared" si="47"/>
        <v>Sep</v>
      </c>
    </row>
    <row r="467" spans="1:15" x14ac:dyDescent="0.25">
      <c r="A467" s="2" t="s">
        <v>1614</v>
      </c>
      <c r="B467" s="3">
        <v>44987</v>
      </c>
      <c r="C467" s="2" t="s">
        <v>645</v>
      </c>
      <c r="D467" s="2" t="s">
        <v>1092</v>
      </c>
      <c r="E467">
        <v>1</v>
      </c>
      <c r="F467" s="2">
        <f t="shared" si="42"/>
        <v>1</v>
      </c>
      <c r="G467" s="2" t="s">
        <v>1148</v>
      </c>
      <c r="H467">
        <v>0</v>
      </c>
      <c r="I467" s="2">
        <f>_xlfn.XLOOKUP(D467, 'retail_products'!$A:$A, 'retail_products'!$E:$E, "")</f>
        <v>458.87</v>
      </c>
      <c r="J467" s="2">
        <f>_xlfn.XLOOKUP(D467, 'retail_products'!$A:$A, 'retail_products'!$D:$D, "")</f>
        <v>375.17</v>
      </c>
      <c r="K467" s="2">
        <f t="shared" si="43"/>
        <v>458.87</v>
      </c>
      <c r="L467" s="2">
        <f t="shared" si="44"/>
        <v>0</v>
      </c>
      <c r="M467" s="2">
        <f t="shared" si="45"/>
        <v>458.87</v>
      </c>
      <c r="N467" s="2">
        <f t="shared" si="46"/>
        <v>83.699999999999989</v>
      </c>
      <c r="O467" s="2" t="str">
        <f t="shared" si="47"/>
        <v>Mar</v>
      </c>
    </row>
    <row r="468" spans="1:15" x14ac:dyDescent="0.25">
      <c r="A468" s="2" t="s">
        <v>1615</v>
      </c>
      <c r="B468" s="3">
        <v>45083</v>
      </c>
      <c r="C468" s="2" t="s">
        <v>412</v>
      </c>
      <c r="D468" s="2" t="s">
        <v>1078</v>
      </c>
      <c r="E468">
        <v>3</v>
      </c>
      <c r="F468" s="2">
        <f t="shared" si="42"/>
        <v>3</v>
      </c>
      <c r="G468" s="2" t="s">
        <v>1146</v>
      </c>
      <c r="H468">
        <v>0</v>
      </c>
      <c r="I468" s="2">
        <f>_xlfn.XLOOKUP(D468, 'retail_products'!$A:$A, 'retail_products'!$E:$E, "")</f>
        <v>892.78</v>
      </c>
      <c r="J468" s="2">
        <f>_xlfn.XLOOKUP(D468, 'retail_products'!$A:$A, 'retail_products'!$D:$D, "")</f>
        <v>447.11</v>
      </c>
      <c r="K468" s="2">
        <f t="shared" si="43"/>
        <v>2678.34</v>
      </c>
      <c r="L468" s="2">
        <f t="shared" si="44"/>
        <v>0</v>
      </c>
      <c r="M468" s="2">
        <f t="shared" si="45"/>
        <v>2678.34</v>
      </c>
      <c r="N468" s="2">
        <f t="shared" si="46"/>
        <v>1337.0100000000002</v>
      </c>
      <c r="O468" s="2" t="str">
        <f t="shared" si="47"/>
        <v>Jun</v>
      </c>
    </row>
    <row r="469" spans="1:15" x14ac:dyDescent="0.25">
      <c r="A469" s="2" t="s">
        <v>1616</v>
      </c>
      <c r="B469" s="3">
        <v>45083</v>
      </c>
      <c r="C469" s="2" t="s">
        <v>939</v>
      </c>
      <c r="D469" s="2" t="s">
        <v>1076</v>
      </c>
      <c r="E469">
        <v>-1</v>
      </c>
      <c r="F469" s="2">
        <f t="shared" si="42"/>
        <v>0</v>
      </c>
      <c r="G469" s="2" t="s">
        <v>1146</v>
      </c>
      <c r="H469">
        <v>0</v>
      </c>
      <c r="I469" s="2">
        <f>_xlfn.XLOOKUP(D469, 'retail_products'!$A:$A, 'retail_products'!$E:$E, "")</f>
        <v>681.78</v>
      </c>
      <c r="J469" s="2">
        <f>_xlfn.XLOOKUP(D469, 'retail_products'!$A:$A, 'retail_products'!$D:$D, "")</f>
        <v>335.22</v>
      </c>
      <c r="K469" s="2">
        <f t="shared" si="43"/>
        <v>-681.78</v>
      </c>
      <c r="L469" s="2">
        <f t="shared" si="44"/>
        <v>0</v>
      </c>
      <c r="M469" s="2">
        <f t="shared" si="45"/>
        <v>-681.78</v>
      </c>
      <c r="N469" s="2">
        <f t="shared" si="46"/>
        <v>-346.55999999999995</v>
      </c>
      <c r="O469" s="2" t="str">
        <f t="shared" si="47"/>
        <v>Jun</v>
      </c>
    </row>
    <row r="470" spans="1:15" x14ac:dyDescent="0.25">
      <c r="A470" s="2" t="s">
        <v>1617</v>
      </c>
      <c r="B470" s="3">
        <v>45372</v>
      </c>
      <c r="C470" s="2" t="s">
        <v>74</v>
      </c>
      <c r="D470" s="2" t="s">
        <v>1092</v>
      </c>
      <c r="E470">
        <v>4</v>
      </c>
      <c r="F470" s="2">
        <f t="shared" si="42"/>
        <v>4</v>
      </c>
      <c r="G470" s="2" t="s">
        <v>1152</v>
      </c>
      <c r="H470">
        <v>0</v>
      </c>
      <c r="I470" s="2">
        <f>_xlfn.XLOOKUP(D470, 'retail_products'!$A:$A, 'retail_products'!$E:$E, "")</f>
        <v>458.87</v>
      </c>
      <c r="J470" s="2">
        <f>_xlfn.XLOOKUP(D470, 'retail_products'!$A:$A, 'retail_products'!$D:$D, "")</f>
        <v>375.17</v>
      </c>
      <c r="K470" s="2">
        <f t="shared" si="43"/>
        <v>1835.48</v>
      </c>
      <c r="L470" s="2">
        <f t="shared" si="44"/>
        <v>0</v>
      </c>
      <c r="M470" s="2">
        <f t="shared" si="45"/>
        <v>1835.48</v>
      </c>
      <c r="N470" s="2">
        <f t="shared" si="46"/>
        <v>334.79999999999995</v>
      </c>
      <c r="O470" s="2" t="str">
        <f t="shared" si="47"/>
        <v>Mar</v>
      </c>
    </row>
    <row r="471" spans="1:15" x14ac:dyDescent="0.25">
      <c r="A471" s="2" t="s">
        <v>1618</v>
      </c>
      <c r="B471" s="3">
        <v>45295</v>
      </c>
      <c r="C471" s="2" t="s">
        <v>882</v>
      </c>
      <c r="D471" s="2" t="s">
        <v>1116</v>
      </c>
      <c r="E471">
        <v>2</v>
      </c>
      <c r="F471" s="2">
        <f t="shared" si="42"/>
        <v>2</v>
      </c>
      <c r="G471" s="2" t="s">
        <v>1152</v>
      </c>
      <c r="H471">
        <v>0</v>
      </c>
      <c r="I471" s="2">
        <f>_xlfn.XLOOKUP(D471, 'retail_products'!$A:$A, 'retail_products'!$E:$E, "")</f>
        <v>796.89</v>
      </c>
      <c r="J471" s="2">
        <f>_xlfn.XLOOKUP(D471, 'retail_products'!$A:$A, 'retail_products'!$D:$D, "")</f>
        <v>465.81</v>
      </c>
      <c r="K471" s="2">
        <f t="shared" si="43"/>
        <v>1593.78</v>
      </c>
      <c r="L471" s="2">
        <f t="shared" si="44"/>
        <v>0</v>
      </c>
      <c r="M471" s="2">
        <f t="shared" si="45"/>
        <v>1593.78</v>
      </c>
      <c r="N471" s="2">
        <f t="shared" si="46"/>
        <v>662.16</v>
      </c>
      <c r="O471" s="2" t="str">
        <f t="shared" si="47"/>
        <v>Jan</v>
      </c>
    </row>
    <row r="472" spans="1:15" x14ac:dyDescent="0.25">
      <c r="A472" s="2" t="s">
        <v>1619</v>
      </c>
      <c r="B472" s="3">
        <v>45003</v>
      </c>
      <c r="C472" s="2" t="s">
        <v>916</v>
      </c>
      <c r="D472" s="2" t="s">
        <v>1132</v>
      </c>
      <c r="E472">
        <v>3</v>
      </c>
      <c r="F472" s="2">
        <f t="shared" si="42"/>
        <v>3</v>
      </c>
      <c r="G472" s="2" t="s">
        <v>1152</v>
      </c>
      <c r="H472">
        <v>0</v>
      </c>
      <c r="I472" s="2">
        <f>_xlfn.XLOOKUP(D472, 'retail_products'!$A:$A, 'retail_products'!$E:$E, "")</f>
        <v>124.81</v>
      </c>
      <c r="J472" s="2">
        <f>_xlfn.XLOOKUP(D472, 'retail_products'!$A:$A, 'retail_products'!$D:$D, "")</f>
        <v>60.74</v>
      </c>
      <c r="K472" s="2">
        <f t="shared" si="43"/>
        <v>374.43</v>
      </c>
      <c r="L472" s="2">
        <f t="shared" si="44"/>
        <v>0</v>
      </c>
      <c r="M472" s="2">
        <f t="shared" si="45"/>
        <v>374.43</v>
      </c>
      <c r="N472" s="2">
        <f t="shared" si="46"/>
        <v>192.21</v>
      </c>
      <c r="O472" s="2" t="str">
        <f t="shared" si="47"/>
        <v>Mar</v>
      </c>
    </row>
    <row r="473" spans="1:15" x14ac:dyDescent="0.25">
      <c r="A473" s="2" t="s">
        <v>1620</v>
      </c>
      <c r="B473" s="3">
        <v>45129</v>
      </c>
      <c r="C473" s="2" t="s">
        <v>376</v>
      </c>
      <c r="D473" s="2" t="s">
        <v>1108</v>
      </c>
      <c r="E473">
        <v>1</v>
      </c>
      <c r="F473" s="2">
        <f t="shared" si="42"/>
        <v>1</v>
      </c>
      <c r="G473" s="2" t="s">
        <v>1146</v>
      </c>
      <c r="H473">
        <v>0</v>
      </c>
      <c r="I473" s="2">
        <f>_xlfn.XLOOKUP(D473, 'retail_products'!$A:$A, 'retail_products'!$E:$E, "")</f>
        <v>403.95</v>
      </c>
      <c r="J473" s="2">
        <f>_xlfn.XLOOKUP(D473, 'retail_products'!$A:$A, 'retail_products'!$D:$D, "")</f>
        <v>177.26</v>
      </c>
      <c r="K473" s="2">
        <f t="shared" si="43"/>
        <v>403.95</v>
      </c>
      <c r="L473" s="2">
        <f t="shared" si="44"/>
        <v>0</v>
      </c>
      <c r="M473" s="2">
        <f t="shared" si="45"/>
        <v>403.95</v>
      </c>
      <c r="N473" s="2">
        <f t="shared" si="46"/>
        <v>226.69</v>
      </c>
      <c r="O473" s="2" t="str">
        <f t="shared" si="47"/>
        <v>Jul</v>
      </c>
    </row>
    <row r="474" spans="1:15" x14ac:dyDescent="0.25">
      <c r="A474" s="2" t="s">
        <v>1621</v>
      </c>
      <c r="B474" s="3">
        <v>45011</v>
      </c>
      <c r="C474" s="2" t="s">
        <v>753</v>
      </c>
      <c r="D474" s="2" t="s">
        <v>1038</v>
      </c>
      <c r="E474">
        <v>5</v>
      </c>
      <c r="F474" s="2">
        <f t="shared" si="42"/>
        <v>5</v>
      </c>
      <c r="G474" s="2" t="s">
        <v>1146</v>
      </c>
      <c r="H474">
        <v>0</v>
      </c>
      <c r="I474" s="2">
        <f>_xlfn.XLOOKUP(D474, 'retail_products'!$A:$A, 'retail_products'!$E:$E, "")</f>
        <v>295.45</v>
      </c>
      <c r="J474" s="2">
        <f>_xlfn.XLOOKUP(D474, 'retail_products'!$A:$A, 'retail_products'!$D:$D, "")</f>
        <v>218.74</v>
      </c>
      <c r="K474" s="2">
        <f t="shared" si="43"/>
        <v>1477.25</v>
      </c>
      <c r="L474" s="2">
        <f t="shared" si="44"/>
        <v>0</v>
      </c>
      <c r="M474" s="2">
        <f t="shared" si="45"/>
        <v>1477.25</v>
      </c>
      <c r="N474" s="2">
        <f t="shared" si="46"/>
        <v>383.54999999999995</v>
      </c>
      <c r="O474" s="2" t="str">
        <f t="shared" si="47"/>
        <v>Mar</v>
      </c>
    </row>
    <row r="475" spans="1:15" x14ac:dyDescent="0.25">
      <c r="A475" s="2" t="s">
        <v>1622</v>
      </c>
      <c r="B475" s="3">
        <v>45213</v>
      </c>
      <c r="C475" s="2" t="s">
        <v>116</v>
      </c>
      <c r="D475" s="2" t="s">
        <v>1064</v>
      </c>
      <c r="E475">
        <v>5</v>
      </c>
      <c r="F475" s="2">
        <f t="shared" si="42"/>
        <v>5</v>
      </c>
      <c r="G475" s="2" t="s">
        <v>1146</v>
      </c>
      <c r="H475">
        <v>0</v>
      </c>
      <c r="I475" s="2">
        <f>_xlfn.XLOOKUP(D475, 'retail_products'!$A:$A, 'retail_products'!$E:$E, "")</f>
        <v>452.6</v>
      </c>
      <c r="J475" s="2">
        <f>_xlfn.XLOOKUP(D475, 'retail_products'!$A:$A, 'retail_products'!$D:$D, "")</f>
        <v>246.71</v>
      </c>
      <c r="K475" s="2">
        <f t="shared" si="43"/>
        <v>2263</v>
      </c>
      <c r="L475" s="2">
        <f t="shared" si="44"/>
        <v>0</v>
      </c>
      <c r="M475" s="2">
        <f t="shared" si="45"/>
        <v>2263</v>
      </c>
      <c r="N475" s="2">
        <f t="shared" si="46"/>
        <v>1029.45</v>
      </c>
      <c r="O475" s="2" t="str">
        <f t="shared" si="47"/>
        <v>Oct</v>
      </c>
    </row>
    <row r="476" spans="1:15" x14ac:dyDescent="0.25">
      <c r="A476" s="2" t="s">
        <v>1623</v>
      </c>
      <c r="B476" s="3">
        <v>45170</v>
      </c>
      <c r="C476" s="2" t="s">
        <v>543</v>
      </c>
      <c r="D476" s="2" t="s">
        <v>1038</v>
      </c>
      <c r="E476">
        <v>1</v>
      </c>
      <c r="F476" s="2">
        <f t="shared" si="42"/>
        <v>1</v>
      </c>
      <c r="G476" s="2" t="s">
        <v>1152</v>
      </c>
      <c r="H476">
        <v>7.0000000000000007E-2</v>
      </c>
      <c r="I476" s="2">
        <f>_xlfn.XLOOKUP(D476, 'retail_products'!$A:$A, 'retail_products'!$E:$E, "")</f>
        <v>295.45</v>
      </c>
      <c r="J476" s="2">
        <f>_xlfn.XLOOKUP(D476, 'retail_products'!$A:$A, 'retail_products'!$D:$D, "")</f>
        <v>218.74</v>
      </c>
      <c r="K476" s="2">
        <f t="shared" si="43"/>
        <v>295.45</v>
      </c>
      <c r="L476" s="2">
        <f t="shared" si="44"/>
        <v>20.6815</v>
      </c>
      <c r="M476" s="2">
        <f t="shared" si="45"/>
        <v>274.76850000000002</v>
      </c>
      <c r="N476" s="2">
        <f t="shared" si="46"/>
        <v>56.028500000000008</v>
      </c>
      <c r="O476" s="2" t="str">
        <f t="shared" si="47"/>
        <v>Sep</v>
      </c>
    </row>
    <row r="477" spans="1:15" x14ac:dyDescent="0.25">
      <c r="A477" s="2" t="s">
        <v>1624</v>
      </c>
      <c r="B477" s="3">
        <v>45288</v>
      </c>
      <c r="C477" s="2" t="s">
        <v>888</v>
      </c>
      <c r="D477" s="2" t="s">
        <v>1114</v>
      </c>
      <c r="E477">
        <v>4</v>
      </c>
      <c r="F477" s="2">
        <f t="shared" si="42"/>
        <v>4</v>
      </c>
      <c r="G477" s="2" t="s">
        <v>1146</v>
      </c>
      <c r="H477">
        <v>0</v>
      </c>
      <c r="I477" s="2">
        <f>_xlfn.XLOOKUP(D477, 'retail_products'!$A:$A, 'retail_products'!$E:$E, "")</f>
        <v>124.45</v>
      </c>
      <c r="J477" s="2">
        <f>_xlfn.XLOOKUP(D477, 'retail_products'!$A:$A, 'retail_products'!$D:$D, "")</f>
        <v>62.41</v>
      </c>
      <c r="K477" s="2">
        <f t="shared" si="43"/>
        <v>497.8</v>
      </c>
      <c r="L477" s="2">
        <f t="shared" si="44"/>
        <v>0</v>
      </c>
      <c r="M477" s="2">
        <f t="shared" si="45"/>
        <v>497.8</v>
      </c>
      <c r="N477" s="2">
        <f t="shared" si="46"/>
        <v>248.16000000000003</v>
      </c>
      <c r="O477" s="2" t="str">
        <f t="shared" si="47"/>
        <v>Dec</v>
      </c>
    </row>
    <row r="478" spans="1:15" x14ac:dyDescent="0.25">
      <c r="A478" s="2" t="s">
        <v>1625</v>
      </c>
      <c r="B478" s="3">
        <v>45368</v>
      </c>
      <c r="C478" s="2" t="s">
        <v>985</v>
      </c>
      <c r="D478" s="2" t="s">
        <v>1038</v>
      </c>
      <c r="E478">
        <v>3</v>
      </c>
      <c r="F478" s="2">
        <f t="shared" si="42"/>
        <v>3</v>
      </c>
      <c r="G478" s="2" t="s">
        <v>1152</v>
      </c>
      <c r="H478">
        <v>0</v>
      </c>
      <c r="I478" s="2">
        <f>_xlfn.XLOOKUP(D478, 'retail_products'!$A:$A, 'retail_products'!$E:$E, "")</f>
        <v>295.45</v>
      </c>
      <c r="J478" s="2">
        <f>_xlfn.XLOOKUP(D478, 'retail_products'!$A:$A, 'retail_products'!$D:$D, "")</f>
        <v>218.74</v>
      </c>
      <c r="K478" s="2">
        <f t="shared" si="43"/>
        <v>886.34999999999991</v>
      </c>
      <c r="L478" s="2">
        <f t="shared" si="44"/>
        <v>0</v>
      </c>
      <c r="M478" s="2">
        <f t="shared" si="45"/>
        <v>886.34999999999991</v>
      </c>
      <c r="N478" s="2">
        <f t="shared" si="46"/>
        <v>230.12999999999988</v>
      </c>
      <c r="O478" s="2" t="str">
        <f t="shared" si="47"/>
        <v>Mar</v>
      </c>
    </row>
    <row r="479" spans="1:15" x14ac:dyDescent="0.25">
      <c r="A479" s="2" t="s">
        <v>1626</v>
      </c>
      <c r="B479" s="3">
        <v>44973</v>
      </c>
      <c r="C479" s="2" t="s">
        <v>146</v>
      </c>
      <c r="D479" s="2" t="s">
        <v>1051</v>
      </c>
      <c r="E479">
        <v>5</v>
      </c>
      <c r="F479" s="2">
        <f t="shared" si="42"/>
        <v>5</v>
      </c>
      <c r="G479" s="2" t="s">
        <v>1148</v>
      </c>
      <c r="H479">
        <v>0</v>
      </c>
      <c r="I479" s="2">
        <f>_xlfn.XLOOKUP(D479, 'retail_products'!$A:$A, 'retail_products'!$E:$E, "")</f>
        <v>243.64</v>
      </c>
      <c r="J479" s="2">
        <f>_xlfn.XLOOKUP(D479, 'retail_products'!$A:$A, 'retail_products'!$D:$D, "")</f>
        <v>143.19999999999999</v>
      </c>
      <c r="K479" s="2">
        <f t="shared" si="43"/>
        <v>1218.1999999999998</v>
      </c>
      <c r="L479" s="2">
        <f t="shared" si="44"/>
        <v>0</v>
      </c>
      <c r="M479" s="2">
        <f t="shared" si="45"/>
        <v>1218.1999999999998</v>
      </c>
      <c r="N479" s="2">
        <f t="shared" si="46"/>
        <v>502.19999999999982</v>
      </c>
      <c r="O479" s="2" t="str">
        <f t="shared" si="47"/>
        <v>Feb</v>
      </c>
    </row>
    <row r="480" spans="1:15" x14ac:dyDescent="0.25">
      <c r="A480" s="2" t="s">
        <v>1627</v>
      </c>
      <c r="B480" s="3">
        <v>45135</v>
      </c>
      <c r="C480" s="2" t="s">
        <v>723</v>
      </c>
      <c r="D480" s="2" t="s">
        <v>1060</v>
      </c>
      <c r="E480">
        <v>1</v>
      </c>
      <c r="F480" s="2">
        <f t="shared" si="42"/>
        <v>1</v>
      </c>
      <c r="G480" s="2" t="s">
        <v>1148</v>
      </c>
      <c r="H480">
        <v>0</v>
      </c>
      <c r="I480" s="2">
        <f>_xlfn.XLOOKUP(D480, 'retail_products'!$A:$A, 'retail_products'!$E:$E, "")</f>
        <v>491.58</v>
      </c>
      <c r="J480" s="2">
        <f>_xlfn.XLOOKUP(D480, 'retail_products'!$A:$A, 'retail_products'!$D:$D, "")</f>
        <v>342.41</v>
      </c>
      <c r="K480" s="2">
        <f t="shared" si="43"/>
        <v>491.58</v>
      </c>
      <c r="L480" s="2">
        <f t="shared" si="44"/>
        <v>0</v>
      </c>
      <c r="M480" s="2">
        <f t="shared" si="45"/>
        <v>491.58</v>
      </c>
      <c r="N480" s="2">
        <f t="shared" si="46"/>
        <v>149.16999999999996</v>
      </c>
      <c r="O480" s="2" t="str">
        <f t="shared" si="47"/>
        <v>Jul</v>
      </c>
    </row>
    <row r="481" spans="1:15" x14ac:dyDescent="0.25">
      <c r="A481" s="2" t="s">
        <v>1628</v>
      </c>
      <c r="B481" s="3">
        <v>44977</v>
      </c>
      <c r="C481" s="2" t="s">
        <v>356</v>
      </c>
      <c r="D481" s="2" t="s">
        <v>1058</v>
      </c>
      <c r="E481">
        <v>4</v>
      </c>
      <c r="F481" s="2">
        <f t="shared" si="42"/>
        <v>4</v>
      </c>
      <c r="G481" s="2" t="s">
        <v>1148</v>
      </c>
      <c r="H481">
        <v>0</v>
      </c>
      <c r="I481" s="2">
        <f>_xlfn.XLOOKUP(D481, 'retail_products'!$A:$A, 'retail_products'!$E:$E, "")</f>
        <v>145.03</v>
      </c>
      <c r="J481" s="2">
        <f>_xlfn.XLOOKUP(D481, 'retail_products'!$A:$A, 'retail_products'!$D:$D, "")</f>
        <v>60.82</v>
      </c>
      <c r="K481" s="2">
        <f t="shared" si="43"/>
        <v>580.12</v>
      </c>
      <c r="L481" s="2">
        <f t="shared" si="44"/>
        <v>0</v>
      </c>
      <c r="M481" s="2">
        <f t="shared" si="45"/>
        <v>580.12</v>
      </c>
      <c r="N481" s="2">
        <f t="shared" si="46"/>
        <v>336.84000000000003</v>
      </c>
      <c r="O481" s="2" t="str">
        <f t="shared" si="47"/>
        <v>Feb</v>
      </c>
    </row>
    <row r="482" spans="1:15" x14ac:dyDescent="0.25">
      <c r="A482" s="2" t="s">
        <v>1629</v>
      </c>
      <c r="B482" s="3">
        <v>45049</v>
      </c>
      <c r="C482" s="2" t="s">
        <v>799</v>
      </c>
      <c r="D482" s="2" t="s">
        <v>1116</v>
      </c>
      <c r="E482">
        <v>5</v>
      </c>
      <c r="F482" s="2">
        <f t="shared" si="42"/>
        <v>5</v>
      </c>
      <c r="G482" s="2" t="s">
        <v>1148</v>
      </c>
      <c r="H482">
        <v>0</v>
      </c>
      <c r="I482" s="2">
        <f>_xlfn.XLOOKUP(D482, 'retail_products'!$A:$A, 'retail_products'!$E:$E, "")</f>
        <v>796.89</v>
      </c>
      <c r="J482" s="2">
        <f>_xlfn.XLOOKUP(D482, 'retail_products'!$A:$A, 'retail_products'!$D:$D, "")</f>
        <v>465.81</v>
      </c>
      <c r="K482" s="2">
        <f t="shared" si="43"/>
        <v>3984.45</v>
      </c>
      <c r="L482" s="2">
        <f t="shared" si="44"/>
        <v>0</v>
      </c>
      <c r="M482" s="2">
        <f t="shared" si="45"/>
        <v>3984.45</v>
      </c>
      <c r="N482" s="2">
        <f t="shared" si="46"/>
        <v>1655.3999999999996</v>
      </c>
      <c r="O482" s="2" t="str">
        <f t="shared" si="47"/>
        <v>May</v>
      </c>
    </row>
    <row r="483" spans="1:15" x14ac:dyDescent="0.25">
      <c r="A483" s="2" t="s">
        <v>1630</v>
      </c>
      <c r="B483" s="3">
        <v>45266</v>
      </c>
      <c r="C483" s="2" t="s">
        <v>504</v>
      </c>
      <c r="D483" s="2" t="s">
        <v>1110</v>
      </c>
      <c r="E483">
        <v>4</v>
      </c>
      <c r="F483" s="2">
        <f t="shared" si="42"/>
        <v>4</v>
      </c>
      <c r="G483" s="2" t="s">
        <v>1148</v>
      </c>
      <c r="H483">
        <v>0</v>
      </c>
      <c r="I483" s="2">
        <f>_xlfn.XLOOKUP(D483, 'retail_products'!$A:$A, 'retail_products'!$E:$E, "")</f>
        <v>469.35</v>
      </c>
      <c r="J483" s="2">
        <f>_xlfn.XLOOKUP(D483, 'retail_products'!$A:$A, 'retail_products'!$D:$D, "")</f>
        <v>278.37</v>
      </c>
      <c r="K483" s="2">
        <f t="shared" si="43"/>
        <v>1877.4</v>
      </c>
      <c r="L483" s="2">
        <f t="shared" si="44"/>
        <v>0</v>
      </c>
      <c r="M483" s="2">
        <f t="shared" si="45"/>
        <v>1877.4</v>
      </c>
      <c r="N483" s="2">
        <f t="shared" si="46"/>
        <v>763.92000000000007</v>
      </c>
      <c r="O483" s="2" t="str">
        <f t="shared" si="47"/>
        <v>Dec</v>
      </c>
    </row>
    <row r="484" spans="1:15" x14ac:dyDescent="0.25">
      <c r="A484" s="2" t="s">
        <v>1631</v>
      </c>
      <c r="B484" s="3">
        <v>45227</v>
      </c>
      <c r="C484" s="2" t="s">
        <v>720</v>
      </c>
      <c r="D484" s="2" t="s">
        <v>1051</v>
      </c>
      <c r="E484">
        <v>2</v>
      </c>
      <c r="F484" s="2">
        <f t="shared" si="42"/>
        <v>2</v>
      </c>
      <c r="G484" s="2" t="s">
        <v>1146</v>
      </c>
      <c r="H484">
        <v>0</v>
      </c>
      <c r="I484" s="2">
        <f>_xlfn.XLOOKUP(D484, 'retail_products'!$A:$A, 'retail_products'!$E:$E, "")</f>
        <v>243.64</v>
      </c>
      <c r="J484" s="2">
        <f>_xlfn.XLOOKUP(D484, 'retail_products'!$A:$A, 'retail_products'!$D:$D, "")</f>
        <v>143.19999999999999</v>
      </c>
      <c r="K484" s="2">
        <f t="shared" si="43"/>
        <v>487.28</v>
      </c>
      <c r="L484" s="2">
        <f t="shared" si="44"/>
        <v>0</v>
      </c>
      <c r="M484" s="2">
        <f t="shared" si="45"/>
        <v>487.28</v>
      </c>
      <c r="N484" s="2">
        <f t="shared" si="46"/>
        <v>200.88</v>
      </c>
      <c r="O484" s="2" t="str">
        <f t="shared" si="47"/>
        <v>Oct</v>
      </c>
    </row>
    <row r="485" spans="1:15" x14ac:dyDescent="0.25">
      <c r="A485" s="2" t="s">
        <v>1632</v>
      </c>
      <c r="B485" s="3">
        <v>44969</v>
      </c>
      <c r="C485" s="2" t="s">
        <v>895</v>
      </c>
      <c r="D485" s="2" t="s">
        <v>1120</v>
      </c>
      <c r="E485">
        <v>5</v>
      </c>
      <c r="F485" s="2">
        <f t="shared" si="42"/>
        <v>5</v>
      </c>
      <c r="G485" s="2" t="s">
        <v>1148</v>
      </c>
      <c r="H485">
        <v>0.16</v>
      </c>
      <c r="I485" s="2">
        <f>_xlfn.XLOOKUP(D485, 'retail_products'!$A:$A, 'retail_products'!$E:$E, "")</f>
        <v>1062.07</v>
      </c>
      <c r="J485" s="2">
        <f>_xlfn.XLOOKUP(D485, 'retail_products'!$A:$A, 'retail_products'!$D:$D, "")</f>
        <v>464.05</v>
      </c>
      <c r="K485" s="2">
        <f t="shared" si="43"/>
        <v>5310.3499999999995</v>
      </c>
      <c r="L485" s="2">
        <f t="shared" si="44"/>
        <v>849.65599999999995</v>
      </c>
      <c r="M485" s="2">
        <f t="shared" si="45"/>
        <v>4460.6939999999995</v>
      </c>
      <c r="N485" s="2">
        <f t="shared" si="46"/>
        <v>2140.4439999999995</v>
      </c>
      <c r="O485" s="2" t="str">
        <f t="shared" si="47"/>
        <v>Feb</v>
      </c>
    </row>
    <row r="486" spans="1:15" x14ac:dyDescent="0.25">
      <c r="A486" s="2" t="s">
        <v>1633</v>
      </c>
      <c r="B486" s="3">
        <v>45143</v>
      </c>
      <c r="C486" s="2" t="s">
        <v>1013</v>
      </c>
      <c r="D486" s="2" t="s">
        <v>1110</v>
      </c>
      <c r="E486">
        <v>4</v>
      </c>
      <c r="F486" s="2">
        <f t="shared" si="42"/>
        <v>4</v>
      </c>
      <c r="G486" s="2" t="s">
        <v>1146</v>
      </c>
      <c r="H486">
        <v>0</v>
      </c>
      <c r="I486" s="2">
        <f>_xlfn.XLOOKUP(D486, 'retail_products'!$A:$A, 'retail_products'!$E:$E, "")</f>
        <v>469.35</v>
      </c>
      <c r="J486" s="2">
        <f>_xlfn.XLOOKUP(D486, 'retail_products'!$A:$A, 'retail_products'!$D:$D, "")</f>
        <v>278.37</v>
      </c>
      <c r="K486" s="2">
        <f t="shared" si="43"/>
        <v>1877.4</v>
      </c>
      <c r="L486" s="2">
        <f t="shared" si="44"/>
        <v>0</v>
      </c>
      <c r="M486" s="2">
        <f t="shared" si="45"/>
        <v>1877.4</v>
      </c>
      <c r="N486" s="2">
        <f t="shared" si="46"/>
        <v>763.92000000000007</v>
      </c>
      <c r="O486" s="2" t="str">
        <f t="shared" si="47"/>
        <v>Aug</v>
      </c>
    </row>
    <row r="487" spans="1:15" x14ac:dyDescent="0.25">
      <c r="A487" s="2" t="s">
        <v>1634</v>
      </c>
      <c r="B487" s="3">
        <v>45012</v>
      </c>
      <c r="C487" s="2" t="s">
        <v>19</v>
      </c>
      <c r="D487" s="2" t="s">
        <v>1044</v>
      </c>
      <c r="E487">
        <v>4</v>
      </c>
      <c r="F487" s="2">
        <f t="shared" si="42"/>
        <v>4</v>
      </c>
      <c r="G487" s="2" t="s">
        <v>1152</v>
      </c>
      <c r="H487">
        <v>0.06</v>
      </c>
      <c r="I487" s="2">
        <f>_xlfn.XLOOKUP(D487, 'retail_products'!$A:$A, 'retail_products'!$E:$E, "")</f>
        <v>404.15</v>
      </c>
      <c r="J487" s="2">
        <f>_xlfn.XLOOKUP(D487, 'retail_products'!$A:$A, 'retail_products'!$D:$D, "")</f>
        <v>171.04</v>
      </c>
      <c r="K487" s="2">
        <f t="shared" si="43"/>
        <v>1616.6</v>
      </c>
      <c r="L487" s="2">
        <f t="shared" si="44"/>
        <v>96.995999999999995</v>
      </c>
      <c r="M487" s="2">
        <f t="shared" si="45"/>
        <v>1519.6039999999998</v>
      </c>
      <c r="N487" s="2">
        <f t="shared" si="46"/>
        <v>835.44399999999985</v>
      </c>
      <c r="O487" s="2" t="str">
        <f t="shared" si="47"/>
        <v>Mar</v>
      </c>
    </row>
    <row r="488" spans="1:15" x14ac:dyDescent="0.25">
      <c r="A488" s="2" t="s">
        <v>1635</v>
      </c>
      <c r="B488" s="3">
        <v>45357</v>
      </c>
      <c r="C488" s="2" t="s">
        <v>551</v>
      </c>
      <c r="D488" s="2" t="s">
        <v>1076</v>
      </c>
      <c r="E488">
        <v>1</v>
      </c>
      <c r="F488" s="2">
        <f t="shared" si="42"/>
        <v>1</v>
      </c>
      <c r="G488" s="2" t="s">
        <v>1148</v>
      </c>
      <c r="H488">
        <v>0</v>
      </c>
      <c r="I488" s="2">
        <f>_xlfn.XLOOKUP(D488, 'retail_products'!$A:$A, 'retail_products'!$E:$E, "")</f>
        <v>681.78</v>
      </c>
      <c r="J488" s="2">
        <f>_xlfn.XLOOKUP(D488, 'retail_products'!$A:$A, 'retail_products'!$D:$D, "")</f>
        <v>335.22</v>
      </c>
      <c r="K488" s="2">
        <f t="shared" si="43"/>
        <v>681.78</v>
      </c>
      <c r="L488" s="2">
        <f t="shared" si="44"/>
        <v>0</v>
      </c>
      <c r="M488" s="2">
        <f t="shared" si="45"/>
        <v>681.78</v>
      </c>
      <c r="N488" s="2">
        <f t="shared" si="46"/>
        <v>346.55999999999995</v>
      </c>
      <c r="O488" s="2" t="str">
        <f t="shared" si="47"/>
        <v>Mar</v>
      </c>
    </row>
    <row r="489" spans="1:15" x14ac:dyDescent="0.25">
      <c r="A489" s="2" t="s">
        <v>1636</v>
      </c>
      <c r="B489" s="3">
        <v>44989</v>
      </c>
      <c r="C489" s="2" t="s">
        <v>879</v>
      </c>
      <c r="D489" s="2" t="s">
        <v>1056</v>
      </c>
      <c r="E489">
        <v>5</v>
      </c>
      <c r="F489" s="2">
        <f t="shared" si="42"/>
        <v>5</v>
      </c>
      <c r="G489" s="2" t="s">
        <v>1146</v>
      </c>
      <c r="H489">
        <v>0.1</v>
      </c>
      <c r="I489" s="2">
        <f>_xlfn.XLOOKUP(D489, 'retail_products'!$A:$A, 'retail_products'!$E:$E, "")</f>
        <v>137.66999999999999</v>
      </c>
      <c r="J489" s="2">
        <f>_xlfn.XLOOKUP(D489, 'retail_products'!$A:$A, 'retail_products'!$D:$D, "")</f>
        <v>65.400000000000006</v>
      </c>
      <c r="K489" s="2">
        <f t="shared" si="43"/>
        <v>688.34999999999991</v>
      </c>
      <c r="L489" s="2">
        <f t="shared" si="44"/>
        <v>68.834999999999994</v>
      </c>
      <c r="M489" s="2">
        <f t="shared" si="45"/>
        <v>619.51499999999987</v>
      </c>
      <c r="N489" s="2">
        <f t="shared" si="46"/>
        <v>292.51499999999987</v>
      </c>
      <c r="O489" s="2" t="str">
        <f t="shared" si="47"/>
        <v>Mar</v>
      </c>
    </row>
    <row r="490" spans="1:15" x14ac:dyDescent="0.25">
      <c r="A490" s="2" t="s">
        <v>1637</v>
      </c>
      <c r="B490" s="3">
        <v>45276</v>
      </c>
      <c r="C490" s="2" t="s">
        <v>997</v>
      </c>
      <c r="D490" s="2" t="s">
        <v>1082</v>
      </c>
      <c r="E490">
        <v>3</v>
      </c>
      <c r="F490" s="2">
        <f t="shared" si="42"/>
        <v>3</v>
      </c>
      <c r="G490" s="2" t="s">
        <v>1146</v>
      </c>
      <c r="H490">
        <v>0.1</v>
      </c>
      <c r="I490" s="2">
        <f>_xlfn.XLOOKUP(D490, 'retail_products'!$A:$A, 'retail_products'!$E:$E, "")</f>
        <v>85.85</v>
      </c>
      <c r="J490" s="2">
        <f>_xlfn.XLOOKUP(D490, 'retail_products'!$A:$A, 'retail_products'!$D:$D, "")</f>
        <v>46.68</v>
      </c>
      <c r="K490" s="2">
        <f t="shared" si="43"/>
        <v>257.54999999999995</v>
      </c>
      <c r="L490" s="2">
        <f t="shared" si="44"/>
        <v>25.754999999999995</v>
      </c>
      <c r="M490" s="2">
        <f t="shared" si="45"/>
        <v>231.79499999999996</v>
      </c>
      <c r="N490" s="2">
        <f t="shared" si="46"/>
        <v>91.754999999999967</v>
      </c>
      <c r="O490" s="2" t="str">
        <f t="shared" si="47"/>
        <v>Dec</v>
      </c>
    </row>
    <row r="491" spans="1:15" x14ac:dyDescent="0.25">
      <c r="A491" s="2"/>
      <c r="B491" s="3">
        <v>45162</v>
      </c>
      <c r="C491" s="2" t="s">
        <v>1011</v>
      </c>
      <c r="D491" s="2" t="s">
        <v>1116</v>
      </c>
      <c r="E491">
        <v>3</v>
      </c>
      <c r="F491" s="2">
        <f t="shared" si="42"/>
        <v>3</v>
      </c>
      <c r="G491" s="2" t="s">
        <v>1148</v>
      </c>
      <c r="H491">
        <v>0</v>
      </c>
      <c r="I491" s="2">
        <f>_xlfn.XLOOKUP(D491, 'retail_products'!$A:$A, 'retail_products'!$E:$E, "")</f>
        <v>796.89</v>
      </c>
      <c r="J491" s="2">
        <f>_xlfn.XLOOKUP(D491, 'retail_products'!$A:$A, 'retail_products'!$D:$D, "")</f>
        <v>465.81</v>
      </c>
      <c r="K491" s="2">
        <f t="shared" si="43"/>
        <v>2390.67</v>
      </c>
      <c r="L491" s="2">
        <f t="shared" si="44"/>
        <v>0</v>
      </c>
      <c r="M491" s="2">
        <f t="shared" si="45"/>
        <v>2390.67</v>
      </c>
      <c r="N491" s="2">
        <f t="shared" si="46"/>
        <v>993.24</v>
      </c>
      <c r="O491" s="2" t="str">
        <f t="shared" si="47"/>
        <v>Aug</v>
      </c>
    </row>
    <row r="492" spans="1:15" x14ac:dyDescent="0.25">
      <c r="A492" s="2" t="s">
        <v>1638</v>
      </c>
      <c r="B492" s="3">
        <v>44929</v>
      </c>
      <c r="C492" s="2" t="s">
        <v>952</v>
      </c>
      <c r="D492" s="2" t="s">
        <v>1035</v>
      </c>
      <c r="E492">
        <v>2</v>
      </c>
      <c r="F492" s="2">
        <f t="shared" si="42"/>
        <v>2</v>
      </c>
      <c r="G492" s="2" t="s">
        <v>1152</v>
      </c>
      <c r="H492">
        <v>0</v>
      </c>
      <c r="I492" s="2">
        <f>_xlfn.XLOOKUP(D492, 'retail_products'!$A:$A, 'retail_products'!$E:$E, "")</f>
        <v>1011.63</v>
      </c>
      <c r="J492" s="2">
        <f>_xlfn.XLOOKUP(D492, 'retail_products'!$A:$A, 'retail_products'!$D:$D, "")</f>
        <v>438.33</v>
      </c>
      <c r="K492" s="2">
        <f t="shared" si="43"/>
        <v>2023.26</v>
      </c>
      <c r="L492" s="2">
        <f t="shared" si="44"/>
        <v>0</v>
      </c>
      <c r="M492" s="2">
        <f t="shared" si="45"/>
        <v>2023.26</v>
      </c>
      <c r="N492" s="2">
        <f t="shared" si="46"/>
        <v>1146.5999999999999</v>
      </c>
      <c r="O492" s="2" t="str">
        <f t="shared" si="47"/>
        <v>Jan</v>
      </c>
    </row>
    <row r="493" spans="1:15" x14ac:dyDescent="0.25">
      <c r="A493" s="2" t="s">
        <v>1639</v>
      </c>
      <c r="B493" s="3">
        <v>45330</v>
      </c>
      <c r="C493" s="2" t="s">
        <v>926</v>
      </c>
      <c r="D493" s="2" t="s">
        <v>1122</v>
      </c>
      <c r="E493">
        <v>1</v>
      </c>
      <c r="F493" s="2">
        <f t="shared" si="42"/>
        <v>1</v>
      </c>
      <c r="G493" s="2" t="s">
        <v>1152</v>
      </c>
      <c r="H493">
        <v>0</v>
      </c>
      <c r="I493" s="2">
        <f>_xlfn.XLOOKUP(D493, 'retail_products'!$A:$A, 'retail_products'!$E:$E, "")</f>
        <v>693.46</v>
      </c>
      <c r="J493" s="2">
        <f>_xlfn.XLOOKUP(D493, 'retail_products'!$A:$A, 'retail_products'!$D:$D, "")</f>
        <v>388.35</v>
      </c>
      <c r="K493" s="2">
        <f t="shared" si="43"/>
        <v>693.46</v>
      </c>
      <c r="L493" s="2">
        <f t="shared" si="44"/>
        <v>0</v>
      </c>
      <c r="M493" s="2">
        <f t="shared" si="45"/>
        <v>693.46</v>
      </c>
      <c r="N493" s="2">
        <f t="shared" si="46"/>
        <v>305.11</v>
      </c>
      <c r="O493" s="2" t="str">
        <f t="shared" si="47"/>
        <v>Feb</v>
      </c>
    </row>
    <row r="494" spans="1:15" x14ac:dyDescent="0.25">
      <c r="A494" s="2" t="s">
        <v>1640</v>
      </c>
      <c r="B494" s="3">
        <v>45107</v>
      </c>
      <c r="C494" s="2" t="s">
        <v>1024</v>
      </c>
      <c r="D494" s="2" t="s">
        <v>1088</v>
      </c>
      <c r="E494">
        <v>5</v>
      </c>
      <c r="F494" s="2">
        <f t="shared" si="42"/>
        <v>5</v>
      </c>
      <c r="G494" s="2" t="s">
        <v>1146</v>
      </c>
      <c r="H494">
        <v>0.04</v>
      </c>
      <c r="I494" s="2">
        <f>_xlfn.XLOOKUP(D494, 'retail_products'!$A:$A, 'retail_products'!$E:$E, "")</f>
        <v>526.70000000000005</v>
      </c>
      <c r="J494" s="2">
        <f>_xlfn.XLOOKUP(D494, 'retail_products'!$A:$A, 'retail_products'!$D:$D, "")</f>
        <v>234.96</v>
      </c>
      <c r="K494" s="2">
        <f t="shared" si="43"/>
        <v>2633.5</v>
      </c>
      <c r="L494" s="2">
        <f t="shared" si="44"/>
        <v>105.34</v>
      </c>
      <c r="M494" s="2">
        <f t="shared" si="45"/>
        <v>2528.16</v>
      </c>
      <c r="N494" s="2">
        <f t="shared" si="46"/>
        <v>1353.36</v>
      </c>
      <c r="O494" s="2" t="str">
        <f t="shared" si="47"/>
        <v>Jun</v>
      </c>
    </row>
    <row r="495" spans="1:15" x14ac:dyDescent="0.25">
      <c r="A495" s="2"/>
      <c r="B495" s="3">
        <v>45116</v>
      </c>
      <c r="C495" s="2" t="s">
        <v>987</v>
      </c>
      <c r="D495" s="2" t="s">
        <v>1064</v>
      </c>
      <c r="E495">
        <v>4</v>
      </c>
      <c r="F495" s="2">
        <f t="shared" si="42"/>
        <v>4</v>
      </c>
      <c r="G495" s="2" t="s">
        <v>1146</v>
      </c>
      <c r="H495">
        <v>0.11</v>
      </c>
      <c r="I495" s="2">
        <f>_xlfn.XLOOKUP(D495, 'retail_products'!$A:$A, 'retail_products'!$E:$E, "")</f>
        <v>452.6</v>
      </c>
      <c r="J495" s="2">
        <f>_xlfn.XLOOKUP(D495, 'retail_products'!$A:$A, 'retail_products'!$D:$D, "")</f>
        <v>246.71</v>
      </c>
      <c r="K495" s="2">
        <f t="shared" si="43"/>
        <v>1810.4</v>
      </c>
      <c r="L495" s="2">
        <f t="shared" si="44"/>
        <v>199.14400000000001</v>
      </c>
      <c r="M495" s="2">
        <f t="shared" si="45"/>
        <v>1611.2560000000001</v>
      </c>
      <c r="N495" s="2">
        <f t="shared" si="46"/>
        <v>624.41600000000005</v>
      </c>
      <c r="O495" s="2" t="str">
        <f t="shared" si="47"/>
        <v>Jul</v>
      </c>
    </row>
    <row r="496" spans="1:15" x14ac:dyDescent="0.25">
      <c r="A496" s="2" t="s">
        <v>1641</v>
      </c>
      <c r="B496" s="3">
        <v>44973</v>
      </c>
      <c r="C496" s="2" t="s">
        <v>864</v>
      </c>
      <c r="D496" s="2" t="s">
        <v>1118</v>
      </c>
      <c r="E496">
        <v>3</v>
      </c>
      <c r="F496" s="2">
        <f t="shared" si="42"/>
        <v>3</v>
      </c>
      <c r="G496" s="2" t="s">
        <v>1152</v>
      </c>
      <c r="H496">
        <v>0</v>
      </c>
      <c r="I496" s="2">
        <f>_xlfn.XLOOKUP(D496, 'retail_products'!$A:$A, 'retail_products'!$E:$E, "")</f>
        <v>484.08</v>
      </c>
      <c r="J496" s="2">
        <f>_xlfn.XLOOKUP(D496, 'retail_products'!$A:$A, 'retail_products'!$D:$D, "")</f>
        <v>361.23</v>
      </c>
      <c r="K496" s="2">
        <f t="shared" si="43"/>
        <v>1452.24</v>
      </c>
      <c r="L496" s="2">
        <f t="shared" si="44"/>
        <v>0</v>
      </c>
      <c r="M496" s="2">
        <f t="shared" si="45"/>
        <v>1452.24</v>
      </c>
      <c r="N496" s="2">
        <f t="shared" si="46"/>
        <v>368.54999999999995</v>
      </c>
      <c r="O496" s="2" t="str">
        <f t="shared" si="47"/>
        <v>Feb</v>
      </c>
    </row>
    <row r="497" spans="1:15" x14ac:dyDescent="0.25">
      <c r="A497" s="2" t="s">
        <v>1642</v>
      </c>
      <c r="B497" s="3">
        <v>45179</v>
      </c>
      <c r="C497" s="2" t="s">
        <v>955</v>
      </c>
      <c r="D497" s="2" t="s">
        <v>1130</v>
      </c>
      <c r="E497">
        <v>5</v>
      </c>
      <c r="F497" s="2">
        <f t="shared" si="42"/>
        <v>5</v>
      </c>
      <c r="G497" s="2" t="s">
        <v>1152</v>
      </c>
      <c r="H497">
        <v>0</v>
      </c>
      <c r="I497" s="2">
        <f>_xlfn.XLOOKUP(D497, 'retail_products'!$A:$A, 'retail_products'!$E:$E, "")</f>
        <v>497.57</v>
      </c>
      <c r="J497" s="2">
        <f>_xlfn.XLOOKUP(D497, 'retail_products'!$A:$A, 'retail_products'!$D:$D, "")</f>
        <v>348.99</v>
      </c>
      <c r="K497" s="2">
        <f t="shared" si="43"/>
        <v>2487.85</v>
      </c>
      <c r="L497" s="2">
        <f t="shared" si="44"/>
        <v>0</v>
      </c>
      <c r="M497" s="2">
        <f t="shared" si="45"/>
        <v>2487.85</v>
      </c>
      <c r="N497" s="2">
        <f t="shared" si="46"/>
        <v>742.89999999999986</v>
      </c>
      <c r="O497" s="2" t="str">
        <f t="shared" si="47"/>
        <v>Sep</v>
      </c>
    </row>
    <row r="498" spans="1:15" x14ac:dyDescent="0.25">
      <c r="A498" s="2" t="s">
        <v>1643</v>
      </c>
      <c r="B498" s="3">
        <v>45069</v>
      </c>
      <c r="C498" s="2" t="s">
        <v>611</v>
      </c>
      <c r="D498" s="2" t="s">
        <v>1104</v>
      </c>
      <c r="E498">
        <v>4</v>
      </c>
      <c r="F498" s="2">
        <f t="shared" si="42"/>
        <v>4</v>
      </c>
      <c r="G498" s="2" t="s">
        <v>1146</v>
      </c>
      <c r="H498">
        <v>0</v>
      </c>
      <c r="I498" s="2">
        <f>_xlfn.XLOOKUP(D498, 'retail_products'!$A:$A, 'retail_products'!$E:$E, "")</f>
        <v>647.98</v>
      </c>
      <c r="J498" s="2">
        <f>_xlfn.XLOOKUP(D498, 'retail_products'!$A:$A, 'retail_products'!$D:$D, "")</f>
        <v>303.98</v>
      </c>
      <c r="K498" s="2">
        <f t="shared" si="43"/>
        <v>2591.92</v>
      </c>
      <c r="L498" s="2">
        <f t="shared" si="44"/>
        <v>0</v>
      </c>
      <c r="M498" s="2">
        <f t="shared" si="45"/>
        <v>2591.92</v>
      </c>
      <c r="N498" s="2">
        <f t="shared" si="46"/>
        <v>1376</v>
      </c>
      <c r="O498" s="2" t="str">
        <f t="shared" si="47"/>
        <v>May</v>
      </c>
    </row>
    <row r="499" spans="1:15" x14ac:dyDescent="0.25">
      <c r="A499" s="2" t="s">
        <v>1644</v>
      </c>
      <c r="B499" s="3">
        <v>45216</v>
      </c>
      <c r="C499" s="2" t="s">
        <v>208</v>
      </c>
      <c r="D499" s="2" t="s">
        <v>1046</v>
      </c>
      <c r="E499">
        <v>5</v>
      </c>
      <c r="F499" s="2">
        <f t="shared" si="42"/>
        <v>5</v>
      </c>
      <c r="G499" s="2" t="s">
        <v>1146</v>
      </c>
      <c r="H499">
        <v>0.26</v>
      </c>
      <c r="I499" s="2">
        <f>_xlfn.XLOOKUP(D499, 'retail_products'!$A:$A, 'retail_products'!$E:$E, "")</f>
        <v>304.58</v>
      </c>
      <c r="J499" s="2">
        <f>_xlfn.XLOOKUP(D499, 'retail_products'!$A:$A, 'retail_products'!$D:$D, "")</f>
        <v>141.47</v>
      </c>
      <c r="K499" s="2">
        <f t="shared" si="43"/>
        <v>1522.8999999999999</v>
      </c>
      <c r="L499" s="2">
        <f t="shared" si="44"/>
        <v>395.95399999999995</v>
      </c>
      <c r="M499" s="2">
        <f t="shared" si="45"/>
        <v>1126.9459999999999</v>
      </c>
      <c r="N499" s="2">
        <f t="shared" si="46"/>
        <v>419.59599999999989</v>
      </c>
      <c r="O499" s="2" t="str">
        <f t="shared" si="47"/>
        <v>Oct</v>
      </c>
    </row>
    <row r="500" spans="1:15" x14ac:dyDescent="0.25">
      <c r="A500" s="2" t="s">
        <v>1645</v>
      </c>
      <c r="B500" s="3">
        <v>45536</v>
      </c>
      <c r="C500" s="2" t="s">
        <v>830</v>
      </c>
      <c r="D500" s="2" t="s">
        <v>1074</v>
      </c>
      <c r="E500">
        <v>2</v>
      </c>
      <c r="F500" s="2">
        <f t="shared" si="42"/>
        <v>2</v>
      </c>
      <c r="G500" s="2" t="s">
        <v>1146</v>
      </c>
      <c r="H500">
        <v>0</v>
      </c>
      <c r="I500" s="2">
        <f>_xlfn.XLOOKUP(D500, 'retail_products'!$A:$A, 'retail_products'!$E:$E, "")</f>
        <v>476.33</v>
      </c>
      <c r="J500" s="2">
        <f>_xlfn.XLOOKUP(D500, 'retail_products'!$A:$A, 'retail_products'!$D:$D, "")</f>
        <v>222.1</v>
      </c>
      <c r="K500" s="2">
        <f t="shared" si="43"/>
        <v>952.66</v>
      </c>
      <c r="L500" s="2">
        <f t="shared" si="44"/>
        <v>0</v>
      </c>
      <c r="M500" s="2">
        <f t="shared" si="45"/>
        <v>952.66</v>
      </c>
      <c r="N500" s="2">
        <f t="shared" si="46"/>
        <v>508.46</v>
      </c>
      <c r="O500" s="2" t="str">
        <f t="shared" si="47"/>
        <v>Sep</v>
      </c>
    </row>
    <row r="501" spans="1:15" x14ac:dyDescent="0.25">
      <c r="A501" s="2"/>
      <c r="B501" s="3">
        <v>45056</v>
      </c>
      <c r="C501" s="2" t="s">
        <v>726</v>
      </c>
      <c r="D501" s="2" t="s">
        <v>1110</v>
      </c>
      <c r="E501">
        <v>4</v>
      </c>
      <c r="F501" s="2">
        <f t="shared" si="42"/>
        <v>4</v>
      </c>
      <c r="G501" s="2" t="s">
        <v>1146</v>
      </c>
      <c r="H501">
        <v>0</v>
      </c>
      <c r="I501" s="2">
        <f>_xlfn.XLOOKUP(D501, 'retail_products'!$A:$A, 'retail_products'!$E:$E, "")</f>
        <v>469.35</v>
      </c>
      <c r="J501" s="2">
        <f>_xlfn.XLOOKUP(D501, 'retail_products'!$A:$A, 'retail_products'!$D:$D, "")</f>
        <v>278.37</v>
      </c>
      <c r="K501" s="2">
        <f t="shared" si="43"/>
        <v>1877.4</v>
      </c>
      <c r="L501" s="2">
        <f t="shared" si="44"/>
        <v>0</v>
      </c>
      <c r="M501" s="2">
        <f t="shared" si="45"/>
        <v>1877.4</v>
      </c>
      <c r="N501" s="2">
        <f t="shared" si="46"/>
        <v>763.92000000000007</v>
      </c>
      <c r="O501" s="2" t="str">
        <f t="shared" si="47"/>
        <v>May</v>
      </c>
    </row>
    <row r="502" spans="1:15" x14ac:dyDescent="0.25">
      <c r="A502" s="2" t="s">
        <v>1646</v>
      </c>
      <c r="B502" s="3">
        <v>45092</v>
      </c>
      <c r="C502" s="2" t="s">
        <v>471</v>
      </c>
      <c r="D502" s="2" t="s">
        <v>1092</v>
      </c>
      <c r="E502">
        <v>3</v>
      </c>
      <c r="F502" s="2">
        <f t="shared" si="42"/>
        <v>3</v>
      </c>
      <c r="G502" s="2" t="s">
        <v>1146</v>
      </c>
      <c r="H502">
        <v>0.27</v>
      </c>
      <c r="I502" s="2">
        <f>_xlfn.XLOOKUP(D502, 'retail_products'!$A:$A, 'retail_products'!$E:$E, "")</f>
        <v>458.87</v>
      </c>
      <c r="J502" s="2">
        <f>_xlfn.XLOOKUP(D502, 'retail_products'!$A:$A, 'retail_products'!$D:$D, "")</f>
        <v>375.17</v>
      </c>
      <c r="K502" s="2">
        <f t="shared" si="43"/>
        <v>1376.6100000000001</v>
      </c>
      <c r="L502" s="2">
        <f t="shared" si="44"/>
        <v>371.68470000000008</v>
      </c>
      <c r="M502" s="2">
        <f t="shared" si="45"/>
        <v>1004.9253000000001</v>
      </c>
      <c r="N502" s="2">
        <f t="shared" si="46"/>
        <v>-120.58469999999988</v>
      </c>
      <c r="O502" s="2" t="str">
        <f t="shared" si="47"/>
        <v>Jun</v>
      </c>
    </row>
    <row r="503" spans="1:15" x14ac:dyDescent="0.25">
      <c r="A503" s="2" t="s">
        <v>1647</v>
      </c>
      <c r="B503" s="3">
        <v>45041</v>
      </c>
      <c r="C503" s="2" t="s">
        <v>77</v>
      </c>
      <c r="D503" s="2" t="s">
        <v>1074</v>
      </c>
      <c r="E503">
        <v>4</v>
      </c>
      <c r="F503" s="2">
        <f t="shared" si="42"/>
        <v>4</v>
      </c>
      <c r="G503" s="2" t="s">
        <v>1152</v>
      </c>
      <c r="H503">
        <v>0</v>
      </c>
      <c r="I503" s="2">
        <f>_xlfn.XLOOKUP(D503, 'retail_products'!$A:$A, 'retail_products'!$E:$E, "")</f>
        <v>476.33</v>
      </c>
      <c r="J503" s="2">
        <f>_xlfn.XLOOKUP(D503, 'retail_products'!$A:$A, 'retail_products'!$D:$D, "")</f>
        <v>222.1</v>
      </c>
      <c r="K503" s="2">
        <f t="shared" si="43"/>
        <v>1905.32</v>
      </c>
      <c r="L503" s="2">
        <f t="shared" si="44"/>
        <v>0</v>
      </c>
      <c r="M503" s="2">
        <f t="shared" si="45"/>
        <v>1905.32</v>
      </c>
      <c r="N503" s="2">
        <f t="shared" si="46"/>
        <v>1016.92</v>
      </c>
      <c r="O503" s="2" t="str">
        <f t="shared" si="47"/>
        <v>Apr</v>
      </c>
    </row>
    <row r="504" spans="1:15" x14ac:dyDescent="0.25">
      <c r="A504" s="2" t="s">
        <v>1648</v>
      </c>
      <c r="B504" s="3">
        <v>45219</v>
      </c>
      <c r="C504" s="2" t="s">
        <v>856</v>
      </c>
      <c r="D504" s="2" t="s">
        <v>1038</v>
      </c>
      <c r="E504">
        <v>2</v>
      </c>
      <c r="F504" s="2">
        <f t="shared" si="42"/>
        <v>2</v>
      </c>
      <c r="G504" s="2" t="s">
        <v>1148</v>
      </c>
      <c r="H504">
        <v>0</v>
      </c>
      <c r="I504" s="2">
        <f>_xlfn.XLOOKUP(D504, 'retail_products'!$A:$A, 'retail_products'!$E:$E, "")</f>
        <v>295.45</v>
      </c>
      <c r="J504" s="2">
        <f>_xlfn.XLOOKUP(D504, 'retail_products'!$A:$A, 'retail_products'!$D:$D, "")</f>
        <v>218.74</v>
      </c>
      <c r="K504" s="2">
        <f t="shared" si="43"/>
        <v>590.9</v>
      </c>
      <c r="L504" s="2">
        <f t="shared" si="44"/>
        <v>0</v>
      </c>
      <c r="M504" s="2">
        <f t="shared" si="45"/>
        <v>590.9</v>
      </c>
      <c r="N504" s="2">
        <f t="shared" si="46"/>
        <v>153.41999999999996</v>
      </c>
      <c r="O504" s="2" t="str">
        <f t="shared" si="47"/>
        <v>Oct</v>
      </c>
    </row>
    <row r="505" spans="1:15" x14ac:dyDescent="0.25">
      <c r="A505" s="2" t="s">
        <v>1649</v>
      </c>
      <c r="B505" s="3">
        <v>45095</v>
      </c>
      <c r="C505" s="2" t="s">
        <v>347</v>
      </c>
      <c r="D505" s="2" t="s">
        <v>1046</v>
      </c>
      <c r="E505">
        <v>1</v>
      </c>
      <c r="F505" s="2">
        <f t="shared" si="42"/>
        <v>1</v>
      </c>
      <c r="G505" s="2" t="s">
        <v>1146</v>
      </c>
      <c r="H505">
        <v>0.25</v>
      </c>
      <c r="I505" s="2">
        <f>_xlfn.XLOOKUP(D505, 'retail_products'!$A:$A, 'retail_products'!$E:$E, "")</f>
        <v>304.58</v>
      </c>
      <c r="J505" s="2">
        <f>_xlfn.XLOOKUP(D505, 'retail_products'!$A:$A, 'retail_products'!$D:$D, "")</f>
        <v>141.47</v>
      </c>
      <c r="K505" s="2">
        <f t="shared" si="43"/>
        <v>304.58</v>
      </c>
      <c r="L505" s="2">
        <f t="shared" si="44"/>
        <v>76.144999999999996</v>
      </c>
      <c r="M505" s="2">
        <f t="shared" si="45"/>
        <v>228.435</v>
      </c>
      <c r="N505" s="2">
        <f t="shared" si="46"/>
        <v>86.965000000000003</v>
      </c>
      <c r="O505" s="2" t="str">
        <f t="shared" si="47"/>
        <v>Jun</v>
      </c>
    </row>
    <row r="506" spans="1:15" x14ac:dyDescent="0.25">
      <c r="A506" s="2" t="s">
        <v>1650</v>
      </c>
      <c r="B506" s="3">
        <v>45053</v>
      </c>
      <c r="C506" s="2" t="s">
        <v>139</v>
      </c>
      <c r="D506" s="2" t="s">
        <v>1100</v>
      </c>
      <c r="E506">
        <v>2</v>
      </c>
      <c r="F506" s="2">
        <f t="shared" si="42"/>
        <v>2</v>
      </c>
      <c r="G506" s="2" t="s">
        <v>1146</v>
      </c>
      <c r="H506">
        <v>0.28000000000000003</v>
      </c>
      <c r="I506" s="2">
        <f>_xlfn.XLOOKUP(D506, 'retail_products'!$A:$A, 'retail_products'!$E:$E, "")</f>
        <v>795.48</v>
      </c>
      <c r="J506" s="2">
        <f>_xlfn.XLOOKUP(D506, 'retail_products'!$A:$A, 'retail_products'!$D:$D, "")</f>
        <v>475.67</v>
      </c>
      <c r="K506" s="2">
        <f t="shared" si="43"/>
        <v>1590.96</v>
      </c>
      <c r="L506" s="2">
        <f t="shared" si="44"/>
        <v>445.46880000000004</v>
      </c>
      <c r="M506" s="2">
        <f t="shared" si="45"/>
        <v>1145.4911999999999</v>
      </c>
      <c r="N506" s="2">
        <f t="shared" si="46"/>
        <v>194.1511999999999</v>
      </c>
      <c r="O506" s="2" t="str">
        <f t="shared" si="47"/>
        <v>May</v>
      </c>
    </row>
    <row r="507" spans="1:15" x14ac:dyDescent="0.25">
      <c r="A507" s="2" t="s">
        <v>1651</v>
      </c>
      <c r="B507" s="3">
        <v>45324</v>
      </c>
      <c r="C507" s="2" t="s">
        <v>643</v>
      </c>
      <c r="D507" s="2" t="s">
        <v>1118</v>
      </c>
      <c r="E507">
        <v>4</v>
      </c>
      <c r="F507" s="2">
        <f t="shared" si="42"/>
        <v>4</v>
      </c>
      <c r="G507" s="2" t="s">
        <v>1148</v>
      </c>
      <c r="H507">
        <v>0.28000000000000003</v>
      </c>
      <c r="I507" s="2">
        <f>_xlfn.XLOOKUP(D507, 'retail_products'!$A:$A, 'retail_products'!$E:$E, "")</f>
        <v>484.08</v>
      </c>
      <c r="J507" s="2">
        <f>_xlfn.XLOOKUP(D507, 'retail_products'!$A:$A, 'retail_products'!$D:$D, "")</f>
        <v>361.23</v>
      </c>
      <c r="K507" s="2">
        <f t="shared" si="43"/>
        <v>1936.32</v>
      </c>
      <c r="L507" s="2">
        <f t="shared" si="44"/>
        <v>542.16960000000006</v>
      </c>
      <c r="M507" s="2">
        <f t="shared" si="45"/>
        <v>1394.1504</v>
      </c>
      <c r="N507" s="2">
        <f t="shared" si="46"/>
        <v>-50.769600000000082</v>
      </c>
      <c r="O507" s="2" t="str">
        <f t="shared" si="47"/>
        <v>Feb</v>
      </c>
    </row>
    <row r="508" spans="1:15" x14ac:dyDescent="0.25">
      <c r="A508" s="2" t="s">
        <v>1652</v>
      </c>
      <c r="B508" s="3">
        <v>45120</v>
      </c>
      <c r="C508" s="2" t="s">
        <v>349</v>
      </c>
      <c r="D508" s="2" t="s">
        <v>1128</v>
      </c>
      <c r="E508">
        <v>1</v>
      </c>
      <c r="F508" s="2">
        <f t="shared" si="42"/>
        <v>1</v>
      </c>
      <c r="G508" s="2" t="s">
        <v>1148</v>
      </c>
      <c r="H508">
        <v>0</v>
      </c>
      <c r="I508" s="2">
        <f>_xlfn.XLOOKUP(D508, 'retail_products'!$A:$A, 'retail_products'!$E:$E, "")</f>
        <v>769.55</v>
      </c>
      <c r="J508" s="2">
        <f>_xlfn.XLOOKUP(D508, 'retail_products'!$A:$A, 'retail_products'!$D:$D, "")</f>
        <v>421.02</v>
      </c>
      <c r="K508" s="2">
        <f t="shared" si="43"/>
        <v>769.55</v>
      </c>
      <c r="L508" s="2">
        <f t="shared" si="44"/>
        <v>0</v>
      </c>
      <c r="M508" s="2">
        <f t="shared" si="45"/>
        <v>769.55</v>
      </c>
      <c r="N508" s="2">
        <f t="shared" si="46"/>
        <v>348.53</v>
      </c>
      <c r="O508" s="2" t="str">
        <f t="shared" si="47"/>
        <v>Jul</v>
      </c>
    </row>
    <row r="509" spans="1:15" x14ac:dyDescent="0.25">
      <c r="A509" s="2" t="s">
        <v>1653</v>
      </c>
      <c r="B509" s="3">
        <v>45247</v>
      </c>
      <c r="C509" s="2" t="s">
        <v>471</v>
      </c>
      <c r="D509" s="2" t="s">
        <v>1046</v>
      </c>
      <c r="E509">
        <v>1</v>
      </c>
      <c r="F509" s="2">
        <f t="shared" si="42"/>
        <v>1</v>
      </c>
      <c r="G509" s="2" t="s">
        <v>1152</v>
      </c>
      <c r="H509">
        <v>0</v>
      </c>
      <c r="I509" s="2">
        <f>_xlfn.XLOOKUP(D509, 'retail_products'!$A:$A, 'retail_products'!$E:$E, "")</f>
        <v>304.58</v>
      </c>
      <c r="J509" s="2">
        <f>_xlfn.XLOOKUP(D509, 'retail_products'!$A:$A, 'retail_products'!$D:$D, "")</f>
        <v>141.47</v>
      </c>
      <c r="K509" s="2">
        <f t="shared" si="43"/>
        <v>304.58</v>
      </c>
      <c r="L509" s="2">
        <f t="shared" si="44"/>
        <v>0</v>
      </c>
      <c r="M509" s="2">
        <f t="shared" si="45"/>
        <v>304.58</v>
      </c>
      <c r="N509" s="2">
        <f t="shared" si="46"/>
        <v>163.10999999999999</v>
      </c>
      <c r="O509" s="2" t="str">
        <f t="shared" si="47"/>
        <v>Nov</v>
      </c>
    </row>
    <row r="510" spans="1:15" x14ac:dyDescent="0.25">
      <c r="A510" s="2" t="s">
        <v>1654</v>
      </c>
      <c r="B510" s="3">
        <v>45243</v>
      </c>
      <c r="C510" s="2" t="s">
        <v>799</v>
      </c>
      <c r="D510" s="2" t="s">
        <v>1092</v>
      </c>
      <c r="E510">
        <v>2</v>
      </c>
      <c r="F510" s="2">
        <f t="shared" si="42"/>
        <v>2</v>
      </c>
      <c r="G510" s="2" t="s">
        <v>1152</v>
      </c>
      <c r="H510">
        <v>0</v>
      </c>
      <c r="I510" s="2">
        <f>_xlfn.XLOOKUP(D510, 'retail_products'!$A:$A, 'retail_products'!$E:$E, "")</f>
        <v>458.87</v>
      </c>
      <c r="J510" s="2">
        <f>_xlfn.XLOOKUP(D510, 'retail_products'!$A:$A, 'retail_products'!$D:$D, "")</f>
        <v>375.17</v>
      </c>
      <c r="K510" s="2">
        <f t="shared" si="43"/>
        <v>917.74</v>
      </c>
      <c r="L510" s="2">
        <f t="shared" si="44"/>
        <v>0</v>
      </c>
      <c r="M510" s="2">
        <f t="shared" si="45"/>
        <v>917.74</v>
      </c>
      <c r="N510" s="2">
        <f t="shared" si="46"/>
        <v>167.39999999999998</v>
      </c>
      <c r="O510" s="2" t="str">
        <f t="shared" si="47"/>
        <v>Nov</v>
      </c>
    </row>
    <row r="511" spans="1:15" x14ac:dyDescent="0.25">
      <c r="A511" s="2" t="s">
        <v>1655</v>
      </c>
      <c r="B511" s="3">
        <v>45334</v>
      </c>
      <c r="C511" s="2" t="s">
        <v>467</v>
      </c>
      <c r="D511" s="2" t="s">
        <v>1118</v>
      </c>
      <c r="E511">
        <v>5</v>
      </c>
      <c r="F511" s="2">
        <f t="shared" si="42"/>
        <v>5</v>
      </c>
      <c r="G511" s="2" t="s">
        <v>1148</v>
      </c>
      <c r="H511">
        <v>0</v>
      </c>
      <c r="I511" s="2">
        <f>_xlfn.XLOOKUP(D511, 'retail_products'!$A:$A, 'retail_products'!$E:$E, "")</f>
        <v>484.08</v>
      </c>
      <c r="J511" s="2">
        <f>_xlfn.XLOOKUP(D511, 'retail_products'!$A:$A, 'retail_products'!$D:$D, "")</f>
        <v>361.23</v>
      </c>
      <c r="K511" s="2">
        <f t="shared" si="43"/>
        <v>2420.4</v>
      </c>
      <c r="L511" s="2">
        <f t="shared" si="44"/>
        <v>0</v>
      </c>
      <c r="M511" s="2">
        <f t="shared" si="45"/>
        <v>2420.4</v>
      </c>
      <c r="N511" s="2">
        <f t="shared" si="46"/>
        <v>614.25</v>
      </c>
      <c r="O511" s="2" t="str">
        <f t="shared" si="47"/>
        <v>Feb</v>
      </c>
    </row>
    <row r="512" spans="1:15" x14ac:dyDescent="0.25">
      <c r="A512" s="2" t="s">
        <v>1656</v>
      </c>
      <c r="B512" s="3">
        <v>45095</v>
      </c>
      <c r="C512" s="2" t="s">
        <v>630</v>
      </c>
      <c r="D512" s="2" t="s">
        <v>1064</v>
      </c>
      <c r="E512">
        <v>1</v>
      </c>
      <c r="F512" s="2">
        <f t="shared" si="42"/>
        <v>1</v>
      </c>
      <c r="G512" s="2" t="s">
        <v>1148</v>
      </c>
      <c r="H512">
        <v>0.04</v>
      </c>
      <c r="I512" s="2">
        <f>_xlfn.XLOOKUP(D512, 'retail_products'!$A:$A, 'retail_products'!$E:$E, "")</f>
        <v>452.6</v>
      </c>
      <c r="J512" s="2">
        <f>_xlfn.XLOOKUP(D512, 'retail_products'!$A:$A, 'retail_products'!$D:$D, "")</f>
        <v>246.71</v>
      </c>
      <c r="K512" s="2">
        <f t="shared" si="43"/>
        <v>452.6</v>
      </c>
      <c r="L512" s="2">
        <f t="shared" si="44"/>
        <v>18.104000000000003</v>
      </c>
      <c r="M512" s="2">
        <f t="shared" si="45"/>
        <v>434.49600000000004</v>
      </c>
      <c r="N512" s="2">
        <f t="shared" si="46"/>
        <v>187.78600000000003</v>
      </c>
      <c r="O512" s="2" t="str">
        <f t="shared" si="47"/>
        <v>Jun</v>
      </c>
    </row>
    <row r="513" spans="1:15" x14ac:dyDescent="0.25">
      <c r="A513" s="2" t="s">
        <v>1657</v>
      </c>
      <c r="B513" s="3">
        <v>45187</v>
      </c>
      <c r="C513" s="2" t="s">
        <v>291</v>
      </c>
      <c r="D513" s="2" t="s">
        <v>1084</v>
      </c>
      <c r="E513">
        <v>4</v>
      </c>
      <c r="F513" s="2">
        <f t="shared" si="42"/>
        <v>4</v>
      </c>
      <c r="G513" s="2" t="s">
        <v>1148</v>
      </c>
      <c r="H513">
        <v>0.02</v>
      </c>
      <c r="I513" s="2">
        <f>_xlfn.XLOOKUP(D513, 'retail_products'!$A:$A, 'retail_products'!$E:$E, "")</f>
        <v>614.21</v>
      </c>
      <c r="J513" s="2">
        <f>_xlfn.XLOOKUP(D513, 'retail_products'!$A:$A, 'retail_products'!$D:$D, "")</f>
        <v>485.37</v>
      </c>
      <c r="K513" s="2">
        <f t="shared" si="43"/>
        <v>2456.84</v>
      </c>
      <c r="L513" s="2">
        <f t="shared" si="44"/>
        <v>49.136800000000001</v>
      </c>
      <c r="M513" s="2">
        <f t="shared" si="45"/>
        <v>2407.7031999999999</v>
      </c>
      <c r="N513" s="2">
        <f t="shared" si="46"/>
        <v>466.22319999999991</v>
      </c>
      <c r="O513" s="2" t="str">
        <f t="shared" si="47"/>
        <v>Sep</v>
      </c>
    </row>
    <row r="514" spans="1:15" x14ac:dyDescent="0.25">
      <c r="A514" s="2" t="s">
        <v>1658</v>
      </c>
      <c r="B514" s="3">
        <v>45086</v>
      </c>
      <c r="C514" s="2" t="s">
        <v>627</v>
      </c>
      <c r="D514" s="2" t="s">
        <v>1094</v>
      </c>
      <c r="E514">
        <v>5</v>
      </c>
      <c r="F514" s="2">
        <f t="shared" ref="F514:F577" si="48">IF(E514&lt;0,0,E514)</f>
        <v>5</v>
      </c>
      <c r="G514" s="2" t="s">
        <v>1146</v>
      </c>
      <c r="H514">
        <v>0.04</v>
      </c>
      <c r="I514" s="2">
        <f>_xlfn.XLOOKUP(D514, 'retail_products'!$A:$A, 'retail_products'!$E:$E, "")</f>
        <v>52.75</v>
      </c>
      <c r="J514" s="2">
        <f>_xlfn.XLOOKUP(D514, 'retail_products'!$A:$A, 'retail_products'!$D:$D, "")</f>
        <v>27.56</v>
      </c>
      <c r="K514" s="2">
        <f t="shared" ref="K514:K577" si="49">E514*I514</f>
        <v>263.75</v>
      </c>
      <c r="L514" s="2">
        <f t="shared" ref="L514:L577" si="50">K514*H514</f>
        <v>10.55</v>
      </c>
      <c r="M514" s="2">
        <f t="shared" ref="M514:M577" si="51">K514-L514</f>
        <v>253.2</v>
      </c>
      <c r="N514" s="2">
        <f t="shared" ref="N514:N577" si="52">M514-(E514*J514)</f>
        <v>115.4</v>
      </c>
      <c r="O514" s="2" t="str">
        <f t="shared" ref="O514:O577" si="53">TEXT(B514,"mmm")</f>
        <v>Jun</v>
      </c>
    </row>
    <row r="515" spans="1:15" x14ac:dyDescent="0.25">
      <c r="A515" s="2" t="s">
        <v>1659</v>
      </c>
      <c r="B515" s="3">
        <v>45144</v>
      </c>
      <c r="C515" s="2" t="s">
        <v>646</v>
      </c>
      <c r="D515" s="2" t="s">
        <v>1082</v>
      </c>
      <c r="E515">
        <v>3</v>
      </c>
      <c r="F515" s="2">
        <f t="shared" si="48"/>
        <v>3</v>
      </c>
      <c r="G515" s="2" t="s">
        <v>1146</v>
      </c>
      <c r="H515">
        <v>0</v>
      </c>
      <c r="I515" s="2">
        <f>_xlfn.XLOOKUP(D515, 'retail_products'!$A:$A, 'retail_products'!$E:$E, "")</f>
        <v>85.85</v>
      </c>
      <c r="J515" s="2">
        <f>_xlfn.XLOOKUP(D515, 'retail_products'!$A:$A, 'retail_products'!$D:$D, "")</f>
        <v>46.68</v>
      </c>
      <c r="K515" s="2">
        <f t="shared" si="49"/>
        <v>257.54999999999995</v>
      </c>
      <c r="L515" s="2">
        <f t="shared" si="50"/>
        <v>0</v>
      </c>
      <c r="M515" s="2">
        <f t="shared" si="51"/>
        <v>257.54999999999995</v>
      </c>
      <c r="N515" s="2">
        <f t="shared" si="52"/>
        <v>117.50999999999996</v>
      </c>
      <c r="O515" s="2" t="str">
        <f t="shared" si="53"/>
        <v>Aug</v>
      </c>
    </row>
    <row r="516" spans="1:15" x14ac:dyDescent="0.25">
      <c r="A516" s="2" t="s">
        <v>1660</v>
      </c>
      <c r="B516" s="3">
        <v>45048</v>
      </c>
      <c r="C516" s="2" t="s">
        <v>548</v>
      </c>
      <c r="D516" s="2" t="s">
        <v>1110</v>
      </c>
      <c r="E516">
        <v>1</v>
      </c>
      <c r="F516" s="2">
        <f t="shared" si="48"/>
        <v>1</v>
      </c>
      <c r="G516" s="2" t="s">
        <v>1148</v>
      </c>
      <c r="H516">
        <v>0.1</v>
      </c>
      <c r="I516" s="2">
        <f>_xlfn.XLOOKUP(D516, 'retail_products'!$A:$A, 'retail_products'!$E:$E, "")</f>
        <v>469.35</v>
      </c>
      <c r="J516" s="2">
        <f>_xlfn.XLOOKUP(D516, 'retail_products'!$A:$A, 'retail_products'!$D:$D, "")</f>
        <v>278.37</v>
      </c>
      <c r="K516" s="2">
        <f t="shared" si="49"/>
        <v>469.35</v>
      </c>
      <c r="L516" s="2">
        <f t="shared" si="50"/>
        <v>46.935000000000002</v>
      </c>
      <c r="M516" s="2">
        <f t="shared" si="51"/>
        <v>422.41500000000002</v>
      </c>
      <c r="N516" s="2">
        <f t="shared" si="52"/>
        <v>144.04500000000002</v>
      </c>
      <c r="O516" s="2" t="str">
        <f t="shared" si="53"/>
        <v>May</v>
      </c>
    </row>
    <row r="517" spans="1:15" x14ac:dyDescent="0.25">
      <c r="A517" s="2" t="s">
        <v>1661</v>
      </c>
      <c r="B517" s="3">
        <v>45268</v>
      </c>
      <c r="C517" s="2" t="s">
        <v>516</v>
      </c>
      <c r="D517" s="2" t="s">
        <v>1128</v>
      </c>
      <c r="E517">
        <v>4</v>
      </c>
      <c r="F517" s="2">
        <f t="shared" si="48"/>
        <v>4</v>
      </c>
      <c r="G517" s="2" t="s">
        <v>1152</v>
      </c>
      <c r="H517">
        <v>0</v>
      </c>
      <c r="I517" s="2">
        <f>_xlfn.XLOOKUP(D517, 'retail_products'!$A:$A, 'retail_products'!$E:$E, "")</f>
        <v>769.55</v>
      </c>
      <c r="J517" s="2">
        <f>_xlfn.XLOOKUP(D517, 'retail_products'!$A:$A, 'retail_products'!$D:$D, "")</f>
        <v>421.02</v>
      </c>
      <c r="K517" s="2">
        <f t="shared" si="49"/>
        <v>3078.2</v>
      </c>
      <c r="L517" s="2">
        <f t="shared" si="50"/>
        <v>0</v>
      </c>
      <c r="M517" s="2">
        <f t="shared" si="51"/>
        <v>3078.2</v>
      </c>
      <c r="N517" s="2">
        <f t="shared" si="52"/>
        <v>1394.12</v>
      </c>
      <c r="O517" s="2" t="str">
        <f t="shared" si="53"/>
        <v>Dec</v>
      </c>
    </row>
    <row r="518" spans="1:15" x14ac:dyDescent="0.25">
      <c r="A518" s="2" t="s">
        <v>1662</v>
      </c>
      <c r="B518" s="3">
        <v>45141</v>
      </c>
      <c r="C518" s="2" t="s">
        <v>365</v>
      </c>
      <c r="D518" s="2" t="s">
        <v>1060</v>
      </c>
      <c r="E518">
        <v>1</v>
      </c>
      <c r="F518" s="2">
        <f t="shared" si="48"/>
        <v>1</v>
      </c>
      <c r="G518" s="2" t="s">
        <v>1148</v>
      </c>
      <c r="H518">
        <v>0.19</v>
      </c>
      <c r="I518" s="2">
        <f>_xlfn.XLOOKUP(D518, 'retail_products'!$A:$A, 'retail_products'!$E:$E, "")</f>
        <v>491.58</v>
      </c>
      <c r="J518" s="2">
        <f>_xlfn.XLOOKUP(D518, 'retail_products'!$A:$A, 'retail_products'!$D:$D, "")</f>
        <v>342.41</v>
      </c>
      <c r="K518" s="2">
        <f t="shared" si="49"/>
        <v>491.58</v>
      </c>
      <c r="L518" s="2">
        <f t="shared" si="50"/>
        <v>93.400199999999998</v>
      </c>
      <c r="M518" s="2">
        <f t="shared" si="51"/>
        <v>398.1798</v>
      </c>
      <c r="N518" s="2">
        <f t="shared" si="52"/>
        <v>55.769799999999975</v>
      </c>
      <c r="O518" s="2" t="str">
        <f t="shared" si="53"/>
        <v>Aug</v>
      </c>
    </row>
    <row r="519" spans="1:15" x14ac:dyDescent="0.25">
      <c r="A519" s="2" t="s">
        <v>1663</v>
      </c>
      <c r="B519" s="3">
        <v>45281</v>
      </c>
      <c r="C519" s="2" t="s">
        <v>264</v>
      </c>
      <c r="D519" s="2" t="s">
        <v>1098</v>
      </c>
      <c r="E519">
        <v>5</v>
      </c>
      <c r="F519" s="2">
        <f t="shared" si="48"/>
        <v>5</v>
      </c>
      <c r="G519" s="2" t="s">
        <v>1152</v>
      </c>
      <c r="H519">
        <v>0.11</v>
      </c>
      <c r="I519" s="2">
        <f>_xlfn.XLOOKUP(D519, 'retail_products'!$A:$A, 'retail_products'!$E:$E, "")</f>
        <v>861.53</v>
      </c>
      <c r="J519" s="2">
        <f>_xlfn.XLOOKUP(D519, 'retail_products'!$A:$A, 'retail_products'!$D:$D, "")</f>
        <v>446.15</v>
      </c>
      <c r="K519" s="2">
        <f t="shared" si="49"/>
        <v>4307.6499999999996</v>
      </c>
      <c r="L519" s="2">
        <f t="shared" si="50"/>
        <v>473.84149999999994</v>
      </c>
      <c r="M519" s="2">
        <f t="shared" si="51"/>
        <v>3833.8084999999996</v>
      </c>
      <c r="N519" s="2">
        <f t="shared" si="52"/>
        <v>1603.0584999999996</v>
      </c>
      <c r="O519" s="2" t="str">
        <f t="shared" si="53"/>
        <v>Dec</v>
      </c>
    </row>
    <row r="520" spans="1:15" x14ac:dyDescent="0.25">
      <c r="A520" s="2"/>
      <c r="B520" s="3">
        <v>45131</v>
      </c>
      <c r="C520" s="2" t="s">
        <v>217</v>
      </c>
      <c r="D520" s="2" t="s">
        <v>1035</v>
      </c>
      <c r="E520">
        <v>3</v>
      </c>
      <c r="F520" s="2">
        <f t="shared" si="48"/>
        <v>3</v>
      </c>
      <c r="G520" s="2" t="s">
        <v>1148</v>
      </c>
      <c r="H520">
        <v>0</v>
      </c>
      <c r="I520" s="2">
        <f>_xlfn.XLOOKUP(D520, 'retail_products'!$A:$A, 'retail_products'!$E:$E, "")</f>
        <v>1011.63</v>
      </c>
      <c r="J520" s="2">
        <f>_xlfn.XLOOKUP(D520, 'retail_products'!$A:$A, 'retail_products'!$D:$D, "")</f>
        <v>438.33</v>
      </c>
      <c r="K520" s="2">
        <f t="shared" si="49"/>
        <v>3034.89</v>
      </c>
      <c r="L520" s="2">
        <f t="shared" si="50"/>
        <v>0</v>
      </c>
      <c r="M520" s="2">
        <f t="shared" si="51"/>
        <v>3034.89</v>
      </c>
      <c r="N520" s="2">
        <f t="shared" si="52"/>
        <v>1719.8999999999999</v>
      </c>
      <c r="O520" s="2" t="str">
        <f t="shared" si="53"/>
        <v>Jul</v>
      </c>
    </row>
    <row r="521" spans="1:15" x14ac:dyDescent="0.25">
      <c r="A521" s="2" t="s">
        <v>1664</v>
      </c>
      <c r="B521" s="3">
        <v>45203</v>
      </c>
      <c r="C521" s="2" t="s">
        <v>675</v>
      </c>
      <c r="D521" s="2" t="s">
        <v>1114</v>
      </c>
      <c r="E521">
        <v>3</v>
      </c>
      <c r="F521" s="2">
        <f t="shared" si="48"/>
        <v>3</v>
      </c>
      <c r="G521" s="2" t="s">
        <v>1148</v>
      </c>
      <c r="H521">
        <v>0</v>
      </c>
      <c r="I521" s="2">
        <f>_xlfn.XLOOKUP(D521, 'retail_products'!$A:$A, 'retail_products'!$E:$E, "")</f>
        <v>124.45</v>
      </c>
      <c r="J521" s="2">
        <f>_xlfn.XLOOKUP(D521, 'retail_products'!$A:$A, 'retail_products'!$D:$D, "")</f>
        <v>62.41</v>
      </c>
      <c r="K521" s="2">
        <f t="shared" si="49"/>
        <v>373.35</v>
      </c>
      <c r="L521" s="2">
        <f t="shared" si="50"/>
        <v>0</v>
      </c>
      <c r="M521" s="2">
        <f t="shared" si="51"/>
        <v>373.35</v>
      </c>
      <c r="N521" s="2">
        <f t="shared" si="52"/>
        <v>186.12000000000003</v>
      </c>
      <c r="O521" s="2" t="str">
        <f t="shared" si="53"/>
        <v>Oct</v>
      </c>
    </row>
    <row r="522" spans="1:15" x14ac:dyDescent="0.25">
      <c r="A522" s="2" t="s">
        <v>1665</v>
      </c>
      <c r="B522" s="3">
        <v>45061</v>
      </c>
      <c r="C522" s="2" t="s">
        <v>765</v>
      </c>
      <c r="D522" s="2" t="s">
        <v>1062</v>
      </c>
      <c r="E522">
        <v>3</v>
      </c>
      <c r="F522" s="2">
        <f t="shared" si="48"/>
        <v>3</v>
      </c>
      <c r="G522" s="2" t="s">
        <v>1148</v>
      </c>
      <c r="H522">
        <v>0.27</v>
      </c>
      <c r="I522" s="2">
        <f>_xlfn.XLOOKUP(D522, 'retail_products'!$A:$A, 'retail_products'!$E:$E, "")</f>
        <v>718.62</v>
      </c>
      <c r="J522" s="2">
        <f>_xlfn.XLOOKUP(D522, 'retail_products'!$A:$A, 'retail_products'!$D:$D, "")</f>
        <v>309.57</v>
      </c>
      <c r="K522" s="2">
        <f t="shared" si="49"/>
        <v>2155.86</v>
      </c>
      <c r="L522" s="2">
        <f t="shared" si="50"/>
        <v>582.08220000000006</v>
      </c>
      <c r="M522" s="2">
        <f t="shared" si="51"/>
        <v>1573.7778000000001</v>
      </c>
      <c r="N522" s="2">
        <f t="shared" si="52"/>
        <v>645.06780000000003</v>
      </c>
      <c r="O522" s="2" t="str">
        <f t="shared" si="53"/>
        <v>May</v>
      </c>
    </row>
    <row r="523" spans="1:15" x14ac:dyDescent="0.25">
      <c r="A523" s="2" t="s">
        <v>1666</v>
      </c>
      <c r="B523" s="3">
        <v>44937</v>
      </c>
      <c r="C523" s="2" t="s">
        <v>880</v>
      </c>
      <c r="D523" s="2" t="s">
        <v>1126</v>
      </c>
      <c r="E523">
        <v>2</v>
      </c>
      <c r="F523" s="2">
        <f t="shared" si="48"/>
        <v>2</v>
      </c>
      <c r="G523" s="2" t="s">
        <v>1148</v>
      </c>
      <c r="H523">
        <v>0</v>
      </c>
      <c r="I523" s="2">
        <f>_xlfn.XLOOKUP(D523, 'retail_products'!$A:$A, 'retail_products'!$E:$E, "")</f>
        <v>340.9</v>
      </c>
      <c r="J523" s="2">
        <f>_xlfn.XLOOKUP(D523, 'retail_products'!$A:$A, 'retail_products'!$D:$D, "")</f>
        <v>269.88</v>
      </c>
      <c r="K523" s="2">
        <f t="shared" si="49"/>
        <v>681.8</v>
      </c>
      <c r="L523" s="2">
        <f t="shared" si="50"/>
        <v>0</v>
      </c>
      <c r="M523" s="2">
        <f t="shared" si="51"/>
        <v>681.8</v>
      </c>
      <c r="N523" s="2">
        <f t="shared" si="52"/>
        <v>142.03999999999996</v>
      </c>
      <c r="O523" s="2" t="str">
        <f t="shared" si="53"/>
        <v>Jan</v>
      </c>
    </row>
    <row r="524" spans="1:15" x14ac:dyDescent="0.25">
      <c r="A524" s="2" t="s">
        <v>1667</v>
      </c>
      <c r="B524" s="3">
        <v>45049</v>
      </c>
      <c r="C524" s="2" t="s">
        <v>407</v>
      </c>
      <c r="D524" s="2" t="s">
        <v>1086</v>
      </c>
      <c r="E524">
        <v>2</v>
      </c>
      <c r="F524" s="2">
        <f t="shared" si="48"/>
        <v>2</v>
      </c>
      <c r="G524" s="2" t="s">
        <v>1152</v>
      </c>
      <c r="H524">
        <v>0.02</v>
      </c>
      <c r="I524" s="2">
        <f>_xlfn.XLOOKUP(D524, 'retail_products'!$A:$A, 'retail_products'!$E:$E, "")</f>
        <v>560.78</v>
      </c>
      <c r="J524" s="2">
        <f>_xlfn.XLOOKUP(D524, 'retail_products'!$A:$A, 'retail_products'!$D:$D, "")</f>
        <v>325.23</v>
      </c>
      <c r="K524" s="2">
        <f t="shared" si="49"/>
        <v>1121.56</v>
      </c>
      <c r="L524" s="2">
        <f t="shared" si="50"/>
        <v>22.4312</v>
      </c>
      <c r="M524" s="2">
        <f t="shared" si="51"/>
        <v>1099.1288</v>
      </c>
      <c r="N524" s="2">
        <f t="shared" si="52"/>
        <v>448.66879999999992</v>
      </c>
      <c r="O524" s="2" t="str">
        <f t="shared" si="53"/>
        <v>May</v>
      </c>
    </row>
    <row r="525" spans="1:15" x14ac:dyDescent="0.25">
      <c r="A525" s="2" t="s">
        <v>1668</v>
      </c>
      <c r="B525" s="3">
        <v>45000</v>
      </c>
      <c r="C525" s="2" t="s">
        <v>932</v>
      </c>
      <c r="D525" s="2" t="s">
        <v>1056</v>
      </c>
      <c r="E525">
        <v>2</v>
      </c>
      <c r="F525" s="2">
        <f t="shared" si="48"/>
        <v>2</v>
      </c>
      <c r="G525" s="2" t="s">
        <v>1146</v>
      </c>
      <c r="H525">
        <v>0</v>
      </c>
      <c r="I525" s="2">
        <f>_xlfn.XLOOKUP(D525, 'retail_products'!$A:$A, 'retail_products'!$E:$E, "")</f>
        <v>137.66999999999999</v>
      </c>
      <c r="J525" s="2">
        <f>_xlfn.XLOOKUP(D525, 'retail_products'!$A:$A, 'retail_products'!$D:$D, "")</f>
        <v>65.400000000000006</v>
      </c>
      <c r="K525" s="2">
        <f t="shared" si="49"/>
        <v>275.33999999999997</v>
      </c>
      <c r="L525" s="2">
        <f t="shared" si="50"/>
        <v>0</v>
      </c>
      <c r="M525" s="2">
        <f t="shared" si="51"/>
        <v>275.33999999999997</v>
      </c>
      <c r="N525" s="2">
        <f t="shared" si="52"/>
        <v>144.53999999999996</v>
      </c>
      <c r="O525" s="2" t="str">
        <f t="shared" si="53"/>
        <v>Mar</v>
      </c>
    </row>
    <row r="526" spans="1:15" x14ac:dyDescent="0.25">
      <c r="A526" s="2" t="s">
        <v>1669</v>
      </c>
      <c r="B526" s="3">
        <v>45252</v>
      </c>
      <c r="C526" s="2" t="s">
        <v>279</v>
      </c>
      <c r="D526" s="2" t="s">
        <v>1041</v>
      </c>
      <c r="E526">
        <v>5</v>
      </c>
      <c r="F526" s="2">
        <f t="shared" si="48"/>
        <v>5</v>
      </c>
      <c r="G526" s="2" t="s">
        <v>1148</v>
      </c>
      <c r="H526">
        <v>0</v>
      </c>
      <c r="I526" s="2">
        <f>_xlfn.XLOOKUP(D526, 'retail_products'!$A:$A, 'retail_products'!$E:$E, "")</f>
        <v>20.34</v>
      </c>
      <c r="J526" s="2">
        <f>_xlfn.XLOOKUP(D526, 'retail_products'!$A:$A, 'retail_products'!$D:$D, "")</f>
        <v>14.74</v>
      </c>
      <c r="K526" s="2">
        <f t="shared" si="49"/>
        <v>101.7</v>
      </c>
      <c r="L526" s="2">
        <f t="shared" si="50"/>
        <v>0</v>
      </c>
      <c r="M526" s="2">
        <f t="shared" si="51"/>
        <v>101.7</v>
      </c>
      <c r="N526" s="2">
        <f t="shared" si="52"/>
        <v>28</v>
      </c>
      <c r="O526" s="2" t="str">
        <f t="shared" si="53"/>
        <v>Nov</v>
      </c>
    </row>
    <row r="527" spans="1:15" x14ac:dyDescent="0.25">
      <c r="A527" s="2" t="s">
        <v>1670</v>
      </c>
      <c r="B527" s="3">
        <v>44954</v>
      </c>
      <c r="C527" s="2" t="s">
        <v>673</v>
      </c>
      <c r="D527" s="2" t="s">
        <v>1074</v>
      </c>
      <c r="E527">
        <v>2</v>
      </c>
      <c r="F527" s="2">
        <f t="shared" si="48"/>
        <v>2</v>
      </c>
      <c r="G527" s="2" t="s">
        <v>1148</v>
      </c>
      <c r="H527">
        <v>0.24</v>
      </c>
      <c r="I527" s="2">
        <f>_xlfn.XLOOKUP(D527, 'retail_products'!$A:$A, 'retail_products'!$E:$E, "")</f>
        <v>476.33</v>
      </c>
      <c r="J527" s="2">
        <f>_xlfn.XLOOKUP(D527, 'retail_products'!$A:$A, 'retail_products'!$D:$D, "")</f>
        <v>222.1</v>
      </c>
      <c r="K527" s="2">
        <f t="shared" si="49"/>
        <v>952.66</v>
      </c>
      <c r="L527" s="2">
        <f t="shared" si="50"/>
        <v>228.63839999999999</v>
      </c>
      <c r="M527" s="2">
        <f t="shared" si="51"/>
        <v>724.02160000000003</v>
      </c>
      <c r="N527" s="2">
        <f t="shared" si="52"/>
        <v>279.82160000000005</v>
      </c>
      <c r="O527" s="2" t="str">
        <f t="shared" si="53"/>
        <v>Jan</v>
      </c>
    </row>
    <row r="528" spans="1:15" x14ac:dyDescent="0.25">
      <c r="A528" s="2" t="s">
        <v>1671</v>
      </c>
      <c r="B528" s="3">
        <v>45331</v>
      </c>
      <c r="C528" s="2" t="s">
        <v>708</v>
      </c>
      <c r="D528" s="2" t="s">
        <v>1118</v>
      </c>
      <c r="E528">
        <v>1</v>
      </c>
      <c r="F528" s="2">
        <f t="shared" si="48"/>
        <v>1</v>
      </c>
      <c r="G528" s="2" t="s">
        <v>1146</v>
      </c>
      <c r="H528">
        <v>0</v>
      </c>
      <c r="I528" s="2">
        <f>_xlfn.XLOOKUP(D528, 'retail_products'!$A:$A, 'retail_products'!$E:$E, "")</f>
        <v>484.08</v>
      </c>
      <c r="J528" s="2">
        <f>_xlfn.XLOOKUP(D528, 'retail_products'!$A:$A, 'retail_products'!$D:$D, "")</f>
        <v>361.23</v>
      </c>
      <c r="K528" s="2">
        <f t="shared" si="49"/>
        <v>484.08</v>
      </c>
      <c r="L528" s="2">
        <f t="shared" si="50"/>
        <v>0</v>
      </c>
      <c r="M528" s="2">
        <f t="shared" si="51"/>
        <v>484.08</v>
      </c>
      <c r="N528" s="2">
        <f t="shared" si="52"/>
        <v>122.84999999999997</v>
      </c>
      <c r="O528" s="2" t="str">
        <f t="shared" si="53"/>
        <v>Feb</v>
      </c>
    </row>
    <row r="529" spans="1:15" x14ac:dyDescent="0.25">
      <c r="A529" s="2" t="s">
        <v>1672</v>
      </c>
      <c r="B529" s="3">
        <v>45192</v>
      </c>
      <c r="C529" s="2" t="s">
        <v>504</v>
      </c>
      <c r="D529" s="2" t="s">
        <v>1062</v>
      </c>
      <c r="E529">
        <v>3</v>
      </c>
      <c r="F529" s="2">
        <f t="shared" si="48"/>
        <v>3</v>
      </c>
      <c r="G529" s="2" t="s">
        <v>1152</v>
      </c>
      <c r="H529">
        <v>0</v>
      </c>
      <c r="I529" s="2">
        <f>_xlfn.XLOOKUP(D529, 'retail_products'!$A:$A, 'retail_products'!$E:$E, "")</f>
        <v>718.62</v>
      </c>
      <c r="J529" s="2">
        <f>_xlfn.XLOOKUP(D529, 'retail_products'!$A:$A, 'retail_products'!$D:$D, "")</f>
        <v>309.57</v>
      </c>
      <c r="K529" s="2">
        <f t="shared" si="49"/>
        <v>2155.86</v>
      </c>
      <c r="L529" s="2">
        <f t="shared" si="50"/>
        <v>0</v>
      </c>
      <c r="M529" s="2">
        <f t="shared" si="51"/>
        <v>2155.86</v>
      </c>
      <c r="N529" s="2">
        <f t="shared" si="52"/>
        <v>1227.1500000000001</v>
      </c>
      <c r="O529" s="2" t="str">
        <f t="shared" si="53"/>
        <v>Sep</v>
      </c>
    </row>
    <row r="530" spans="1:15" x14ac:dyDescent="0.25">
      <c r="A530" s="2" t="s">
        <v>1673</v>
      </c>
      <c r="B530" s="3">
        <v>45224</v>
      </c>
      <c r="C530" s="2" t="s">
        <v>439</v>
      </c>
      <c r="D530" s="2" t="s">
        <v>1120</v>
      </c>
      <c r="E530">
        <v>5</v>
      </c>
      <c r="F530" s="2">
        <f t="shared" si="48"/>
        <v>5</v>
      </c>
      <c r="G530" s="2" t="s">
        <v>1152</v>
      </c>
      <c r="H530">
        <v>0.12</v>
      </c>
      <c r="I530" s="2">
        <f>_xlfn.XLOOKUP(D530, 'retail_products'!$A:$A, 'retail_products'!$E:$E, "")</f>
        <v>1062.07</v>
      </c>
      <c r="J530" s="2">
        <f>_xlfn.XLOOKUP(D530, 'retail_products'!$A:$A, 'retail_products'!$D:$D, "")</f>
        <v>464.05</v>
      </c>
      <c r="K530" s="2">
        <f t="shared" si="49"/>
        <v>5310.3499999999995</v>
      </c>
      <c r="L530" s="2">
        <f t="shared" si="50"/>
        <v>637.24199999999996</v>
      </c>
      <c r="M530" s="2">
        <f t="shared" si="51"/>
        <v>4673.1079999999993</v>
      </c>
      <c r="N530" s="2">
        <f t="shared" si="52"/>
        <v>2352.8579999999993</v>
      </c>
      <c r="O530" s="2" t="str">
        <f t="shared" si="53"/>
        <v>Oct</v>
      </c>
    </row>
    <row r="531" spans="1:15" x14ac:dyDescent="0.25">
      <c r="A531" s="2" t="s">
        <v>1674</v>
      </c>
      <c r="B531" s="3">
        <v>45083</v>
      </c>
      <c r="C531" s="2" t="s">
        <v>464</v>
      </c>
      <c r="D531" s="2" t="s">
        <v>1088</v>
      </c>
      <c r="E531">
        <v>5</v>
      </c>
      <c r="F531" s="2">
        <f t="shared" si="48"/>
        <v>5</v>
      </c>
      <c r="G531" s="2" t="s">
        <v>1148</v>
      </c>
      <c r="H531">
        <v>0</v>
      </c>
      <c r="I531" s="2">
        <f>_xlfn.XLOOKUP(D531, 'retail_products'!$A:$A, 'retail_products'!$E:$E, "")</f>
        <v>526.70000000000005</v>
      </c>
      <c r="J531" s="2">
        <f>_xlfn.XLOOKUP(D531, 'retail_products'!$A:$A, 'retail_products'!$D:$D, "")</f>
        <v>234.96</v>
      </c>
      <c r="K531" s="2">
        <f t="shared" si="49"/>
        <v>2633.5</v>
      </c>
      <c r="L531" s="2">
        <f t="shared" si="50"/>
        <v>0</v>
      </c>
      <c r="M531" s="2">
        <f t="shared" si="51"/>
        <v>2633.5</v>
      </c>
      <c r="N531" s="2">
        <f t="shared" si="52"/>
        <v>1458.7</v>
      </c>
      <c r="O531" s="2" t="str">
        <f t="shared" si="53"/>
        <v>Jun</v>
      </c>
    </row>
    <row r="532" spans="1:15" x14ac:dyDescent="0.25">
      <c r="A532" s="2" t="s">
        <v>1675</v>
      </c>
      <c r="B532" s="3">
        <v>44970</v>
      </c>
      <c r="C532" s="2" t="s">
        <v>331</v>
      </c>
      <c r="D532" s="2" t="s">
        <v>1096</v>
      </c>
      <c r="E532">
        <v>5</v>
      </c>
      <c r="F532" s="2">
        <f t="shared" si="48"/>
        <v>5</v>
      </c>
      <c r="G532" s="2" t="s">
        <v>1146</v>
      </c>
      <c r="H532">
        <v>0</v>
      </c>
      <c r="I532" s="2">
        <f>_xlfn.XLOOKUP(D532, 'retail_products'!$A:$A, 'retail_products'!$E:$E, "")</f>
        <v>975.87</v>
      </c>
      <c r="J532" s="2">
        <f>_xlfn.XLOOKUP(D532, 'retail_products'!$A:$A, 'retail_products'!$D:$D, "")</f>
        <v>397.97</v>
      </c>
      <c r="K532" s="2">
        <f t="shared" si="49"/>
        <v>4879.3500000000004</v>
      </c>
      <c r="L532" s="2">
        <f t="shared" si="50"/>
        <v>0</v>
      </c>
      <c r="M532" s="2">
        <f t="shared" si="51"/>
        <v>4879.3500000000004</v>
      </c>
      <c r="N532" s="2">
        <f t="shared" si="52"/>
        <v>2889.5</v>
      </c>
      <c r="O532" s="2" t="str">
        <f t="shared" si="53"/>
        <v>Feb</v>
      </c>
    </row>
    <row r="533" spans="1:15" x14ac:dyDescent="0.25">
      <c r="A533" s="2" t="s">
        <v>1676</v>
      </c>
      <c r="B533" s="3">
        <v>45157</v>
      </c>
      <c r="C533" s="2" t="s">
        <v>507</v>
      </c>
      <c r="D533" s="2" t="s">
        <v>1094</v>
      </c>
      <c r="E533">
        <v>4</v>
      </c>
      <c r="F533" s="2">
        <f t="shared" si="48"/>
        <v>4</v>
      </c>
      <c r="G533" s="2" t="s">
        <v>1148</v>
      </c>
      <c r="H533">
        <v>0</v>
      </c>
      <c r="I533" s="2">
        <f>_xlfn.XLOOKUP(D533, 'retail_products'!$A:$A, 'retail_products'!$E:$E, "")</f>
        <v>52.75</v>
      </c>
      <c r="J533" s="2">
        <f>_xlfn.XLOOKUP(D533, 'retail_products'!$A:$A, 'retail_products'!$D:$D, "")</f>
        <v>27.56</v>
      </c>
      <c r="K533" s="2">
        <f t="shared" si="49"/>
        <v>211</v>
      </c>
      <c r="L533" s="2">
        <f t="shared" si="50"/>
        <v>0</v>
      </c>
      <c r="M533" s="2">
        <f t="shared" si="51"/>
        <v>211</v>
      </c>
      <c r="N533" s="2">
        <f t="shared" si="52"/>
        <v>100.76</v>
      </c>
      <c r="O533" s="2" t="str">
        <f t="shared" si="53"/>
        <v>Aug</v>
      </c>
    </row>
    <row r="534" spans="1:15" x14ac:dyDescent="0.25">
      <c r="A534" s="2" t="s">
        <v>1677</v>
      </c>
      <c r="B534" s="3">
        <v>45046</v>
      </c>
      <c r="C534" s="2" t="s">
        <v>300</v>
      </c>
      <c r="D534" s="2" t="s">
        <v>1122</v>
      </c>
      <c r="E534">
        <v>1</v>
      </c>
      <c r="F534" s="2">
        <f t="shared" si="48"/>
        <v>1</v>
      </c>
      <c r="G534" s="2" t="s">
        <v>1146</v>
      </c>
      <c r="H534">
        <v>0</v>
      </c>
      <c r="I534" s="2">
        <f>_xlfn.XLOOKUP(D534, 'retail_products'!$A:$A, 'retail_products'!$E:$E, "")</f>
        <v>693.46</v>
      </c>
      <c r="J534" s="2">
        <f>_xlfn.XLOOKUP(D534, 'retail_products'!$A:$A, 'retail_products'!$D:$D, "")</f>
        <v>388.35</v>
      </c>
      <c r="K534" s="2">
        <f t="shared" si="49"/>
        <v>693.46</v>
      </c>
      <c r="L534" s="2">
        <f t="shared" si="50"/>
        <v>0</v>
      </c>
      <c r="M534" s="2">
        <f t="shared" si="51"/>
        <v>693.46</v>
      </c>
      <c r="N534" s="2">
        <f t="shared" si="52"/>
        <v>305.11</v>
      </c>
      <c r="O534" s="2" t="str">
        <f t="shared" si="53"/>
        <v>Apr</v>
      </c>
    </row>
    <row r="535" spans="1:15" x14ac:dyDescent="0.25">
      <c r="A535" s="2" t="s">
        <v>1678</v>
      </c>
      <c r="B535" s="3">
        <v>44967</v>
      </c>
      <c r="C535" s="2" t="s">
        <v>833</v>
      </c>
      <c r="D535" s="2" t="s">
        <v>1074</v>
      </c>
      <c r="E535">
        <v>2</v>
      </c>
      <c r="F535" s="2">
        <f t="shared" si="48"/>
        <v>2</v>
      </c>
      <c r="G535" s="2" t="s">
        <v>1148</v>
      </c>
      <c r="H535">
        <v>0</v>
      </c>
      <c r="I535" s="2">
        <f>_xlfn.XLOOKUP(D535, 'retail_products'!$A:$A, 'retail_products'!$E:$E, "")</f>
        <v>476.33</v>
      </c>
      <c r="J535" s="2">
        <f>_xlfn.XLOOKUP(D535, 'retail_products'!$A:$A, 'retail_products'!$D:$D, "")</f>
        <v>222.1</v>
      </c>
      <c r="K535" s="2">
        <f t="shared" si="49"/>
        <v>952.66</v>
      </c>
      <c r="L535" s="2">
        <f t="shared" si="50"/>
        <v>0</v>
      </c>
      <c r="M535" s="2">
        <f t="shared" si="51"/>
        <v>952.66</v>
      </c>
      <c r="N535" s="2">
        <f t="shared" si="52"/>
        <v>508.46</v>
      </c>
      <c r="O535" s="2" t="str">
        <f t="shared" si="53"/>
        <v>Feb</v>
      </c>
    </row>
    <row r="536" spans="1:15" x14ac:dyDescent="0.25">
      <c r="A536" s="2" t="s">
        <v>1679</v>
      </c>
      <c r="B536" s="3">
        <v>45272</v>
      </c>
      <c r="C536" s="2" t="s">
        <v>366</v>
      </c>
      <c r="D536" s="2" t="s">
        <v>1072</v>
      </c>
      <c r="E536">
        <v>3</v>
      </c>
      <c r="F536" s="2">
        <f t="shared" si="48"/>
        <v>3</v>
      </c>
      <c r="G536" s="2" t="s">
        <v>1148</v>
      </c>
      <c r="H536">
        <v>0.3</v>
      </c>
      <c r="I536" s="2">
        <f>_xlfn.XLOOKUP(D536, 'retail_products'!$A:$A, 'retail_products'!$E:$E, "")</f>
        <v>553.76</v>
      </c>
      <c r="J536" s="2">
        <f>_xlfn.XLOOKUP(D536, 'retail_products'!$A:$A, 'retail_products'!$D:$D, "")</f>
        <v>264.36</v>
      </c>
      <c r="K536" s="2">
        <f t="shared" si="49"/>
        <v>1661.28</v>
      </c>
      <c r="L536" s="2">
        <f t="shared" si="50"/>
        <v>498.38399999999996</v>
      </c>
      <c r="M536" s="2">
        <f t="shared" si="51"/>
        <v>1162.896</v>
      </c>
      <c r="N536" s="2">
        <f t="shared" si="52"/>
        <v>369.81599999999992</v>
      </c>
      <c r="O536" s="2" t="str">
        <f t="shared" si="53"/>
        <v>Dec</v>
      </c>
    </row>
    <row r="537" spans="1:15" x14ac:dyDescent="0.25">
      <c r="A537" s="2" t="s">
        <v>1680</v>
      </c>
      <c r="B537" s="3" t="s">
        <v>1681</v>
      </c>
      <c r="C537" s="2" t="s">
        <v>799</v>
      </c>
      <c r="D537" s="2" t="s">
        <v>1130</v>
      </c>
      <c r="E537">
        <v>5</v>
      </c>
      <c r="F537" s="2">
        <f t="shared" si="48"/>
        <v>5</v>
      </c>
      <c r="G537" s="2" t="s">
        <v>1152</v>
      </c>
      <c r="H537">
        <v>0.12</v>
      </c>
      <c r="I537" s="2">
        <f>_xlfn.XLOOKUP(D537, 'retail_products'!$A:$A, 'retail_products'!$E:$E, "")</f>
        <v>497.57</v>
      </c>
      <c r="J537" s="2">
        <f>_xlfn.XLOOKUP(D537, 'retail_products'!$A:$A, 'retail_products'!$D:$D, "")</f>
        <v>348.99</v>
      </c>
      <c r="K537" s="2">
        <f t="shared" si="49"/>
        <v>2487.85</v>
      </c>
      <c r="L537" s="2">
        <f t="shared" si="50"/>
        <v>298.54199999999997</v>
      </c>
      <c r="M537" s="2">
        <f t="shared" si="51"/>
        <v>2189.308</v>
      </c>
      <c r="N537" s="2">
        <f t="shared" si="52"/>
        <v>444.35799999999995</v>
      </c>
      <c r="O537" s="2" t="str">
        <f t="shared" si="53"/>
        <v>03/13/24</v>
      </c>
    </row>
    <row r="538" spans="1:15" x14ac:dyDescent="0.25">
      <c r="A538" s="2" t="s">
        <v>1682</v>
      </c>
      <c r="B538" s="3">
        <v>45134</v>
      </c>
      <c r="C538" s="2" t="s">
        <v>870</v>
      </c>
      <c r="D538" s="2" t="s">
        <v>1114</v>
      </c>
      <c r="E538">
        <v>1</v>
      </c>
      <c r="F538" s="2">
        <f t="shared" si="48"/>
        <v>1</v>
      </c>
      <c r="G538" s="2" t="s">
        <v>1148</v>
      </c>
      <c r="H538">
        <v>7.0000000000000007E-2</v>
      </c>
      <c r="I538" s="2">
        <f>_xlfn.XLOOKUP(D538, 'retail_products'!$A:$A, 'retail_products'!$E:$E, "")</f>
        <v>124.45</v>
      </c>
      <c r="J538" s="2">
        <f>_xlfn.XLOOKUP(D538, 'retail_products'!$A:$A, 'retail_products'!$D:$D, "")</f>
        <v>62.41</v>
      </c>
      <c r="K538" s="2">
        <f t="shared" si="49"/>
        <v>124.45</v>
      </c>
      <c r="L538" s="2">
        <f t="shared" si="50"/>
        <v>8.7115000000000009</v>
      </c>
      <c r="M538" s="2">
        <f t="shared" si="51"/>
        <v>115.7385</v>
      </c>
      <c r="N538" s="2">
        <f t="shared" si="52"/>
        <v>53.328500000000005</v>
      </c>
      <c r="O538" s="2" t="str">
        <f t="shared" si="53"/>
        <v>Jul</v>
      </c>
    </row>
    <row r="539" spans="1:15" x14ac:dyDescent="0.25">
      <c r="A539" s="2" t="s">
        <v>1683</v>
      </c>
      <c r="B539" s="3">
        <v>45297</v>
      </c>
      <c r="C539" s="2" t="s">
        <v>796</v>
      </c>
      <c r="D539" s="2" t="s">
        <v>1066</v>
      </c>
      <c r="E539">
        <v>4</v>
      </c>
      <c r="F539" s="2">
        <f t="shared" si="48"/>
        <v>4</v>
      </c>
      <c r="G539" s="2" t="s">
        <v>1152</v>
      </c>
      <c r="H539">
        <v>0.14000000000000001</v>
      </c>
      <c r="I539" s="2">
        <f>_xlfn.XLOOKUP(D539, 'retail_products'!$A:$A, 'retail_products'!$E:$E, "")</f>
        <v>289.73</v>
      </c>
      <c r="J539" s="2">
        <f>_xlfn.XLOOKUP(D539, 'retail_products'!$A:$A, 'retail_products'!$D:$D, "")</f>
        <v>225.94</v>
      </c>
      <c r="K539" s="2">
        <f t="shared" si="49"/>
        <v>1158.92</v>
      </c>
      <c r="L539" s="2">
        <f t="shared" si="50"/>
        <v>162.24880000000002</v>
      </c>
      <c r="M539" s="2">
        <f t="shared" si="51"/>
        <v>996.6712</v>
      </c>
      <c r="N539" s="2">
        <f t="shared" si="52"/>
        <v>92.911200000000008</v>
      </c>
      <c r="O539" s="2" t="str">
        <f t="shared" si="53"/>
        <v>Jan</v>
      </c>
    </row>
    <row r="540" spans="1:15" x14ac:dyDescent="0.25">
      <c r="A540" s="2" t="s">
        <v>1684</v>
      </c>
      <c r="B540" s="3">
        <v>45332</v>
      </c>
      <c r="C540" s="2" t="s">
        <v>116</v>
      </c>
      <c r="D540" s="2" t="s">
        <v>1080</v>
      </c>
      <c r="E540">
        <v>2</v>
      </c>
      <c r="F540" s="2">
        <f t="shared" si="48"/>
        <v>2</v>
      </c>
      <c r="G540" s="2" t="s">
        <v>1152</v>
      </c>
      <c r="H540">
        <v>0</v>
      </c>
      <c r="I540" s="2">
        <f>_xlfn.XLOOKUP(D540, 'retail_products'!$A:$A, 'retail_products'!$E:$E, "")</f>
        <v>466.51</v>
      </c>
      <c r="J540" s="2">
        <f>_xlfn.XLOOKUP(D540, 'retail_products'!$A:$A, 'retail_products'!$D:$D, "")</f>
        <v>257.73</v>
      </c>
      <c r="K540" s="2">
        <f t="shared" si="49"/>
        <v>933.02</v>
      </c>
      <c r="L540" s="2">
        <f t="shared" si="50"/>
        <v>0</v>
      </c>
      <c r="M540" s="2">
        <f t="shared" si="51"/>
        <v>933.02</v>
      </c>
      <c r="N540" s="2">
        <f t="shared" si="52"/>
        <v>417.55999999999995</v>
      </c>
      <c r="O540" s="2" t="str">
        <f t="shared" si="53"/>
        <v>Feb</v>
      </c>
    </row>
    <row r="541" spans="1:15" x14ac:dyDescent="0.25">
      <c r="A541" s="2" t="s">
        <v>1685</v>
      </c>
      <c r="B541" s="3">
        <v>45212</v>
      </c>
      <c r="C541" s="2" t="s">
        <v>59</v>
      </c>
      <c r="D541" s="2" t="s">
        <v>1086</v>
      </c>
      <c r="E541">
        <v>2</v>
      </c>
      <c r="F541" s="2">
        <f t="shared" si="48"/>
        <v>2</v>
      </c>
      <c r="G541" s="2" t="s">
        <v>1148</v>
      </c>
      <c r="H541">
        <v>0</v>
      </c>
      <c r="I541" s="2">
        <f>_xlfn.XLOOKUP(D541, 'retail_products'!$A:$A, 'retail_products'!$E:$E, "")</f>
        <v>560.78</v>
      </c>
      <c r="J541" s="2">
        <f>_xlfn.XLOOKUP(D541, 'retail_products'!$A:$A, 'retail_products'!$D:$D, "")</f>
        <v>325.23</v>
      </c>
      <c r="K541" s="2">
        <f t="shared" si="49"/>
        <v>1121.56</v>
      </c>
      <c r="L541" s="2">
        <f t="shared" si="50"/>
        <v>0</v>
      </c>
      <c r="M541" s="2">
        <f t="shared" si="51"/>
        <v>1121.56</v>
      </c>
      <c r="N541" s="2">
        <f t="shared" si="52"/>
        <v>471.09999999999991</v>
      </c>
      <c r="O541" s="2" t="str">
        <f t="shared" si="53"/>
        <v>Oct</v>
      </c>
    </row>
    <row r="542" spans="1:15" x14ac:dyDescent="0.25">
      <c r="A542" s="2" t="s">
        <v>1686</v>
      </c>
      <c r="B542" s="3">
        <v>45264</v>
      </c>
      <c r="C542" s="2" t="s">
        <v>883</v>
      </c>
      <c r="D542" s="2" t="s">
        <v>1084</v>
      </c>
      <c r="E542">
        <v>3</v>
      </c>
      <c r="F542" s="2">
        <f t="shared" si="48"/>
        <v>3</v>
      </c>
      <c r="G542" s="2" t="s">
        <v>1146</v>
      </c>
      <c r="H542">
        <v>0</v>
      </c>
      <c r="I542" s="2">
        <f>_xlfn.XLOOKUP(D542, 'retail_products'!$A:$A, 'retail_products'!$E:$E, "")</f>
        <v>614.21</v>
      </c>
      <c r="J542" s="2">
        <f>_xlfn.XLOOKUP(D542, 'retail_products'!$A:$A, 'retail_products'!$D:$D, "")</f>
        <v>485.37</v>
      </c>
      <c r="K542" s="2">
        <f t="shared" si="49"/>
        <v>1842.63</v>
      </c>
      <c r="L542" s="2">
        <f t="shared" si="50"/>
        <v>0</v>
      </c>
      <c r="M542" s="2">
        <f t="shared" si="51"/>
        <v>1842.63</v>
      </c>
      <c r="N542" s="2">
        <f t="shared" si="52"/>
        <v>386.52</v>
      </c>
      <c r="O542" s="2" t="str">
        <f t="shared" si="53"/>
        <v>Dec</v>
      </c>
    </row>
    <row r="543" spans="1:15" x14ac:dyDescent="0.25">
      <c r="A543" s="2" t="s">
        <v>1687</v>
      </c>
      <c r="B543" s="3">
        <v>45093</v>
      </c>
      <c r="C543" s="2" t="s">
        <v>630</v>
      </c>
      <c r="D543" s="2" t="s">
        <v>1038</v>
      </c>
      <c r="E543">
        <v>5</v>
      </c>
      <c r="F543" s="2">
        <f t="shared" si="48"/>
        <v>5</v>
      </c>
      <c r="G543" s="2" t="s">
        <v>1152</v>
      </c>
      <c r="H543">
        <v>0</v>
      </c>
      <c r="I543" s="2">
        <f>_xlfn.XLOOKUP(D543, 'retail_products'!$A:$A, 'retail_products'!$E:$E, "")</f>
        <v>295.45</v>
      </c>
      <c r="J543" s="2">
        <f>_xlfn.XLOOKUP(D543, 'retail_products'!$A:$A, 'retail_products'!$D:$D, "")</f>
        <v>218.74</v>
      </c>
      <c r="K543" s="2">
        <f t="shared" si="49"/>
        <v>1477.25</v>
      </c>
      <c r="L543" s="2">
        <f t="shared" si="50"/>
        <v>0</v>
      </c>
      <c r="M543" s="2">
        <f t="shared" si="51"/>
        <v>1477.25</v>
      </c>
      <c r="N543" s="2">
        <f t="shared" si="52"/>
        <v>383.54999999999995</v>
      </c>
      <c r="O543" s="2" t="str">
        <f t="shared" si="53"/>
        <v>Jun</v>
      </c>
    </row>
    <row r="544" spans="1:15" x14ac:dyDescent="0.25">
      <c r="A544" s="2" t="s">
        <v>1688</v>
      </c>
      <c r="B544" s="3">
        <v>45336</v>
      </c>
      <c r="C544" s="2" t="s">
        <v>646</v>
      </c>
      <c r="D544" s="2" t="s">
        <v>1116</v>
      </c>
      <c r="E544">
        <v>5</v>
      </c>
      <c r="F544" s="2">
        <f t="shared" si="48"/>
        <v>5</v>
      </c>
      <c r="G544" s="2" t="s">
        <v>1152</v>
      </c>
      <c r="H544">
        <v>0</v>
      </c>
      <c r="I544" s="2">
        <f>_xlfn.XLOOKUP(D544, 'retail_products'!$A:$A, 'retail_products'!$E:$E, "")</f>
        <v>796.89</v>
      </c>
      <c r="J544" s="2">
        <f>_xlfn.XLOOKUP(D544, 'retail_products'!$A:$A, 'retail_products'!$D:$D, "")</f>
        <v>465.81</v>
      </c>
      <c r="K544" s="2">
        <f t="shared" si="49"/>
        <v>3984.45</v>
      </c>
      <c r="L544" s="2">
        <f t="shared" si="50"/>
        <v>0</v>
      </c>
      <c r="M544" s="2">
        <f t="shared" si="51"/>
        <v>3984.45</v>
      </c>
      <c r="N544" s="2">
        <f t="shared" si="52"/>
        <v>1655.3999999999996</v>
      </c>
      <c r="O544" s="2" t="str">
        <f t="shared" si="53"/>
        <v>Feb</v>
      </c>
    </row>
    <row r="545" spans="1:15" x14ac:dyDescent="0.25">
      <c r="A545" s="2" t="s">
        <v>1689</v>
      </c>
      <c r="B545" s="3">
        <v>45124</v>
      </c>
      <c r="C545" s="2" t="s">
        <v>221</v>
      </c>
      <c r="D545" s="2" t="s">
        <v>1100</v>
      </c>
      <c r="E545">
        <v>1</v>
      </c>
      <c r="F545" s="2">
        <f t="shared" si="48"/>
        <v>1</v>
      </c>
      <c r="G545" s="2" t="s">
        <v>1152</v>
      </c>
      <c r="H545">
        <v>0</v>
      </c>
      <c r="I545" s="2">
        <f>_xlfn.XLOOKUP(D545, 'retail_products'!$A:$A, 'retail_products'!$E:$E, "")</f>
        <v>795.48</v>
      </c>
      <c r="J545" s="2">
        <f>_xlfn.XLOOKUP(D545, 'retail_products'!$A:$A, 'retail_products'!$D:$D, "")</f>
        <v>475.67</v>
      </c>
      <c r="K545" s="2">
        <f t="shared" si="49"/>
        <v>795.48</v>
      </c>
      <c r="L545" s="2">
        <f t="shared" si="50"/>
        <v>0</v>
      </c>
      <c r="M545" s="2">
        <f t="shared" si="51"/>
        <v>795.48</v>
      </c>
      <c r="N545" s="2">
        <f t="shared" si="52"/>
        <v>319.81</v>
      </c>
      <c r="O545" s="2" t="str">
        <f t="shared" si="53"/>
        <v>Jul</v>
      </c>
    </row>
    <row r="546" spans="1:15" x14ac:dyDescent="0.25">
      <c r="A546" s="2" t="s">
        <v>1690</v>
      </c>
      <c r="B546" s="3">
        <v>44980</v>
      </c>
      <c r="C546" s="2" t="s">
        <v>720</v>
      </c>
      <c r="D546" s="2" t="s">
        <v>1110</v>
      </c>
      <c r="E546">
        <v>2</v>
      </c>
      <c r="F546" s="2">
        <f t="shared" si="48"/>
        <v>2</v>
      </c>
      <c r="G546" s="2" t="s">
        <v>1148</v>
      </c>
      <c r="H546">
        <v>0</v>
      </c>
      <c r="I546" s="2">
        <f>_xlfn.XLOOKUP(D546, 'retail_products'!$A:$A, 'retail_products'!$E:$E, "")</f>
        <v>469.35</v>
      </c>
      <c r="J546" s="2">
        <f>_xlfn.XLOOKUP(D546, 'retail_products'!$A:$A, 'retail_products'!$D:$D, "")</f>
        <v>278.37</v>
      </c>
      <c r="K546" s="2">
        <f t="shared" si="49"/>
        <v>938.7</v>
      </c>
      <c r="L546" s="2">
        <f t="shared" si="50"/>
        <v>0</v>
      </c>
      <c r="M546" s="2">
        <f t="shared" si="51"/>
        <v>938.7</v>
      </c>
      <c r="N546" s="2">
        <f t="shared" si="52"/>
        <v>381.96000000000004</v>
      </c>
      <c r="O546" s="2" t="str">
        <f t="shared" si="53"/>
        <v>Feb</v>
      </c>
    </row>
    <row r="547" spans="1:15" x14ac:dyDescent="0.25">
      <c r="A547" s="2" t="s">
        <v>1691</v>
      </c>
      <c r="B547" s="3">
        <v>45124</v>
      </c>
      <c r="C547" s="2" t="s">
        <v>319</v>
      </c>
      <c r="D547" s="2" t="s">
        <v>1066</v>
      </c>
      <c r="E547">
        <v>2</v>
      </c>
      <c r="F547" s="2">
        <f t="shared" si="48"/>
        <v>2</v>
      </c>
      <c r="G547" s="2" t="s">
        <v>1152</v>
      </c>
      <c r="H547">
        <v>0</v>
      </c>
      <c r="I547" s="2">
        <f>_xlfn.XLOOKUP(D547, 'retail_products'!$A:$A, 'retail_products'!$E:$E, "")</f>
        <v>289.73</v>
      </c>
      <c r="J547" s="2">
        <f>_xlfn.XLOOKUP(D547, 'retail_products'!$A:$A, 'retail_products'!$D:$D, "")</f>
        <v>225.94</v>
      </c>
      <c r="K547" s="2">
        <f t="shared" si="49"/>
        <v>579.46</v>
      </c>
      <c r="L547" s="2">
        <f t="shared" si="50"/>
        <v>0</v>
      </c>
      <c r="M547" s="2">
        <f t="shared" si="51"/>
        <v>579.46</v>
      </c>
      <c r="N547" s="2">
        <f t="shared" si="52"/>
        <v>127.58000000000004</v>
      </c>
      <c r="O547" s="2" t="str">
        <f t="shared" si="53"/>
        <v>Jul</v>
      </c>
    </row>
    <row r="548" spans="1:15" x14ac:dyDescent="0.25">
      <c r="A548" s="2" t="s">
        <v>1692</v>
      </c>
      <c r="B548" s="3">
        <v>45014</v>
      </c>
      <c r="C548" s="2" t="s">
        <v>363</v>
      </c>
      <c r="D548" s="2" t="s">
        <v>1092</v>
      </c>
      <c r="E548">
        <v>4</v>
      </c>
      <c r="F548" s="2">
        <f t="shared" si="48"/>
        <v>4</v>
      </c>
      <c r="G548" s="2" t="s">
        <v>1152</v>
      </c>
      <c r="H548">
        <v>0.12</v>
      </c>
      <c r="I548" s="2">
        <f>_xlfn.XLOOKUP(D548, 'retail_products'!$A:$A, 'retail_products'!$E:$E, "")</f>
        <v>458.87</v>
      </c>
      <c r="J548" s="2">
        <f>_xlfn.XLOOKUP(D548, 'retail_products'!$A:$A, 'retail_products'!$D:$D, "")</f>
        <v>375.17</v>
      </c>
      <c r="K548" s="2">
        <f t="shared" si="49"/>
        <v>1835.48</v>
      </c>
      <c r="L548" s="2">
        <f t="shared" si="50"/>
        <v>220.2576</v>
      </c>
      <c r="M548" s="2">
        <f t="shared" si="51"/>
        <v>1615.2224000000001</v>
      </c>
      <c r="N548" s="2">
        <f t="shared" si="52"/>
        <v>114.54240000000004</v>
      </c>
      <c r="O548" s="2" t="str">
        <f t="shared" si="53"/>
        <v>Mar</v>
      </c>
    </row>
    <row r="549" spans="1:15" x14ac:dyDescent="0.25">
      <c r="A549" s="2" t="s">
        <v>1693</v>
      </c>
      <c r="B549" s="3">
        <v>45370</v>
      </c>
      <c r="C549" s="2" t="s">
        <v>240</v>
      </c>
      <c r="D549" s="2" t="s">
        <v>1056</v>
      </c>
      <c r="E549">
        <v>2</v>
      </c>
      <c r="F549" s="2">
        <f t="shared" si="48"/>
        <v>2</v>
      </c>
      <c r="G549" s="2" t="s">
        <v>1148</v>
      </c>
      <c r="H549">
        <v>0</v>
      </c>
      <c r="I549" s="2">
        <f>_xlfn.XLOOKUP(D549, 'retail_products'!$A:$A, 'retail_products'!$E:$E, "")</f>
        <v>137.66999999999999</v>
      </c>
      <c r="J549" s="2">
        <f>_xlfn.XLOOKUP(D549, 'retail_products'!$A:$A, 'retail_products'!$D:$D, "")</f>
        <v>65.400000000000006</v>
      </c>
      <c r="K549" s="2">
        <f t="shared" si="49"/>
        <v>275.33999999999997</v>
      </c>
      <c r="L549" s="2">
        <f t="shared" si="50"/>
        <v>0</v>
      </c>
      <c r="M549" s="2">
        <f t="shared" si="51"/>
        <v>275.33999999999997</v>
      </c>
      <c r="N549" s="2">
        <f t="shared" si="52"/>
        <v>144.53999999999996</v>
      </c>
      <c r="O549" s="2" t="str">
        <f t="shared" si="53"/>
        <v>Mar</v>
      </c>
    </row>
    <row r="550" spans="1:15" x14ac:dyDescent="0.25">
      <c r="A550" s="2" t="s">
        <v>1694</v>
      </c>
      <c r="B550" s="3">
        <v>45085</v>
      </c>
      <c r="C550" s="2" t="s">
        <v>630</v>
      </c>
      <c r="D550" s="2" t="s">
        <v>1064</v>
      </c>
      <c r="E550">
        <v>5</v>
      </c>
      <c r="F550" s="2">
        <f t="shared" si="48"/>
        <v>5</v>
      </c>
      <c r="G550" s="2" t="s">
        <v>1148</v>
      </c>
      <c r="H550">
        <v>0</v>
      </c>
      <c r="I550" s="2">
        <f>_xlfn.XLOOKUP(D550, 'retail_products'!$A:$A, 'retail_products'!$E:$E, "")</f>
        <v>452.6</v>
      </c>
      <c r="J550" s="2">
        <f>_xlfn.XLOOKUP(D550, 'retail_products'!$A:$A, 'retail_products'!$D:$D, "")</f>
        <v>246.71</v>
      </c>
      <c r="K550" s="2">
        <f t="shared" si="49"/>
        <v>2263</v>
      </c>
      <c r="L550" s="2">
        <f t="shared" si="50"/>
        <v>0</v>
      </c>
      <c r="M550" s="2">
        <f t="shared" si="51"/>
        <v>2263</v>
      </c>
      <c r="N550" s="2">
        <f t="shared" si="52"/>
        <v>1029.45</v>
      </c>
      <c r="O550" s="2" t="str">
        <f t="shared" si="53"/>
        <v>Jun</v>
      </c>
    </row>
    <row r="551" spans="1:15" x14ac:dyDescent="0.25">
      <c r="A551" s="2" t="s">
        <v>1695</v>
      </c>
      <c r="B551" s="3">
        <v>45349</v>
      </c>
      <c r="C551" s="2" t="s">
        <v>437</v>
      </c>
      <c r="D551" s="2" t="s">
        <v>1116</v>
      </c>
      <c r="E551">
        <v>2</v>
      </c>
      <c r="F551" s="2">
        <f t="shared" si="48"/>
        <v>2</v>
      </c>
      <c r="G551" s="2" t="s">
        <v>1152</v>
      </c>
      <c r="H551">
        <v>0</v>
      </c>
      <c r="I551" s="2">
        <f>_xlfn.XLOOKUP(D551, 'retail_products'!$A:$A, 'retail_products'!$E:$E, "")</f>
        <v>796.89</v>
      </c>
      <c r="J551" s="2">
        <f>_xlfn.XLOOKUP(D551, 'retail_products'!$A:$A, 'retail_products'!$D:$D, "")</f>
        <v>465.81</v>
      </c>
      <c r="K551" s="2">
        <f t="shared" si="49"/>
        <v>1593.78</v>
      </c>
      <c r="L551" s="2">
        <f t="shared" si="50"/>
        <v>0</v>
      </c>
      <c r="M551" s="2">
        <f t="shared" si="51"/>
        <v>1593.78</v>
      </c>
      <c r="N551" s="2">
        <f t="shared" si="52"/>
        <v>662.16</v>
      </c>
      <c r="O551" s="2" t="str">
        <f t="shared" si="53"/>
        <v>Feb</v>
      </c>
    </row>
    <row r="552" spans="1:15" x14ac:dyDescent="0.25">
      <c r="A552" s="2" t="s">
        <v>1696</v>
      </c>
      <c r="B552" s="3">
        <v>44947</v>
      </c>
      <c r="C552" s="2" t="s">
        <v>783</v>
      </c>
      <c r="D552" s="2" t="s">
        <v>1049</v>
      </c>
      <c r="E552">
        <v>3</v>
      </c>
      <c r="F552" s="2">
        <f t="shared" si="48"/>
        <v>3</v>
      </c>
      <c r="G552" s="2" t="s">
        <v>1146</v>
      </c>
      <c r="H552">
        <v>0.12</v>
      </c>
      <c r="I552" s="2">
        <f>_xlfn.XLOOKUP(D552, 'retail_products'!$A:$A, 'retail_products'!$E:$E, "")</f>
        <v>171.43</v>
      </c>
      <c r="J552" s="2">
        <f>_xlfn.XLOOKUP(D552, 'retail_products'!$A:$A, 'retail_products'!$D:$D, "")</f>
        <v>99.61</v>
      </c>
      <c r="K552" s="2">
        <f t="shared" si="49"/>
        <v>514.29</v>
      </c>
      <c r="L552" s="2">
        <f t="shared" si="50"/>
        <v>61.714799999999997</v>
      </c>
      <c r="M552" s="2">
        <f t="shared" si="51"/>
        <v>452.5752</v>
      </c>
      <c r="N552" s="2">
        <f t="shared" si="52"/>
        <v>153.74520000000001</v>
      </c>
      <c r="O552" s="2" t="str">
        <f t="shared" si="53"/>
        <v>Jan</v>
      </c>
    </row>
    <row r="553" spans="1:15" x14ac:dyDescent="0.25">
      <c r="A553" s="2" t="s">
        <v>1697</v>
      </c>
      <c r="B553" s="3">
        <v>45348</v>
      </c>
      <c r="C553" s="2" t="s">
        <v>858</v>
      </c>
      <c r="D553" s="2" t="s">
        <v>1062</v>
      </c>
      <c r="E553">
        <v>4</v>
      </c>
      <c r="F553" s="2">
        <f t="shared" si="48"/>
        <v>4</v>
      </c>
      <c r="G553" s="2" t="s">
        <v>1152</v>
      </c>
      <c r="H553">
        <v>0</v>
      </c>
      <c r="I553" s="2">
        <f>_xlfn.XLOOKUP(D553, 'retail_products'!$A:$A, 'retail_products'!$E:$E, "")</f>
        <v>718.62</v>
      </c>
      <c r="J553" s="2">
        <f>_xlfn.XLOOKUP(D553, 'retail_products'!$A:$A, 'retail_products'!$D:$D, "")</f>
        <v>309.57</v>
      </c>
      <c r="K553" s="2">
        <f t="shared" si="49"/>
        <v>2874.48</v>
      </c>
      <c r="L553" s="2">
        <f t="shared" si="50"/>
        <v>0</v>
      </c>
      <c r="M553" s="2">
        <f t="shared" si="51"/>
        <v>2874.48</v>
      </c>
      <c r="N553" s="2">
        <f t="shared" si="52"/>
        <v>1636.2</v>
      </c>
      <c r="O553" s="2" t="str">
        <f t="shared" si="53"/>
        <v>Feb</v>
      </c>
    </row>
    <row r="554" spans="1:15" x14ac:dyDescent="0.25">
      <c r="A554" s="2" t="s">
        <v>1698</v>
      </c>
      <c r="B554" s="3">
        <v>45264</v>
      </c>
      <c r="C554" s="2" t="s">
        <v>216</v>
      </c>
      <c r="D554" s="2" t="s">
        <v>1128</v>
      </c>
      <c r="E554">
        <v>5</v>
      </c>
      <c r="F554" s="2">
        <f t="shared" si="48"/>
        <v>5</v>
      </c>
      <c r="G554" s="2" t="s">
        <v>1148</v>
      </c>
      <c r="H554">
        <v>0</v>
      </c>
      <c r="I554" s="2">
        <f>_xlfn.XLOOKUP(D554, 'retail_products'!$A:$A, 'retail_products'!$E:$E, "")</f>
        <v>769.55</v>
      </c>
      <c r="J554" s="2">
        <f>_xlfn.XLOOKUP(D554, 'retail_products'!$A:$A, 'retail_products'!$D:$D, "")</f>
        <v>421.02</v>
      </c>
      <c r="K554" s="2">
        <f t="shared" si="49"/>
        <v>3847.75</v>
      </c>
      <c r="L554" s="2">
        <f t="shared" si="50"/>
        <v>0</v>
      </c>
      <c r="M554" s="2">
        <f t="shared" si="51"/>
        <v>3847.75</v>
      </c>
      <c r="N554" s="2">
        <f t="shared" si="52"/>
        <v>1742.65</v>
      </c>
      <c r="O554" s="2" t="str">
        <f t="shared" si="53"/>
        <v>Dec</v>
      </c>
    </row>
    <row r="555" spans="1:15" x14ac:dyDescent="0.25">
      <c r="A555" s="2" t="s">
        <v>1699</v>
      </c>
      <c r="B555" s="3">
        <v>45248</v>
      </c>
      <c r="C555" s="2" t="s">
        <v>579</v>
      </c>
      <c r="D555" s="2" t="s">
        <v>1076</v>
      </c>
      <c r="E555">
        <v>1</v>
      </c>
      <c r="F555" s="2">
        <f t="shared" si="48"/>
        <v>1</v>
      </c>
      <c r="G555" s="2" t="s">
        <v>1152</v>
      </c>
      <c r="H555">
        <v>0</v>
      </c>
      <c r="I555" s="2">
        <f>_xlfn.XLOOKUP(D555, 'retail_products'!$A:$A, 'retail_products'!$E:$E, "")</f>
        <v>681.78</v>
      </c>
      <c r="J555" s="2">
        <f>_xlfn.XLOOKUP(D555, 'retail_products'!$A:$A, 'retail_products'!$D:$D, "")</f>
        <v>335.22</v>
      </c>
      <c r="K555" s="2">
        <f t="shared" si="49"/>
        <v>681.78</v>
      </c>
      <c r="L555" s="2">
        <f t="shared" si="50"/>
        <v>0</v>
      </c>
      <c r="M555" s="2">
        <f t="shared" si="51"/>
        <v>681.78</v>
      </c>
      <c r="N555" s="2">
        <f t="shared" si="52"/>
        <v>346.55999999999995</v>
      </c>
      <c r="O555" s="2" t="str">
        <f t="shared" si="53"/>
        <v>Nov</v>
      </c>
    </row>
    <row r="556" spans="1:15" x14ac:dyDescent="0.25">
      <c r="A556" s="2" t="s">
        <v>1700</v>
      </c>
      <c r="B556" s="3">
        <v>45317</v>
      </c>
      <c r="C556" s="2" t="s">
        <v>595</v>
      </c>
      <c r="D556" s="2" t="s">
        <v>1054</v>
      </c>
      <c r="E556">
        <v>3</v>
      </c>
      <c r="F556" s="2">
        <f t="shared" si="48"/>
        <v>3</v>
      </c>
      <c r="G556" s="2" t="s">
        <v>1152</v>
      </c>
      <c r="H556">
        <v>0</v>
      </c>
      <c r="I556" s="2">
        <f>_xlfn.XLOOKUP(D556, 'retail_products'!$A:$A, 'retail_products'!$E:$E, "")</f>
        <v>821.38</v>
      </c>
      <c r="J556" s="2">
        <f>_xlfn.XLOOKUP(D556, 'retail_products'!$A:$A, 'retail_products'!$D:$D, "")</f>
        <v>401.95</v>
      </c>
      <c r="K556" s="2">
        <f t="shared" si="49"/>
        <v>2464.14</v>
      </c>
      <c r="L556" s="2">
        <f t="shared" si="50"/>
        <v>0</v>
      </c>
      <c r="M556" s="2">
        <f t="shared" si="51"/>
        <v>2464.14</v>
      </c>
      <c r="N556" s="2">
        <f t="shared" si="52"/>
        <v>1258.29</v>
      </c>
      <c r="O556" s="2" t="str">
        <f t="shared" si="53"/>
        <v>Jan</v>
      </c>
    </row>
    <row r="557" spans="1:15" x14ac:dyDescent="0.25">
      <c r="A557" s="2" t="s">
        <v>1701</v>
      </c>
      <c r="B557" s="3" t="s">
        <v>1702</v>
      </c>
      <c r="C557" s="2" t="s">
        <v>287</v>
      </c>
      <c r="D557" s="2" t="s">
        <v>1066</v>
      </c>
      <c r="E557">
        <v>5</v>
      </c>
      <c r="F557" s="2">
        <f t="shared" si="48"/>
        <v>5</v>
      </c>
      <c r="G557" s="2" t="s">
        <v>1146</v>
      </c>
      <c r="H557">
        <v>0.11</v>
      </c>
      <c r="I557" s="2">
        <f>_xlfn.XLOOKUP(D557, 'retail_products'!$A:$A, 'retail_products'!$E:$E, "")</f>
        <v>289.73</v>
      </c>
      <c r="J557" s="2">
        <f>_xlfn.XLOOKUP(D557, 'retail_products'!$A:$A, 'retail_products'!$D:$D, "")</f>
        <v>225.94</v>
      </c>
      <c r="K557" s="2">
        <f t="shared" si="49"/>
        <v>1448.65</v>
      </c>
      <c r="L557" s="2">
        <f t="shared" si="50"/>
        <v>159.35150000000002</v>
      </c>
      <c r="M557" s="2">
        <f t="shared" si="51"/>
        <v>1289.2985000000001</v>
      </c>
      <c r="N557" s="2">
        <f t="shared" si="52"/>
        <v>159.59850000000006</v>
      </c>
      <c r="O557" s="2" t="str">
        <f t="shared" si="53"/>
        <v>03/26/23</v>
      </c>
    </row>
    <row r="558" spans="1:15" x14ac:dyDescent="0.25">
      <c r="A558" s="2" t="s">
        <v>1703</v>
      </c>
      <c r="B558" s="3">
        <v>45308</v>
      </c>
      <c r="C558" s="2" t="s">
        <v>437</v>
      </c>
      <c r="D558" s="2" t="s">
        <v>1064</v>
      </c>
      <c r="E558">
        <v>4</v>
      </c>
      <c r="F558" s="2">
        <f t="shared" si="48"/>
        <v>4</v>
      </c>
      <c r="G558" s="2" t="s">
        <v>1148</v>
      </c>
      <c r="H558">
        <v>0</v>
      </c>
      <c r="I558" s="2">
        <f>_xlfn.XLOOKUP(D558, 'retail_products'!$A:$A, 'retail_products'!$E:$E, "")</f>
        <v>452.6</v>
      </c>
      <c r="J558" s="2">
        <f>_xlfn.XLOOKUP(D558, 'retail_products'!$A:$A, 'retail_products'!$D:$D, "")</f>
        <v>246.71</v>
      </c>
      <c r="K558" s="2">
        <f t="shared" si="49"/>
        <v>1810.4</v>
      </c>
      <c r="L558" s="2">
        <f t="shared" si="50"/>
        <v>0</v>
      </c>
      <c r="M558" s="2">
        <f t="shared" si="51"/>
        <v>1810.4</v>
      </c>
      <c r="N558" s="2">
        <f t="shared" si="52"/>
        <v>823.56000000000006</v>
      </c>
      <c r="O558" s="2" t="str">
        <f t="shared" si="53"/>
        <v>Jan</v>
      </c>
    </row>
    <row r="559" spans="1:15" x14ac:dyDescent="0.25">
      <c r="A559" s="2" t="s">
        <v>1704</v>
      </c>
      <c r="B559" s="3">
        <v>45310</v>
      </c>
      <c r="C559" s="2" t="s">
        <v>504</v>
      </c>
      <c r="D559" s="2" t="s">
        <v>1102</v>
      </c>
      <c r="E559">
        <v>4</v>
      </c>
      <c r="F559" s="2">
        <f t="shared" si="48"/>
        <v>4</v>
      </c>
      <c r="G559" s="2" t="s">
        <v>1152</v>
      </c>
      <c r="H559">
        <v>0</v>
      </c>
      <c r="I559" s="2">
        <f>_xlfn.XLOOKUP(D559, 'retail_products'!$A:$A, 'retail_products'!$E:$E, "")</f>
        <v>691.33</v>
      </c>
      <c r="J559" s="2">
        <f>_xlfn.XLOOKUP(D559, 'retail_products'!$A:$A, 'retail_products'!$D:$D, "")</f>
        <v>423.72</v>
      </c>
      <c r="K559" s="2">
        <f t="shared" si="49"/>
        <v>2765.32</v>
      </c>
      <c r="L559" s="2">
        <f t="shared" si="50"/>
        <v>0</v>
      </c>
      <c r="M559" s="2">
        <f t="shared" si="51"/>
        <v>2765.32</v>
      </c>
      <c r="N559" s="2">
        <f t="shared" si="52"/>
        <v>1070.44</v>
      </c>
      <c r="O559" s="2" t="str">
        <f t="shared" si="53"/>
        <v>Jan</v>
      </c>
    </row>
    <row r="560" spans="1:15" x14ac:dyDescent="0.25">
      <c r="A560" s="2" t="s">
        <v>1705</v>
      </c>
      <c r="B560" s="3">
        <v>45347</v>
      </c>
      <c r="C560" s="2" t="s">
        <v>314</v>
      </c>
      <c r="D560" s="2" t="s">
        <v>1060</v>
      </c>
      <c r="E560">
        <v>2</v>
      </c>
      <c r="F560" s="2">
        <f t="shared" si="48"/>
        <v>2</v>
      </c>
      <c r="G560" s="2" t="s">
        <v>1148</v>
      </c>
      <c r="H560">
        <v>0</v>
      </c>
      <c r="I560" s="2">
        <f>_xlfn.XLOOKUP(D560, 'retail_products'!$A:$A, 'retail_products'!$E:$E, "")</f>
        <v>491.58</v>
      </c>
      <c r="J560" s="2">
        <f>_xlfn.XLOOKUP(D560, 'retail_products'!$A:$A, 'retail_products'!$D:$D, "")</f>
        <v>342.41</v>
      </c>
      <c r="K560" s="2">
        <f t="shared" si="49"/>
        <v>983.16</v>
      </c>
      <c r="L560" s="2">
        <f t="shared" si="50"/>
        <v>0</v>
      </c>
      <c r="M560" s="2">
        <f t="shared" si="51"/>
        <v>983.16</v>
      </c>
      <c r="N560" s="2">
        <f t="shared" si="52"/>
        <v>298.33999999999992</v>
      </c>
      <c r="O560" s="2" t="str">
        <f t="shared" si="53"/>
        <v>Feb</v>
      </c>
    </row>
    <row r="561" spans="1:15" x14ac:dyDescent="0.25">
      <c r="A561" s="2" t="s">
        <v>1706</v>
      </c>
      <c r="B561" s="3">
        <v>45127</v>
      </c>
      <c r="C561" s="2" t="s">
        <v>201</v>
      </c>
      <c r="D561" s="2" t="s">
        <v>1046</v>
      </c>
      <c r="E561">
        <v>1</v>
      </c>
      <c r="F561" s="2">
        <f t="shared" si="48"/>
        <v>1</v>
      </c>
      <c r="G561" s="2" t="s">
        <v>1148</v>
      </c>
      <c r="H561">
        <v>0.27</v>
      </c>
      <c r="I561" s="2">
        <f>_xlfn.XLOOKUP(D561, 'retail_products'!$A:$A, 'retail_products'!$E:$E, "")</f>
        <v>304.58</v>
      </c>
      <c r="J561" s="2">
        <f>_xlfn.XLOOKUP(D561, 'retail_products'!$A:$A, 'retail_products'!$D:$D, "")</f>
        <v>141.47</v>
      </c>
      <c r="K561" s="2">
        <f t="shared" si="49"/>
        <v>304.58</v>
      </c>
      <c r="L561" s="2">
        <f t="shared" si="50"/>
        <v>82.236599999999996</v>
      </c>
      <c r="M561" s="2">
        <f t="shared" si="51"/>
        <v>222.34339999999997</v>
      </c>
      <c r="N561" s="2">
        <f t="shared" si="52"/>
        <v>80.873399999999975</v>
      </c>
      <c r="O561" s="2" t="str">
        <f t="shared" si="53"/>
        <v>Jul</v>
      </c>
    </row>
    <row r="562" spans="1:15" x14ac:dyDescent="0.25">
      <c r="A562" s="2" t="s">
        <v>1707</v>
      </c>
      <c r="B562" s="3">
        <v>45199</v>
      </c>
      <c r="C562" s="2" t="s">
        <v>250</v>
      </c>
      <c r="D562" s="2" t="s">
        <v>1096</v>
      </c>
      <c r="E562">
        <v>1</v>
      </c>
      <c r="F562" s="2">
        <f t="shared" si="48"/>
        <v>1</v>
      </c>
      <c r="G562" s="2" t="s">
        <v>1146</v>
      </c>
      <c r="H562">
        <v>0</v>
      </c>
      <c r="I562" s="2">
        <f>_xlfn.XLOOKUP(D562, 'retail_products'!$A:$A, 'retail_products'!$E:$E, "")</f>
        <v>975.87</v>
      </c>
      <c r="J562" s="2">
        <f>_xlfn.XLOOKUP(D562, 'retail_products'!$A:$A, 'retail_products'!$D:$D, "")</f>
        <v>397.97</v>
      </c>
      <c r="K562" s="2">
        <f t="shared" si="49"/>
        <v>975.87</v>
      </c>
      <c r="L562" s="2">
        <f t="shared" si="50"/>
        <v>0</v>
      </c>
      <c r="M562" s="2">
        <f t="shared" si="51"/>
        <v>975.87</v>
      </c>
      <c r="N562" s="2">
        <f t="shared" si="52"/>
        <v>577.9</v>
      </c>
      <c r="O562" s="2" t="str">
        <f t="shared" si="53"/>
        <v>Sep</v>
      </c>
    </row>
    <row r="563" spans="1:15" x14ac:dyDescent="0.25">
      <c r="A563" s="2" t="s">
        <v>1708</v>
      </c>
      <c r="B563" s="3">
        <v>44979</v>
      </c>
      <c r="C563" s="2" t="s">
        <v>428</v>
      </c>
      <c r="D563" s="2" t="s">
        <v>1128</v>
      </c>
      <c r="E563">
        <v>3</v>
      </c>
      <c r="F563" s="2">
        <f t="shared" si="48"/>
        <v>3</v>
      </c>
      <c r="G563" s="2" t="s">
        <v>1152</v>
      </c>
      <c r="H563">
        <v>0.28000000000000003</v>
      </c>
      <c r="I563" s="2">
        <f>_xlfn.XLOOKUP(D563, 'retail_products'!$A:$A, 'retail_products'!$E:$E, "")</f>
        <v>769.55</v>
      </c>
      <c r="J563" s="2">
        <f>_xlfn.XLOOKUP(D563, 'retail_products'!$A:$A, 'retail_products'!$D:$D, "")</f>
        <v>421.02</v>
      </c>
      <c r="K563" s="2">
        <f t="shared" si="49"/>
        <v>2308.6499999999996</v>
      </c>
      <c r="L563" s="2">
        <f t="shared" si="50"/>
        <v>646.42199999999991</v>
      </c>
      <c r="M563" s="2">
        <f t="shared" si="51"/>
        <v>1662.2279999999996</v>
      </c>
      <c r="N563" s="2">
        <f t="shared" si="52"/>
        <v>399.16799999999967</v>
      </c>
      <c r="O563" s="2" t="str">
        <f t="shared" si="53"/>
        <v>Feb</v>
      </c>
    </row>
    <row r="564" spans="1:15" x14ac:dyDescent="0.25">
      <c r="A564" s="2" t="s">
        <v>1709</v>
      </c>
      <c r="B564" s="3">
        <v>45118</v>
      </c>
      <c r="C564" s="2" t="s">
        <v>959</v>
      </c>
      <c r="D564" s="2" t="s">
        <v>1070</v>
      </c>
      <c r="E564">
        <v>2</v>
      </c>
      <c r="F564" s="2">
        <f t="shared" si="48"/>
        <v>2</v>
      </c>
      <c r="G564" s="2" t="s">
        <v>1152</v>
      </c>
      <c r="H564">
        <v>0.2</v>
      </c>
      <c r="I564" s="2">
        <f>_xlfn.XLOOKUP(D564, 'retail_products'!$A:$A, 'retail_products'!$E:$E, "")</f>
        <v>543.76</v>
      </c>
      <c r="J564" s="2">
        <f>_xlfn.XLOOKUP(D564, 'retail_products'!$A:$A, 'retail_products'!$D:$D, "")</f>
        <v>364.65</v>
      </c>
      <c r="K564" s="2">
        <f t="shared" si="49"/>
        <v>1087.52</v>
      </c>
      <c r="L564" s="2">
        <f t="shared" si="50"/>
        <v>217.50400000000002</v>
      </c>
      <c r="M564" s="2">
        <f t="shared" si="51"/>
        <v>870.01599999999996</v>
      </c>
      <c r="N564" s="2">
        <f t="shared" si="52"/>
        <v>140.71600000000001</v>
      </c>
      <c r="O564" s="2" t="str">
        <f t="shared" si="53"/>
        <v>Jul</v>
      </c>
    </row>
    <row r="565" spans="1:15" x14ac:dyDescent="0.25">
      <c r="A565" s="2" t="s">
        <v>1710</v>
      </c>
      <c r="B565" s="3">
        <v>44959</v>
      </c>
      <c r="C565" s="2" t="s">
        <v>254</v>
      </c>
      <c r="D565" s="2" t="s">
        <v>1051</v>
      </c>
      <c r="E565">
        <v>2</v>
      </c>
      <c r="F565" s="2">
        <f t="shared" si="48"/>
        <v>2</v>
      </c>
      <c r="G565" s="2" t="s">
        <v>1152</v>
      </c>
      <c r="H565">
        <v>0</v>
      </c>
      <c r="I565" s="2">
        <f>_xlfn.XLOOKUP(D565, 'retail_products'!$A:$A, 'retail_products'!$E:$E, "")</f>
        <v>243.64</v>
      </c>
      <c r="J565" s="2">
        <f>_xlfn.XLOOKUP(D565, 'retail_products'!$A:$A, 'retail_products'!$D:$D, "")</f>
        <v>143.19999999999999</v>
      </c>
      <c r="K565" s="2">
        <f t="shared" si="49"/>
        <v>487.28</v>
      </c>
      <c r="L565" s="2">
        <f t="shared" si="50"/>
        <v>0</v>
      </c>
      <c r="M565" s="2">
        <f t="shared" si="51"/>
        <v>487.28</v>
      </c>
      <c r="N565" s="2">
        <f t="shared" si="52"/>
        <v>200.88</v>
      </c>
      <c r="O565" s="2" t="str">
        <f t="shared" si="53"/>
        <v>Feb</v>
      </c>
    </row>
    <row r="566" spans="1:15" x14ac:dyDescent="0.25">
      <c r="A566" s="2" t="s">
        <v>1711</v>
      </c>
      <c r="B566" s="3">
        <v>45247</v>
      </c>
      <c r="C566" s="2" t="s">
        <v>223</v>
      </c>
      <c r="D566" s="2" t="s">
        <v>1118</v>
      </c>
      <c r="E566">
        <v>2</v>
      </c>
      <c r="F566" s="2">
        <f t="shared" si="48"/>
        <v>2</v>
      </c>
      <c r="G566" s="2" t="s">
        <v>1148</v>
      </c>
      <c r="H566">
        <v>0</v>
      </c>
      <c r="I566" s="2">
        <f>_xlfn.XLOOKUP(D566, 'retail_products'!$A:$A, 'retail_products'!$E:$E, "")</f>
        <v>484.08</v>
      </c>
      <c r="J566" s="2">
        <f>_xlfn.XLOOKUP(D566, 'retail_products'!$A:$A, 'retail_products'!$D:$D, "")</f>
        <v>361.23</v>
      </c>
      <c r="K566" s="2">
        <f t="shared" si="49"/>
        <v>968.16</v>
      </c>
      <c r="L566" s="2">
        <f t="shared" si="50"/>
        <v>0</v>
      </c>
      <c r="M566" s="2">
        <f t="shared" si="51"/>
        <v>968.16</v>
      </c>
      <c r="N566" s="2">
        <f t="shared" si="52"/>
        <v>245.69999999999993</v>
      </c>
      <c r="O566" s="2" t="str">
        <f t="shared" si="53"/>
        <v>Nov</v>
      </c>
    </row>
    <row r="567" spans="1:15" x14ac:dyDescent="0.25">
      <c r="A567" s="2" t="s">
        <v>1712</v>
      </c>
      <c r="B567" s="3">
        <v>45109</v>
      </c>
      <c r="C567" s="2" t="s">
        <v>360</v>
      </c>
      <c r="D567" s="2" t="s">
        <v>1062</v>
      </c>
      <c r="E567">
        <v>1</v>
      </c>
      <c r="F567" s="2">
        <f t="shared" si="48"/>
        <v>1</v>
      </c>
      <c r="G567" s="2" t="s">
        <v>1152</v>
      </c>
      <c r="H567">
        <v>0</v>
      </c>
      <c r="I567" s="2">
        <f>_xlfn.XLOOKUP(D567, 'retail_products'!$A:$A, 'retail_products'!$E:$E, "")</f>
        <v>718.62</v>
      </c>
      <c r="J567" s="2">
        <f>_xlfn.XLOOKUP(D567, 'retail_products'!$A:$A, 'retail_products'!$D:$D, "")</f>
        <v>309.57</v>
      </c>
      <c r="K567" s="2">
        <f t="shared" si="49"/>
        <v>718.62</v>
      </c>
      <c r="L567" s="2">
        <f t="shared" si="50"/>
        <v>0</v>
      </c>
      <c r="M567" s="2">
        <f t="shared" si="51"/>
        <v>718.62</v>
      </c>
      <c r="N567" s="2">
        <f t="shared" si="52"/>
        <v>409.05</v>
      </c>
      <c r="O567" s="2" t="str">
        <f t="shared" si="53"/>
        <v>Jul</v>
      </c>
    </row>
    <row r="568" spans="1:15" x14ac:dyDescent="0.25">
      <c r="A568" s="2" t="s">
        <v>1713</v>
      </c>
      <c r="B568" s="3">
        <v>45263</v>
      </c>
      <c r="C568" s="2" t="s">
        <v>863</v>
      </c>
      <c r="D568" s="2" t="s">
        <v>1074</v>
      </c>
      <c r="E568">
        <v>5</v>
      </c>
      <c r="F568" s="2">
        <f t="shared" si="48"/>
        <v>5</v>
      </c>
      <c r="G568" s="2" t="s">
        <v>1152</v>
      </c>
      <c r="H568">
        <v>0.15</v>
      </c>
      <c r="I568" s="2">
        <f>_xlfn.XLOOKUP(D568, 'retail_products'!$A:$A, 'retail_products'!$E:$E, "")</f>
        <v>476.33</v>
      </c>
      <c r="J568" s="2">
        <f>_xlfn.XLOOKUP(D568, 'retail_products'!$A:$A, 'retail_products'!$D:$D, "")</f>
        <v>222.1</v>
      </c>
      <c r="K568" s="2">
        <f t="shared" si="49"/>
        <v>2381.65</v>
      </c>
      <c r="L568" s="2">
        <f t="shared" si="50"/>
        <v>357.2475</v>
      </c>
      <c r="M568" s="2">
        <f t="shared" si="51"/>
        <v>2024.4025000000001</v>
      </c>
      <c r="N568" s="2">
        <f t="shared" si="52"/>
        <v>913.90250000000015</v>
      </c>
      <c r="O568" s="2" t="str">
        <f t="shared" si="53"/>
        <v>Dec</v>
      </c>
    </row>
    <row r="569" spans="1:15" x14ac:dyDescent="0.25">
      <c r="A569" s="2" t="s">
        <v>1714</v>
      </c>
      <c r="B569" s="3">
        <v>44979</v>
      </c>
      <c r="C569" s="2" t="s">
        <v>758</v>
      </c>
      <c r="D569" s="2" t="s">
        <v>1108</v>
      </c>
      <c r="E569">
        <v>5</v>
      </c>
      <c r="F569" s="2">
        <f t="shared" si="48"/>
        <v>5</v>
      </c>
      <c r="G569" s="2" t="s">
        <v>1146</v>
      </c>
      <c r="H569">
        <v>0</v>
      </c>
      <c r="I569" s="2">
        <f>_xlfn.XLOOKUP(D569, 'retail_products'!$A:$A, 'retail_products'!$E:$E, "")</f>
        <v>403.95</v>
      </c>
      <c r="J569" s="2">
        <f>_xlfn.XLOOKUP(D569, 'retail_products'!$A:$A, 'retail_products'!$D:$D, "")</f>
        <v>177.26</v>
      </c>
      <c r="K569" s="2">
        <f t="shared" si="49"/>
        <v>2019.75</v>
      </c>
      <c r="L569" s="2">
        <f t="shared" si="50"/>
        <v>0</v>
      </c>
      <c r="M569" s="2">
        <f t="shared" si="51"/>
        <v>2019.75</v>
      </c>
      <c r="N569" s="2">
        <f t="shared" si="52"/>
        <v>1133.45</v>
      </c>
      <c r="O569" s="2" t="str">
        <f t="shared" si="53"/>
        <v>Feb</v>
      </c>
    </row>
    <row r="570" spans="1:15" x14ac:dyDescent="0.25">
      <c r="A570" s="2" t="s">
        <v>1715</v>
      </c>
      <c r="B570" s="3">
        <v>45274</v>
      </c>
      <c r="C570" s="2" t="s">
        <v>975</v>
      </c>
      <c r="D570" s="2" t="s">
        <v>1138</v>
      </c>
      <c r="E570">
        <v>2</v>
      </c>
      <c r="F570" s="2">
        <f t="shared" si="48"/>
        <v>2</v>
      </c>
      <c r="G570" s="2" t="s">
        <v>1152</v>
      </c>
      <c r="H570">
        <v>0.2</v>
      </c>
      <c r="I570" s="2">
        <f>_xlfn.XLOOKUP(D570, 'retail_products'!$A:$A, 'retail_products'!$E:$E, "")</f>
        <v>318.47000000000003</v>
      </c>
      <c r="J570" s="2">
        <f>_xlfn.XLOOKUP(D570, 'retail_products'!$A:$A, 'retail_products'!$D:$D, "")</f>
        <v>231.89</v>
      </c>
      <c r="K570" s="2">
        <f t="shared" si="49"/>
        <v>636.94000000000005</v>
      </c>
      <c r="L570" s="2">
        <f t="shared" si="50"/>
        <v>127.38800000000002</v>
      </c>
      <c r="M570" s="2">
        <f t="shared" si="51"/>
        <v>509.55200000000002</v>
      </c>
      <c r="N570" s="2">
        <f t="shared" si="52"/>
        <v>45.772000000000048</v>
      </c>
      <c r="O570" s="2" t="str">
        <f t="shared" si="53"/>
        <v>Dec</v>
      </c>
    </row>
    <row r="571" spans="1:15" x14ac:dyDescent="0.25">
      <c r="A571" s="2" t="s">
        <v>1716</v>
      </c>
      <c r="B571" s="3">
        <v>44961</v>
      </c>
      <c r="C571" s="2" t="s">
        <v>372</v>
      </c>
      <c r="D571" s="2" t="s">
        <v>1038</v>
      </c>
      <c r="E571">
        <v>5</v>
      </c>
      <c r="F571" s="2">
        <f t="shared" si="48"/>
        <v>5</v>
      </c>
      <c r="G571" s="2" t="s">
        <v>1146</v>
      </c>
      <c r="H571">
        <v>0</v>
      </c>
      <c r="I571" s="2">
        <f>_xlfn.XLOOKUP(D571, 'retail_products'!$A:$A, 'retail_products'!$E:$E, "")</f>
        <v>295.45</v>
      </c>
      <c r="J571" s="2">
        <f>_xlfn.XLOOKUP(D571, 'retail_products'!$A:$A, 'retail_products'!$D:$D, "")</f>
        <v>218.74</v>
      </c>
      <c r="K571" s="2">
        <f t="shared" si="49"/>
        <v>1477.25</v>
      </c>
      <c r="L571" s="2">
        <f t="shared" si="50"/>
        <v>0</v>
      </c>
      <c r="M571" s="2">
        <f t="shared" si="51"/>
        <v>1477.25</v>
      </c>
      <c r="N571" s="2">
        <f t="shared" si="52"/>
        <v>383.54999999999995</v>
      </c>
      <c r="O571" s="2" t="str">
        <f t="shared" si="53"/>
        <v>Feb</v>
      </c>
    </row>
    <row r="572" spans="1:15" x14ac:dyDescent="0.25">
      <c r="A572" s="2" t="s">
        <v>1717</v>
      </c>
      <c r="B572" s="3">
        <v>45227</v>
      </c>
      <c r="C572" s="2" t="s">
        <v>750</v>
      </c>
      <c r="D572" s="2" t="s">
        <v>1035</v>
      </c>
      <c r="E572">
        <v>2</v>
      </c>
      <c r="F572" s="2">
        <f t="shared" si="48"/>
        <v>2</v>
      </c>
      <c r="G572" s="2" t="s">
        <v>1148</v>
      </c>
      <c r="H572">
        <v>0.23</v>
      </c>
      <c r="I572" s="2">
        <f>_xlfn.XLOOKUP(D572, 'retail_products'!$A:$A, 'retail_products'!$E:$E, "")</f>
        <v>1011.63</v>
      </c>
      <c r="J572" s="2">
        <f>_xlfn.XLOOKUP(D572, 'retail_products'!$A:$A, 'retail_products'!$D:$D, "")</f>
        <v>438.33</v>
      </c>
      <c r="K572" s="2">
        <f t="shared" si="49"/>
        <v>2023.26</v>
      </c>
      <c r="L572" s="2">
        <f t="shared" si="50"/>
        <v>465.34980000000002</v>
      </c>
      <c r="M572" s="2">
        <f t="shared" si="51"/>
        <v>1557.9102</v>
      </c>
      <c r="N572" s="2">
        <f t="shared" si="52"/>
        <v>681.25020000000006</v>
      </c>
      <c r="O572" s="2" t="str">
        <f t="shared" si="53"/>
        <v>Oct</v>
      </c>
    </row>
    <row r="573" spans="1:15" x14ac:dyDescent="0.25">
      <c r="A573" s="2" t="s">
        <v>1718</v>
      </c>
      <c r="B573" s="3">
        <v>45244</v>
      </c>
      <c r="C573" s="2" t="s">
        <v>110</v>
      </c>
      <c r="D573" s="2" t="s">
        <v>1044</v>
      </c>
      <c r="E573">
        <v>2</v>
      </c>
      <c r="F573" s="2">
        <f t="shared" si="48"/>
        <v>2</v>
      </c>
      <c r="G573" s="2" t="s">
        <v>1148</v>
      </c>
      <c r="H573">
        <v>0</v>
      </c>
      <c r="I573" s="2">
        <f>_xlfn.XLOOKUP(D573, 'retail_products'!$A:$A, 'retail_products'!$E:$E, "")</f>
        <v>404.15</v>
      </c>
      <c r="J573" s="2">
        <f>_xlfn.XLOOKUP(D573, 'retail_products'!$A:$A, 'retail_products'!$D:$D, "")</f>
        <v>171.04</v>
      </c>
      <c r="K573" s="2">
        <f t="shared" si="49"/>
        <v>808.3</v>
      </c>
      <c r="L573" s="2">
        <f t="shared" si="50"/>
        <v>0</v>
      </c>
      <c r="M573" s="2">
        <f t="shared" si="51"/>
        <v>808.3</v>
      </c>
      <c r="N573" s="2">
        <f t="shared" si="52"/>
        <v>466.21999999999997</v>
      </c>
      <c r="O573" s="2" t="str">
        <f t="shared" si="53"/>
        <v>Nov</v>
      </c>
    </row>
    <row r="574" spans="1:15" x14ac:dyDescent="0.25">
      <c r="A574" s="2" t="s">
        <v>1719</v>
      </c>
      <c r="B574" s="3">
        <v>45048</v>
      </c>
      <c r="C574" s="2" t="s">
        <v>974</v>
      </c>
      <c r="D574" s="2" t="s">
        <v>1132</v>
      </c>
      <c r="E574">
        <v>5</v>
      </c>
      <c r="F574" s="2">
        <f t="shared" si="48"/>
        <v>5</v>
      </c>
      <c r="G574" s="2" t="s">
        <v>1148</v>
      </c>
      <c r="H574">
        <v>0</v>
      </c>
      <c r="I574" s="2">
        <f>_xlfn.XLOOKUP(D574, 'retail_products'!$A:$A, 'retail_products'!$E:$E, "")</f>
        <v>124.81</v>
      </c>
      <c r="J574" s="2">
        <f>_xlfn.XLOOKUP(D574, 'retail_products'!$A:$A, 'retail_products'!$D:$D, "")</f>
        <v>60.74</v>
      </c>
      <c r="K574" s="2">
        <f t="shared" si="49"/>
        <v>624.04999999999995</v>
      </c>
      <c r="L574" s="2">
        <f t="shared" si="50"/>
        <v>0</v>
      </c>
      <c r="M574" s="2">
        <f t="shared" si="51"/>
        <v>624.04999999999995</v>
      </c>
      <c r="N574" s="2">
        <f t="shared" si="52"/>
        <v>320.34999999999997</v>
      </c>
      <c r="O574" s="2" t="str">
        <f t="shared" si="53"/>
        <v>May</v>
      </c>
    </row>
    <row r="575" spans="1:15" x14ac:dyDescent="0.25">
      <c r="A575" s="2" t="s">
        <v>1720</v>
      </c>
      <c r="B575" s="3">
        <v>45256</v>
      </c>
      <c r="C575" s="2" t="s">
        <v>834</v>
      </c>
      <c r="D575" s="2" t="s">
        <v>1136</v>
      </c>
      <c r="E575">
        <v>1</v>
      </c>
      <c r="F575" s="2">
        <f t="shared" si="48"/>
        <v>1</v>
      </c>
      <c r="G575" s="2" t="s">
        <v>1152</v>
      </c>
      <c r="H575">
        <v>7.0000000000000007E-2</v>
      </c>
      <c r="I575" s="2">
        <f>_xlfn.XLOOKUP(D575, 'retail_products'!$A:$A, 'retail_products'!$E:$E, "")</f>
        <v>353.33</v>
      </c>
      <c r="J575" s="2">
        <f>_xlfn.XLOOKUP(D575, 'retail_products'!$A:$A, 'retail_products'!$D:$D, "")</f>
        <v>144.06</v>
      </c>
      <c r="K575" s="2">
        <f t="shared" si="49"/>
        <v>353.33</v>
      </c>
      <c r="L575" s="2">
        <f t="shared" si="50"/>
        <v>24.7331</v>
      </c>
      <c r="M575" s="2">
        <f t="shared" si="51"/>
        <v>328.59690000000001</v>
      </c>
      <c r="N575" s="2">
        <f t="shared" si="52"/>
        <v>184.5369</v>
      </c>
      <c r="O575" s="2" t="str">
        <f t="shared" si="53"/>
        <v>Nov</v>
      </c>
    </row>
    <row r="576" spans="1:15" x14ac:dyDescent="0.25">
      <c r="A576" s="2" t="s">
        <v>1721</v>
      </c>
      <c r="B576" s="3">
        <v>45302</v>
      </c>
      <c r="C576" s="2" t="s">
        <v>368</v>
      </c>
      <c r="D576" s="2" t="s">
        <v>1082</v>
      </c>
      <c r="E576">
        <v>2</v>
      </c>
      <c r="F576" s="2">
        <f t="shared" si="48"/>
        <v>2</v>
      </c>
      <c r="G576" s="2" t="s">
        <v>1148</v>
      </c>
      <c r="H576">
        <v>0.21</v>
      </c>
      <c r="I576" s="2">
        <f>_xlfn.XLOOKUP(D576, 'retail_products'!$A:$A, 'retail_products'!$E:$E, "")</f>
        <v>85.85</v>
      </c>
      <c r="J576" s="2">
        <f>_xlfn.XLOOKUP(D576, 'retail_products'!$A:$A, 'retail_products'!$D:$D, "")</f>
        <v>46.68</v>
      </c>
      <c r="K576" s="2">
        <f t="shared" si="49"/>
        <v>171.7</v>
      </c>
      <c r="L576" s="2">
        <f t="shared" si="50"/>
        <v>36.056999999999995</v>
      </c>
      <c r="M576" s="2">
        <f t="shared" si="51"/>
        <v>135.643</v>
      </c>
      <c r="N576" s="2">
        <f t="shared" si="52"/>
        <v>42.283000000000001</v>
      </c>
      <c r="O576" s="2" t="str">
        <f t="shared" si="53"/>
        <v>Jan</v>
      </c>
    </row>
    <row r="577" spans="1:15" x14ac:dyDescent="0.25">
      <c r="A577" s="2" t="s">
        <v>1722</v>
      </c>
      <c r="B577" s="3">
        <v>45040</v>
      </c>
      <c r="C577" s="2" t="s">
        <v>651</v>
      </c>
      <c r="D577" s="2" t="s">
        <v>1088</v>
      </c>
      <c r="E577">
        <v>-1</v>
      </c>
      <c r="F577" s="2">
        <f t="shared" si="48"/>
        <v>0</v>
      </c>
      <c r="G577" s="2" t="s">
        <v>1152</v>
      </c>
      <c r="H577">
        <v>0</v>
      </c>
      <c r="I577" s="2">
        <f>_xlfn.XLOOKUP(D577, 'retail_products'!$A:$A, 'retail_products'!$E:$E, "")</f>
        <v>526.70000000000005</v>
      </c>
      <c r="J577" s="2">
        <f>_xlfn.XLOOKUP(D577, 'retail_products'!$A:$A, 'retail_products'!$D:$D, "")</f>
        <v>234.96</v>
      </c>
      <c r="K577" s="2">
        <f t="shared" si="49"/>
        <v>-526.70000000000005</v>
      </c>
      <c r="L577" s="2">
        <f t="shared" si="50"/>
        <v>0</v>
      </c>
      <c r="M577" s="2">
        <f t="shared" si="51"/>
        <v>-526.70000000000005</v>
      </c>
      <c r="N577" s="2">
        <f t="shared" si="52"/>
        <v>-291.74</v>
      </c>
      <c r="O577" s="2" t="str">
        <f t="shared" si="53"/>
        <v>Apr</v>
      </c>
    </row>
    <row r="578" spans="1:15" x14ac:dyDescent="0.25">
      <c r="A578" s="2" t="s">
        <v>1723</v>
      </c>
      <c r="B578" s="3">
        <v>45025</v>
      </c>
      <c r="C578" s="2" t="s">
        <v>82</v>
      </c>
      <c r="D578" s="2" t="s">
        <v>1120</v>
      </c>
      <c r="E578">
        <v>2</v>
      </c>
      <c r="F578" s="2">
        <f t="shared" ref="F578:F641" si="54">IF(E578&lt;0,0,E578)</f>
        <v>2</v>
      </c>
      <c r="G578" s="2" t="s">
        <v>1146</v>
      </c>
      <c r="H578">
        <v>0.28000000000000003</v>
      </c>
      <c r="I578" s="2">
        <f>_xlfn.XLOOKUP(D578, 'retail_products'!$A:$A, 'retail_products'!$E:$E, "")</f>
        <v>1062.07</v>
      </c>
      <c r="J578" s="2">
        <f>_xlfn.XLOOKUP(D578, 'retail_products'!$A:$A, 'retail_products'!$D:$D, "")</f>
        <v>464.05</v>
      </c>
      <c r="K578" s="2">
        <f t="shared" ref="K578:K641" si="55">E578*I578</f>
        <v>2124.14</v>
      </c>
      <c r="L578" s="2">
        <f t="shared" ref="L578:L641" si="56">K578*H578</f>
        <v>594.75919999999996</v>
      </c>
      <c r="M578" s="2">
        <f t="shared" ref="M578:M641" si="57">K578-L578</f>
        <v>1529.3807999999999</v>
      </c>
      <c r="N578" s="2">
        <f t="shared" ref="N578:N641" si="58">M578-(E578*J578)</f>
        <v>601.28079999999989</v>
      </c>
      <c r="O578" s="2" t="str">
        <f t="shared" ref="O578:O641" si="59">TEXT(B578,"mmm")</f>
        <v>Apr</v>
      </c>
    </row>
    <row r="579" spans="1:15" x14ac:dyDescent="0.25">
      <c r="A579" s="2" t="s">
        <v>1724</v>
      </c>
      <c r="B579" s="3">
        <v>45047</v>
      </c>
      <c r="C579" s="2" t="s">
        <v>548</v>
      </c>
      <c r="D579" s="2" t="s">
        <v>1049</v>
      </c>
      <c r="E579">
        <v>4</v>
      </c>
      <c r="F579" s="2">
        <f t="shared" si="54"/>
        <v>4</v>
      </c>
      <c r="G579" s="2" t="s">
        <v>1148</v>
      </c>
      <c r="H579">
        <v>0</v>
      </c>
      <c r="I579" s="2">
        <f>_xlfn.XLOOKUP(D579, 'retail_products'!$A:$A, 'retail_products'!$E:$E, "")</f>
        <v>171.43</v>
      </c>
      <c r="J579" s="2">
        <f>_xlfn.XLOOKUP(D579, 'retail_products'!$A:$A, 'retail_products'!$D:$D, "")</f>
        <v>99.61</v>
      </c>
      <c r="K579" s="2">
        <f t="shared" si="55"/>
        <v>685.72</v>
      </c>
      <c r="L579" s="2">
        <f t="shared" si="56"/>
        <v>0</v>
      </c>
      <c r="M579" s="2">
        <f t="shared" si="57"/>
        <v>685.72</v>
      </c>
      <c r="N579" s="2">
        <f t="shared" si="58"/>
        <v>287.28000000000003</v>
      </c>
      <c r="O579" s="2" t="str">
        <f t="shared" si="59"/>
        <v>May</v>
      </c>
    </row>
    <row r="580" spans="1:15" x14ac:dyDescent="0.25">
      <c r="A580" s="2" t="s">
        <v>1725</v>
      </c>
      <c r="B580" s="3">
        <v>45237</v>
      </c>
      <c r="C580" s="2" t="s">
        <v>283</v>
      </c>
      <c r="D580" s="2" t="s">
        <v>1078</v>
      </c>
      <c r="E580">
        <v>3</v>
      </c>
      <c r="F580" s="2">
        <f t="shared" si="54"/>
        <v>3</v>
      </c>
      <c r="G580" s="2" t="s">
        <v>1152</v>
      </c>
      <c r="H580">
        <v>0</v>
      </c>
      <c r="I580" s="2">
        <f>_xlfn.XLOOKUP(D580, 'retail_products'!$A:$A, 'retail_products'!$E:$E, "")</f>
        <v>892.78</v>
      </c>
      <c r="J580" s="2">
        <f>_xlfn.XLOOKUP(D580, 'retail_products'!$A:$A, 'retail_products'!$D:$D, "")</f>
        <v>447.11</v>
      </c>
      <c r="K580" s="2">
        <f t="shared" si="55"/>
        <v>2678.34</v>
      </c>
      <c r="L580" s="2">
        <f t="shared" si="56"/>
        <v>0</v>
      </c>
      <c r="M580" s="2">
        <f t="shared" si="57"/>
        <v>2678.34</v>
      </c>
      <c r="N580" s="2">
        <f t="shared" si="58"/>
        <v>1337.0100000000002</v>
      </c>
      <c r="O580" s="2" t="str">
        <f t="shared" si="59"/>
        <v>Nov</v>
      </c>
    </row>
    <row r="581" spans="1:15" x14ac:dyDescent="0.25">
      <c r="A581" s="2" t="s">
        <v>1726</v>
      </c>
      <c r="B581" s="3">
        <v>45111</v>
      </c>
      <c r="C581" s="2" t="s">
        <v>436</v>
      </c>
      <c r="D581" s="2" t="s">
        <v>1088</v>
      </c>
      <c r="E581">
        <v>2</v>
      </c>
      <c r="F581" s="2">
        <f t="shared" si="54"/>
        <v>2</v>
      </c>
      <c r="G581" s="2" t="s">
        <v>1152</v>
      </c>
      <c r="H581">
        <v>0.25</v>
      </c>
      <c r="I581" s="2">
        <f>_xlfn.XLOOKUP(D581, 'retail_products'!$A:$A, 'retail_products'!$E:$E, "")</f>
        <v>526.70000000000005</v>
      </c>
      <c r="J581" s="2">
        <f>_xlfn.XLOOKUP(D581, 'retail_products'!$A:$A, 'retail_products'!$D:$D, "")</f>
        <v>234.96</v>
      </c>
      <c r="K581" s="2">
        <f t="shared" si="55"/>
        <v>1053.4000000000001</v>
      </c>
      <c r="L581" s="2">
        <f t="shared" si="56"/>
        <v>263.35000000000002</v>
      </c>
      <c r="M581" s="2">
        <f t="shared" si="57"/>
        <v>790.05000000000007</v>
      </c>
      <c r="N581" s="2">
        <f t="shared" si="58"/>
        <v>320.13000000000005</v>
      </c>
      <c r="O581" s="2" t="str">
        <f t="shared" si="59"/>
        <v>Jul</v>
      </c>
    </row>
    <row r="582" spans="1:15" x14ac:dyDescent="0.25">
      <c r="A582" s="2" t="s">
        <v>1727</v>
      </c>
      <c r="B582" s="3">
        <v>45333</v>
      </c>
      <c r="C582" s="2" t="s">
        <v>522</v>
      </c>
      <c r="D582" s="2" t="s">
        <v>1038</v>
      </c>
      <c r="E582">
        <v>4</v>
      </c>
      <c r="F582" s="2">
        <f t="shared" si="54"/>
        <v>4</v>
      </c>
      <c r="G582" s="2" t="s">
        <v>1152</v>
      </c>
      <c r="H582">
        <v>0</v>
      </c>
      <c r="I582" s="2">
        <f>_xlfn.XLOOKUP(D582, 'retail_products'!$A:$A, 'retail_products'!$E:$E, "")</f>
        <v>295.45</v>
      </c>
      <c r="J582" s="2">
        <f>_xlfn.XLOOKUP(D582, 'retail_products'!$A:$A, 'retail_products'!$D:$D, "")</f>
        <v>218.74</v>
      </c>
      <c r="K582" s="2">
        <f t="shared" si="55"/>
        <v>1181.8</v>
      </c>
      <c r="L582" s="2">
        <f t="shared" si="56"/>
        <v>0</v>
      </c>
      <c r="M582" s="2">
        <f t="shared" si="57"/>
        <v>1181.8</v>
      </c>
      <c r="N582" s="2">
        <f t="shared" si="58"/>
        <v>306.83999999999992</v>
      </c>
      <c r="O582" s="2" t="str">
        <f t="shared" si="59"/>
        <v>Feb</v>
      </c>
    </row>
    <row r="583" spans="1:15" x14ac:dyDescent="0.25">
      <c r="A583" s="2" t="s">
        <v>1728</v>
      </c>
      <c r="B583" s="3">
        <v>45005</v>
      </c>
      <c r="C583" s="2" t="s">
        <v>595</v>
      </c>
      <c r="D583" s="2" t="s">
        <v>1132</v>
      </c>
      <c r="E583">
        <v>2</v>
      </c>
      <c r="F583" s="2">
        <f t="shared" si="54"/>
        <v>2</v>
      </c>
      <c r="G583" s="2" t="s">
        <v>1152</v>
      </c>
      <c r="H583">
        <v>0</v>
      </c>
      <c r="I583" s="2">
        <f>_xlfn.XLOOKUP(D583, 'retail_products'!$A:$A, 'retail_products'!$E:$E, "")</f>
        <v>124.81</v>
      </c>
      <c r="J583" s="2">
        <f>_xlfn.XLOOKUP(D583, 'retail_products'!$A:$A, 'retail_products'!$D:$D, "")</f>
        <v>60.74</v>
      </c>
      <c r="K583" s="2">
        <f t="shared" si="55"/>
        <v>249.62</v>
      </c>
      <c r="L583" s="2">
        <f t="shared" si="56"/>
        <v>0</v>
      </c>
      <c r="M583" s="2">
        <f t="shared" si="57"/>
        <v>249.62</v>
      </c>
      <c r="N583" s="2">
        <f t="shared" si="58"/>
        <v>128.13999999999999</v>
      </c>
      <c r="O583" s="2" t="str">
        <f t="shared" si="59"/>
        <v>Mar</v>
      </c>
    </row>
    <row r="584" spans="1:15" x14ac:dyDescent="0.25">
      <c r="A584" s="2" t="s">
        <v>1729</v>
      </c>
      <c r="B584" s="3">
        <v>45173</v>
      </c>
      <c r="C584" s="2" t="s">
        <v>102</v>
      </c>
      <c r="D584" s="2" t="s">
        <v>1082</v>
      </c>
      <c r="E584">
        <v>2</v>
      </c>
      <c r="F584" s="2">
        <f t="shared" si="54"/>
        <v>2</v>
      </c>
      <c r="G584" s="2" t="s">
        <v>1148</v>
      </c>
      <c r="H584">
        <v>0</v>
      </c>
      <c r="I584" s="2">
        <f>_xlfn.XLOOKUP(D584, 'retail_products'!$A:$A, 'retail_products'!$E:$E, "")</f>
        <v>85.85</v>
      </c>
      <c r="J584" s="2">
        <f>_xlfn.XLOOKUP(D584, 'retail_products'!$A:$A, 'retail_products'!$D:$D, "")</f>
        <v>46.68</v>
      </c>
      <c r="K584" s="2">
        <f t="shared" si="55"/>
        <v>171.7</v>
      </c>
      <c r="L584" s="2">
        <f t="shared" si="56"/>
        <v>0</v>
      </c>
      <c r="M584" s="2">
        <f t="shared" si="57"/>
        <v>171.7</v>
      </c>
      <c r="N584" s="2">
        <f t="shared" si="58"/>
        <v>78.339999999999989</v>
      </c>
      <c r="O584" s="2" t="str">
        <f t="shared" si="59"/>
        <v>Sep</v>
      </c>
    </row>
    <row r="585" spans="1:15" x14ac:dyDescent="0.25">
      <c r="A585" s="2" t="s">
        <v>1730</v>
      </c>
      <c r="B585" s="3">
        <v>45183</v>
      </c>
      <c r="C585" s="2" t="s">
        <v>776</v>
      </c>
      <c r="D585" s="2" t="s">
        <v>1132</v>
      </c>
      <c r="E585">
        <v>3</v>
      </c>
      <c r="F585" s="2">
        <f t="shared" si="54"/>
        <v>3</v>
      </c>
      <c r="G585" s="2" t="s">
        <v>1146</v>
      </c>
      <c r="H585">
        <v>0</v>
      </c>
      <c r="I585" s="2">
        <f>_xlfn.XLOOKUP(D585, 'retail_products'!$A:$A, 'retail_products'!$E:$E, "")</f>
        <v>124.81</v>
      </c>
      <c r="J585" s="2">
        <f>_xlfn.XLOOKUP(D585, 'retail_products'!$A:$A, 'retail_products'!$D:$D, "")</f>
        <v>60.74</v>
      </c>
      <c r="K585" s="2">
        <f t="shared" si="55"/>
        <v>374.43</v>
      </c>
      <c r="L585" s="2">
        <f t="shared" si="56"/>
        <v>0</v>
      </c>
      <c r="M585" s="2">
        <f t="shared" si="57"/>
        <v>374.43</v>
      </c>
      <c r="N585" s="2">
        <f t="shared" si="58"/>
        <v>192.21</v>
      </c>
      <c r="O585" s="2" t="str">
        <f t="shared" si="59"/>
        <v>Sep</v>
      </c>
    </row>
    <row r="586" spans="1:15" x14ac:dyDescent="0.25">
      <c r="A586" s="2" t="s">
        <v>1731</v>
      </c>
      <c r="B586" s="3">
        <v>45177</v>
      </c>
      <c r="C586" s="2" t="s">
        <v>344</v>
      </c>
      <c r="D586" s="2" t="s">
        <v>1122</v>
      </c>
      <c r="E586">
        <v>5</v>
      </c>
      <c r="F586" s="2">
        <f t="shared" si="54"/>
        <v>5</v>
      </c>
      <c r="G586" s="2" t="s">
        <v>1148</v>
      </c>
      <c r="H586">
        <v>0</v>
      </c>
      <c r="I586" s="2">
        <f>_xlfn.XLOOKUP(D586, 'retail_products'!$A:$A, 'retail_products'!$E:$E, "")</f>
        <v>693.46</v>
      </c>
      <c r="J586" s="2">
        <f>_xlfn.XLOOKUP(D586, 'retail_products'!$A:$A, 'retail_products'!$D:$D, "")</f>
        <v>388.35</v>
      </c>
      <c r="K586" s="2">
        <f t="shared" si="55"/>
        <v>3467.3</v>
      </c>
      <c r="L586" s="2">
        <f t="shared" si="56"/>
        <v>0</v>
      </c>
      <c r="M586" s="2">
        <f t="shared" si="57"/>
        <v>3467.3</v>
      </c>
      <c r="N586" s="2">
        <f t="shared" si="58"/>
        <v>1525.5500000000002</v>
      </c>
      <c r="O586" s="2" t="str">
        <f t="shared" si="59"/>
        <v>Sep</v>
      </c>
    </row>
    <row r="587" spans="1:15" x14ac:dyDescent="0.25">
      <c r="A587" s="2" t="s">
        <v>1732</v>
      </c>
      <c r="B587" s="3">
        <v>45216</v>
      </c>
      <c r="C587" s="2" t="s">
        <v>195</v>
      </c>
      <c r="D587" s="2" t="s">
        <v>1064</v>
      </c>
      <c r="E587">
        <v>4</v>
      </c>
      <c r="F587" s="2">
        <f t="shared" si="54"/>
        <v>4</v>
      </c>
      <c r="G587" s="2" t="s">
        <v>1152</v>
      </c>
      <c r="H587">
        <v>0</v>
      </c>
      <c r="I587" s="2">
        <f>_xlfn.XLOOKUP(D587, 'retail_products'!$A:$A, 'retail_products'!$E:$E, "")</f>
        <v>452.6</v>
      </c>
      <c r="J587" s="2">
        <f>_xlfn.XLOOKUP(D587, 'retail_products'!$A:$A, 'retail_products'!$D:$D, "")</f>
        <v>246.71</v>
      </c>
      <c r="K587" s="2">
        <f t="shared" si="55"/>
        <v>1810.4</v>
      </c>
      <c r="L587" s="2">
        <f t="shared" si="56"/>
        <v>0</v>
      </c>
      <c r="M587" s="2">
        <f t="shared" si="57"/>
        <v>1810.4</v>
      </c>
      <c r="N587" s="2">
        <f t="shared" si="58"/>
        <v>823.56000000000006</v>
      </c>
      <c r="O587" s="2" t="str">
        <f t="shared" si="59"/>
        <v>Oct</v>
      </c>
    </row>
    <row r="588" spans="1:15" x14ac:dyDescent="0.25">
      <c r="A588" s="2" t="s">
        <v>1733</v>
      </c>
      <c r="B588" s="3">
        <v>45177</v>
      </c>
      <c r="C588" s="2" t="s">
        <v>679</v>
      </c>
      <c r="D588" s="2" t="s">
        <v>1128</v>
      </c>
      <c r="E588">
        <v>3</v>
      </c>
      <c r="F588" s="2">
        <f t="shared" si="54"/>
        <v>3</v>
      </c>
      <c r="G588" s="2" t="s">
        <v>1146</v>
      </c>
      <c r="H588">
        <v>0</v>
      </c>
      <c r="I588" s="2">
        <f>_xlfn.XLOOKUP(D588, 'retail_products'!$A:$A, 'retail_products'!$E:$E, "")</f>
        <v>769.55</v>
      </c>
      <c r="J588" s="2">
        <f>_xlfn.XLOOKUP(D588, 'retail_products'!$A:$A, 'retail_products'!$D:$D, "")</f>
        <v>421.02</v>
      </c>
      <c r="K588" s="2">
        <f t="shared" si="55"/>
        <v>2308.6499999999996</v>
      </c>
      <c r="L588" s="2">
        <f t="shared" si="56"/>
        <v>0</v>
      </c>
      <c r="M588" s="2">
        <f t="shared" si="57"/>
        <v>2308.6499999999996</v>
      </c>
      <c r="N588" s="2">
        <f t="shared" si="58"/>
        <v>1045.5899999999997</v>
      </c>
      <c r="O588" s="2" t="str">
        <f t="shared" si="59"/>
        <v>Sep</v>
      </c>
    </row>
    <row r="589" spans="1:15" x14ac:dyDescent="0.25">
      <c r="A589" s="2" t="s">
        <v>1734</v>
      </c>
      <c r="B589" s="3">
        <v>45171</v>
      </c>
      <c r="C589" s="2" t="s">
        <v>64</v>
      </c>
      <c r="D589" s="2" t="s">
        <v>1086</v>
      </c>
      <c r="E589">
        <v>1</v>
      </c>
      <c r="F589" s="2">
        <f t="shared" si="54"/>
        <v>1</v>
      </c>
      <c r="G589" s="2" t="s">
        <v>1152</v>
      </c>
      <c r="H589">
        <v>0.04</v>
      </c>
      <c r="I589" s="2">
        <f>_xlfn.XLOOKUP(D589, 'retail_products'!$A:$A, 'retail_products'!$E:$E, "")</f>
        <v>560.78</v>
      </c>
      <c r="J589" s="2">
        <f>_xlfn.XLOOKUP(D589, 'retail_products'!$A:$A, 'retail_products'!$D:$D, "")</f>
        <v>325.23</v>
      </c>
      <c r="K589" s="2">
        <f t="shared" si="55"/>
        <v>560.78</v>
      </c>
      <c r="L589" s="2">
        <f t="shared" si="56"/>
        <v>22.4312</v>
      </c>
      <c r="M589" s="2">
        <f t="shared" si="57"/>
        <v>538.34879999999998</v>
      </c>
      <c r="N589" s="2">
        <f t="shared" si="58"/>
        <v>213.11879999999996</v>
      </c>
      <c r="O589" s="2" t="str">
        <f t="shared" si="59"/>
        <v>Sep</v>
      </c>
    </row>
    <row r="590" spans="1:15" x14ac:dyDescent="0.25">
      <c r="A590" s="2"/>
      <c r="B590" s="3">
        <v>45053</v>
      </c>
      <c r="C590" s="2" t="s">
        <v>645</v>
      </c>
      <c r="D590" s="2" t="s">
        <v>1114</v>
      </c>
      <c r="E590">
        <v>2</v>
      </c>
      <c r="F590" s="2">
        <f t="shared" si="54"/>
        <v>2</v>
      </c>
      <c r="G590" s="2" t="s">
        <v>1152</v>
      </c>
      <c r="H590">
        <v>0</v>
      </c>
      <c r="I590" s="2">
        <f>_xlfn.XLOOKUP(D590, 'retail_products'!$A:$A, 'retail_products'!$E:$E, "")</f>
        <v>124.45</v>
      </c>
      <c r="J590" s="2">
        <f>_xlfn.XLOOKUP(D590, 'retail_products'!$A:$A, 'retail_products'!$D:$D, "")</f>
        <v>62.41</v>
      </c>
      <c r="K590" s="2">
        <f t="shared" si="55"/>
        <v>248.9</v>
      </c>
      <c r="L590" s="2">
        <f t="shared" si="56"/>
        <v>0</v>
      </c>
      <c r="M590" s="2">
        <f t="shared" si="57"/>
        <v>248.9</v>
      </c>
      <c r="N590" s="2">
        <f t="shared" si="58"/>
        <v>124.08000000000001</v>
      </c>
      <c r="O590" s="2" t="str">
        <f t="shared" si="59"/>
        <v>May</v>
      </c>
    </row>
    <row r="591" spans="1:15" x14ac:dyDescent="0.25">
      <c r="A591" s="2" t="s">
        <v>1735</v>
      </c>
      <c r="B591" s="3">
        <v>45227</v>
      </c>
      <c r="C591" s="2" t="s">
        <v>1026</v>
      </c>
      <c r="D591" s="2" t="s">
        <v>1049</v>
      </c>
      <c r="E591">
        <v>5</v>
      </c>
      <c r="F591" s="2">
        <f t="shared" si="54"/>
        <v>5</v>
      </c>
      <c r="G591" s="2" t="s">
        <v>1152</v>
      </c>
      <c r="H591">
        <v>0</v>
      </c>
      <c r="I591" s="2">
        <f>_xlfn.XLOOKUP(D591, 'retail_products'!$A:$A, 'retail_products'!$E:$E, "")</f>
        <v>171.43</v>
      </c>
      <c r="J591" s="2">
        <f>_xlfn.XLOOKUP(D591, 'retail_products'!$A:$A, 'retail_products'!$D:$D, "")</f>
        <v>99.61</v>
      </c>
      <c r="K591" s="2">
        <f t="shared" si="55"/>
        <v>857.15000000000009</v>
      </c>
      <c r="L591" s="2">
        <f t="shared" si="56"/>
        <v>0</v>
      </c>
      <c r="M591" s="2">
        <f t="shared" si="57"/>
        <v>857.15000000000009</v>
      </c>
      <c r="N591" s="2">
        <f t="shared" si="58"/>
        <v>359.10000000000008</v>
      </c>
      <c r="O591" s="2" t="str">
        <f t="shared" si="59"/>
        <v>Oct</v>
      </c>
    </row>
    <row r="592" spans="1:15" x14ac:dyDescent="0.25">
      <c r="A592" s="2" t="s">
        <v>1736</v>
      </c>
      <c r="B592" s="3">
        <v>45081</v>
      </c>
      <c r="C592" s="2" t="s">
        <v>541</v>
      </c>
      <c r="D592" s="2" t="s">
        <v>1108</v>
      </c>
      <c r="E592">
        <v>4</v>
      </c>
      <c r="F592" s="2">
        <f t="shared" si="54"/>
        <v>4</v>
      </c>
      <c r="G592" s="2" t="s">
        <v>1146</v>
      </c>
      <c r="H592">
        <v>0.03</v>
      </c>
      <c r="I592" s="2">
        <f>_xlfn.XLOOKUP(D592, 'retail_products'!$A:$A, 'retail_products'!$E:$E, "")</f>
        <v>403.95</v>
      </c>
      <c r="J592" s="2">
        <f>_xlfn.XLOOKUP(D592, 'retail_products'!$A:$A, 'retail_products'!$D:$D, "")</f>
        <v>177.26</v>
      </c>
      <c r="K592" s="2">
        <f t="shared" si="55"/>
        <v>1615.8</v>
      </c>
      <c r="L592" s="2">
        <f t="shared" si="56"/>
        <v>48.473999999999997</v>
      </c>
      <c r="M592" s="2">
        <f t="shared" si="57"/>
        <v>1567.326</v>
      </c>
      <c r="N592" s="2">
        <f t="shared" si="58"/>
        <v>858.28600000000006</v>
      </c>
      <c r="O592" s="2" t="str">
        <f t="shared" si="59"/>
        <v>Jun</v>
      </c>
    </row>
    <row r="593" spans="1:15" x14ac:dyDescent="0.25">
      <c r="A593" s="2" t="s">
        <v>1737</v>
      </c>
      <c r="B593" s="3">
        <v>45220</v>
      </c>
      <c r="C593" s="2" t="s">
        <v>824</v>
      </c>
      <c r="D593" s="2" t="s">
        <v>1084</v>
      </c>
      <c r="E593">
        <v>2</v>
      </c>
      <c r="F593" s="2">
        <f t="shared" si="54"/>
        <v>2</v>
      </c>
      <c r="G593" s="2" t="s">
        <v>1146</v>
      </c>
      <c r="H593">
        <v>0</v>
      </c>
      <c r="I593" s="2">
        <f>_xlfn.XLOOKUP(D593, 'retail_products'!$A:$A, 'retail_products'!$E:$E, "")</f>
        <v>614.21</v>
      </c>
      <c r="J593" s="2">
        <f>_xlfn.XLOOKUP(D593, 'retail_products'!$A:$A, 'retail_products'!$D:$D, "")</f>
        <v>485.37</v>
      </c>
      <c r="K593" s="2">
        <f t="shared" si="55"/>
        <v>1228.42</v>
      </c>
      <c r="L593" s="2">
        <f t="shared" si="56"/>
        <v>0</v>
      </c>
      <c r="M593" s="2">
        <f t="shared" si="57"/>
        <v>1228.42</v>
      </c>
      <c r="N593" s="2">
        <f t="shared" si="58"/>
        <v>257.68000000000006</v>
      </c>
      <c r="O593" s="2" t="str">
        <f t="shared" si="59"/>
        <v>Oct</v>
      </c>
    </row>
    <row r="594" spans="1:15" x14ac:dyDescent="0.25">
      <c r="A594" s="2" t="s">
        <v>1738</v>
      </c>
      <c r="B594" s="3">
        <v>45013</v>
      </c>
      <c r="C594" s="2" t="s">
        <v>864</v>
      </c>
      <c r="D594" s="2" t="s">
        <v>1102</v>
      </c>
      <c r="E594">
        <v>1</v>
      </c>
      <c r="F594" s="2">
        <f t="shared" si="54"/>
        <v>1</v>
      </c>
      <c r="G594" s="2" t="s">
        <v>1152</v>
      </c>
      <c r="H594">
        <v>0</v>
      </c>
      <c r="I594" s="2">
        <f>_xlfn.XLOOKUP(D594, 'retail_products'!$A:$A, 'retail_products'!$E:$E, "")</f>
        <v>691.33</v>
      </c>
      <c r="J594" s="2">
        <f>_xlfn.XLOOKUP(D594, 'retail_products'!$A:$A, 'retail_products'!$D:$D, "")</f>
        <v>423.72</v>
      </c>
      <c r="K594" s="2">
        <f t="shared" si="55"/>
        <v>691.33</v>
      </c>
      <c r="L594" s="2">
        <f t="shared" si="56"/>
        <v>0</v>
      </c>
      <c r="M594" s="2">
        <f t="shared" si="57"/>
        <v>691.33</v>
      </c>
      <c r="N594" s="2">
        <f t="shared" si="58"/>
        <v>267.61</v>
      </c>
      <c r="O594" s="2" t="str">
        <f t="shared" si="59"/>
        <v>Mar</v>
      </c>
    </row>
    <row r="595" spans="1:15" x14ac:dyDescent="0.25">
      <c r="A595" s="2" t="s">
        <v>1739</v>
      </c>
      <c r="B595" s="3">
        <v>45302</v>
      </c>
      <c r="C595" s="2" t="s">
        <v>470</v>
      </c>
      <c r="D595" s="2" t="s">
        <v>1060</v>
      </c>
      <c r="E595">
        <v>2</v>
      </c>
      <c r="F595" s="2">
        <f t="shared" si="54"/>
        <v>2</v>
      </c>
      <c r="G595" s="2" t="s">
        <v>1148</v>
      </c>
      <c r="H595">
        <v>0</v>
      </c>
      <c r="I595" s="2">
        <f>_xlfn.XLOOKUP(D595, 'retail_products'!$A:$A, 'retail_products'!$E:$E, "")</f>
        <v>491.58</v>
      </c>
      <c r="J595" s="2">
        <f>_xlfn.XLOOKUP(D595, 'retail_products'!$A:$A, 'retail_products'!$D:$D, "")</f>
        <v>342.41</v>
      </c>
      <c r="K595" s="2">
        <f t="shared" si="55"/>
        <v>983.16</v>
      </c>
      <c r="L595" s="2">
        <f t="shared" si="56"/>
        <v>0</v>
      </c>
      <c r="M595" s="2">
        <f t="shared" si="57"/>
        <v>983.16</v>
      </c>
      <c r="N595" s="2">
        <f t="shared" si="58"/>
        <v>298.33999999999992</v>
      </c>
      <c r="O595" s="2" t="str">
        <f t="shared" si="59"/>
        <v>Jan</v>
      </c>
    </row>
    <row r="596" spans="1:15" x14ac:dyDescent="0.25">
      <c r="A596" s="2" t="s">
        <v>1740</v>
      </c>
      <c r="B596" s="3">
        <v>44983</v>
      </c>
      <c r="C596" s="2" t="s">
        <v>490</v>
      </c>
      <c r="D596" s="2" t="s">
        <v>1112</v>
      </c>
      <c r="E596">
        <v>2</v>
      </c>
      <c r="F596" s="2">
        <f t="shared" si="54"/>
        <v>2</v>
      </c>
      <c r="G596" s="2" t="s">
        <v>1148</v>
      </c>
      <c r="H596">
        <v>0</v>
      </c>
      <c r="I596" s="2">
        <f>_xlfn.XLOOKUP(D596, 'retail_products'!$A:$A, 'retail_products'!$E:$E, "")</f>
        <v>827.09</v>
      </c>
      <c r="J596" s="2">
        <f>_xlfn.XLOOKUP(D596, 'retail_products'!$A:$A, 'retail_products'!$D:$D, "")</f>
        <v>449.47</v>
      </c>
      <c r="K596" s="2">
        <f t="shared" si="55"/>
        <v>1654.18</v>
      </c>
      <c r="L596" s="2">
        <f t="shared" si="56"/>
        <v>0</v>
      </c>
      <c r="M596" s="2">
        <f t="shared" si="57"/>
        <v>1654.18</v>
      </c>
      <c r="N596" s="2">
        <f t="shared" si="58"/>
        <v>755.24</v>
      </c>
      <c r="O596" s="2" t="str">
        <f t="shared" si="59"/>
        <v>Feb</v>
      </c>
    </row>
    <row r="597" spans="1:15" x14ac:dyDescent="0.25">
      <c r="A597" s="2" t="s">
        <v>1741</v>
      </c>
      <c r="B597" s="3">
        <v>45373</v>
      </c>
      <c r="C597" s="2" t="s">
        <v>447</v>
      </c>
      <c r="D597" s="2" t="s">
        <v>1096</v>
      </c>
      <c r="E597">
        <v>5</v>
      </c>
      <c r="F597" s="2">
        <f t="shared" si="54"/>
        <v>5</v>
      </c>
      <c r="G597" s="2" t="s">
        <v>1148</v>
      </c>
      <c r="H597">
        <v>0</v>
      </c>
      <c r="I597" s="2">
        <f>_xlfn.XLOOKUP(D597, 'retail_products'!$A:$A, 'retail_products'!$E:$E, "")</f>
        <v>975.87</v>
      </c>
      <c r="J597" s="2">
        <f>_xlfn.XLOOKUP(D597, 'retail_products'!$A:$A, 'retail_products'!$D:$D, "")</f>
        <v>397.97</v>
      </c>
      <c r="K597" s="2">
        <f t="shared" si="55"/>
        <v>4879.3500000000004</v>
      </c>
      <c r="L597" s="2">
        <f t="shared" si="56"/>
        <v>0</v>
      </c>
      <c r="M597" s="2">
        <f t="shared" si="57"/>
        <v>4879.3500000000004</v>
      </c>
      <c r="N597" s="2">
        <f t="shared" si="58"/>
        <v>2889.5</v>
      </c>
      <c r="O597" s="2" t="str">
        <f t="shared" si="59"/>
        <v>Mar</v>
      </c>
    </row>
    <row r="598" spans="1:15" x14ac:dyDescent="0.25">
      <c r="A598" s="2" t="s">
        <v>1742</v>
      </c>
      <c r="B598" s="3">
        <v>45068</v>
      </c>
      <c r="C598" s="2" t="s">
        <v>94</v>
      </c>
      <c r="D598" s="2" t="s">
        <v>1082</v>
      </c>
      <c r="E598">
        <v>1</v>
      </c>
      <c r="F598" s="2">
        <f t="shared" si="54"/>
        <v>1</v>
      </c>
      <c r="G598" s="2" t="s">
        <v>1148</v>
      </c>
      <c r="H598">
        <v>0</v>
      </c>
      <c r="I598" s="2">
        <f>_xlfn.XLOOKUP(D598, 'retail_products'!$A:$A, 'retail_products'!$E:$E, "")</f>
        <v>85.85</v>
      </c>
      <c r="J598" s="2">
        <f>_xlfn.XLOOKUP(D598, 'retail_products'!$A:$A, 'retail_products'!$D:$D, "")</f>
        <v>46.68</v>
      </c>
      <c r="K598" s="2">
        <f t="shared" si="55"/>
        <v>85.85</v>
      </c>
      <c r="L598" s="2">
        <f t="shared" si="56"/>
        <v>0</v>
      </c>
      <c r="M598" s="2">
        <f t="shared" si="57"/>
        <v>85.85</v>
      </c>
      <c r="N598" s="2">
        <f t="shared" si="58"/>
        <v>39.169999999999995</v>
      </c>
      <c r="O598" s="2" t="str">
        <f t="shared" si="59"/>
        <v>May</v>
      </c>
    </row>
    <row r="599" spans="1:15" x14ac:dyDescent="0.25">
      <c r="A599" s="2" t="s">
        <v>1743</v>
      </c>
      <c r="B599" s="3">
        <v>45063</v>
      </c>
      <c r="C599" s="2" t="s">
        <v>798</v>
      </c>
      <c r="D599" s="2" t="s">
        <v>1035</v>
      </c>
      <c r="E599">
        <v>5</v>
      </c>
      <c r="F599" s="2">
        <f t="shared" si="54"/>
        <v>5</v>
      </c>
      <c r="G599" s="2" t="s">
        <v>1148</v>
      </c>
      <c r="H599">
        <v>0</v>
      </c>
      <c r="I599" s="2">
        <f>_xlfn.XLOOKUP(D599, 'retail_products'!$A:$A, 'retail_products'!$E:$E, "")</f>
        <v>1011.63</v>
      </c>
      <c r="J599" s="2">
        <f>_xlfn.XLOOKUP(D599, 'retail_products'!$A:$A, 'retail_products'!$D:$D, "")</f>
        <v>438.33</v>
      </c>
      <c r="K599" s="2">
        <f t="shared" si="55"/>
        <v>5058.1499999999996</v>
      </c>
      <c r="L599" s="2">
        <f t="shared" si="56"/>
        <v>0</v>
      </c>
      <c r="M599" s="2">
        <f t="shared" si="57"/>
        <v>5058.1499999999996</v>
      </c>
      <c r="N599" s="2">
        <f t="shared" si="58"/>
        <v>2866.4999999999995</v>
      </c>
      <c r="O599" s="2" t="str">
        <f t="shared" si="59"/>
        <v>May</v>
      </c>
    </row>
    <row r="600" spans="1:15" x14ac:dyDescent="0.25">
      <c r="A600" s="2" t="s">
        <v>1744</v>
      </c>
      <c r="B600" s="3">
        <v>45193</v>
      </c>
      <c r="C600" s="2" t="s">
        <v>1014</v>
      </c>
      <c r="D600" s="2" t="s">
        <v>1136</v>
      </c>
      <c r="E600">
        <v>3</v>
      </c>
      <c r="F600" s="2">
        <f t="shared" si="54"/>
        <v>3</v>
      </c>
      <c r="G600" s="2" t="s">
        <v>1152</v>
      </c>
      <c r="H600">
        <v>0</v>
      </c>
      <c r="I600" s="2">
        <f>_xlfn.XLOOKUP(D600, 'retail_products'!$A:$A, 'retail_products'!$E:$E, "")</f>
        <v>353.33</v>
      </c>
      <c r="J600" s="2">
        <f>_xlfn.XLOOKUP(D600, 'retail_products'!$A:$A, 'retail_products'!$D:$D, "")</f>
        <v>144.06</v>
      </c>
      <c r="K600" s="2">
        <f t="shared" si="55"/>
        <v>1059.99</v>
      </c>
      <c r="L600" s="2">
        <f t="shared" si="56"/>
        <v>0</v>
      </c>
      <c r="M600" s="2">
        <f t="shared" si="57"/>
        <v>1059.99</v>
      </c>
      <c r="N600" s="2">
        <f t="shared" si="58"/>
        <v>627.80999999999995</v>
      </c>
      <c r="O600" s="2" t="str">
        <f t="shared" si="59"/>
        <v>Sep</v>
      </c>
    </row>
    <row r="601" spans="1:15" x14ac:dyDescent="0.25">
      <c r="A601" s="2" t="s">
        <v>1745</v>
      </c>
      <c r="B601" s="3">
        <v>45276</v>
      </c>
      <c r="C601" s="2" t="s">
        <v>940</v>
      </c>
      <c r="D601" s="2" t="s">
        <v>1082</v>
      </c>
      <c r="E601">
        <v>3</v>
      </c>
      <c r="F601" s="2">
        <f t="shared" si="54"/>
        <v>3</v>
      </c>
      <c r="G601" s="2" t="s">
        <v>1152</v>
      </c>
      <c r="H601">
        <v>0</v>
      </c>
      <c r="I601" s="2">
        <f>_xlfn.XLOOKUP(D601, 'retail_products'!$A:$A, 'retail_products'!$E:$E, "")</f>
        <v>85.85</v>
      </c>
      <c r="J601" s="2">
        <f>_xlfn.XLOOKUP(D601, 'retail_products'!$A:$A, 'retail_products'!$D:$D, "")</f>
        <v>46.68</v>
      </c>
      <c r="K601" s="2">
        <f t="shared" si="55"/>
        <v>257.54999999999995</v>
      </c>
      <c r="L601" s="2">
        <f t="shared" si="56"/>
        <v>0</v>
      </c>
      <c r="M601" s="2">
        <f t="shared" si="57"/>
        <v>257.54999999999995</v>
      </c>
      <c r="N601" s="2">
        <f t="shared" si="58"/>
        <v>117.50999999999996</v>
      </c>
      <c r="O601" s="2" t="str">
        <f t="shared" si="59"/>
        <v>Dec</v>
      </c>
    </row>
    <row r="602" spans="1:15" x14ac:dyDescent="0.25">
      <c r="A602" s="2"/>
      <c r="B602" s="3">
        <v>45109</v>
      </c>
      <c r="C602" s="2" t="s">
        <v>923</v>
      </c>
      <c r="D602" s="2" t="s">
        <v>1082</v>
      </c>
      <c r="E602">
        <v>1</v>
      </c>
      <c r="F602" s="2">
        <f t="shared" si="54"/>
        <v>1</v>
      </c>
      <c r="G602" s="2" t="s">
        <v>1148</v>
      </c>
      <c r="H602">
        <v>0</v>
      </c>
      <c r="I602" s="2">
        <f>_xlfn.XLOOKUP(D602, 'retail_products'!$A:$A, 'retail_products'!$E:$E, "")</f>
        <v>85.85</v>
      </c>
      <c r="J602" s="2">
        <f>_xlfn.XLOOKUP(D602, 'retail_products'!$A:$A, 'retail_products'!$D:$D, "")</f>
        <v>46.68</v>
      </c>
      <c r="K602" s="2">
        <f t="shared" si="55"/>
        <v>85.85</v>
      </c>
      <c r="L602" s="2">
        <f t="shared" si="56"/>
        <v>0</v>
      </c>
      <c r="M602" s="2">
        <f t="shared" si="57"/>
        <v>85.85</v>
      </c>
      <c r="N602" s="2">
        <f t="shared" si="58"/>
        <v>39.169999999999995</v>
      </c>
      <c r="O602" s="2" t="str">
        <f t="shared" si="59"/>
        <v>Jul</v>
      </c>
    </row>
    <row r="603" spans="1:15" x14ac:dyDescent="0.25">
      <c r="A603" s="2" t="s">
        <v>1746</v>
      </c>
      <c r="B603" s="3">
        <v>44989</v>
      </c>
      <c r="C603" s="2" t="s">
        <v>918</v>
      </c>
      <c r="D603" s="2" t="s">
        <v>1106</v>
      </c>
      <c r="E603">
        <v>3</v>
      </c>
      <c r="F603" s="2">
        <f t="shared" si="54"/>
        <v>3</v>
      </c>
      <c r="G603" s="2" t="s">
        <v>1152</v>
      </c>
      <c r="H603">
        <v>0</v>
      </c>
      <c r="I603" s="2">
        <f>_xlfn.XLOOKUP(D603, 'retail_products'!$A:$A, 'retail_products'!$E:$E, "")</f>
        <v>144.07</v>
      </c>
      <c r="J603" s="2">
        <f>_xlfn.XLOOKUP(D603, 'retail_products'!$A:$A, 'retail_products'!$D:$D, "")</f>
        <v>65.87</v>
      </c>
      <c r="K603" s="2">
        <f t="shared" si="55"/>
        <v>432.21</v>
      </c>
      <c r="L603" s="2">
        <f t="shared" si="56"/>
        <v>0</v>
      </c>
      <c r="M603" s="2">
        <f t="shared" si="57"/>
        <v>432.21</v>
      </c>
      <c r="N603" s="2">
        <f t="shared" si="58"/>
        <v>234.59999999999997</v>
      </c>
      <c r="O603" s="2" t="str">
        <f t="shared" si="59"/>
        <v>Mar</v>
      </c>
    </row>
    <row r="604" spans="1:15" x14ac:dyDescent="0.25">
      <c r="A604" s="2" t="s">
        <v>1747</v>
      </c>
      <c r="B604" s="3">
        <v>45264</v>
      </c>
      <c r="C604" s="2" t="s">
        <v>919</v>
      </c>
      <c r="D604" s="2" t="s">
        <v>1100</v>
      </c>
      <c r="E604">
        <v>5</v>
      </c>
      <c r="F604" s="2">
        <f t="shared" si="54"/>
        <v>5</v>
      </c>
      <c r="G604" s="2" t="s">
        <v>1152</v>
      </c>
      <c r="H604">
        <v>0</v>
      </c>
      <c r="I604" s="2">
        <f>_xlfn.XLOOKUP(D604, 'retail_products'!$A:$A, 'retail_products'!$E:$E, "")</f>
        <v>795.48</v>
      </c>
      <c r="J604" s="2">
        <f>_xlfn.XLOOKUP(D604, 'retail_products'!$A:$A, 'retail_products'!$D:$D, "")</f>
        <v>475.67</v>
      </c>
      <c r="K604" s="2">
        <f t="shared" si="55"/>
        <v>3977.4</v>
      </c>
      <c r="L604" s="2">
        <f t="shared" si="56"/>
        <v>0</v>
      </c>
      <c r="M604" s="2">
        <f t="shared" si="57"/>
        <v>3977.4</v>
      </c>
      <c r="N604" s="2">
        <f t="shared" si="58"/>
        <v>1599.0500000000002</v>
      </c>
      <c r="O604" s="2" t="str">
        <f t="shared" si="59"/>
        <v>Dec</v>
      </c>
    </row>
    <row r="605" spans="1:15" x14ac:dyDescent="0.25">
      <c r="A605" s="2" t="s">
        <v>1748</v>
      </c>
      <c r="B605" s="3">
        <v>45111</v>
      </c>
      <c r="C605" s="2" t="s">
        <v>923</v>
      </c>
      <c r="D605" s="2" t="s">
        <v>1041</v>
      </c>
      <c r="E605">
        <v>3</v>
      </c>
      <c r="F605" s="2">
        <f t="shared" si="54"/>
        <v>3</v>
      </c>
      <c r="G605" s="2" t="s">
        <v>1146</v>
      </c>
      <c r="H605">
        <v>0</v>
      </c>
      <c r="I605" s="2">
        <f>_xlfn.XLOOKUP(D605, 'retail_products'!$A:$A, 'retail_products'!$E:$E, "")</f>
        <v>20.34</v>
      </c>
      <c r="J605" s="2">
        <f>_xlfn.XLOOKUP(D605, 'retail_products'!$A:$A, 'retail_products'!$D:$D, "")</f>
        <v>14.74</v>
      </c>
      <c r="K605" s="2">
        <f t="shared" si="55"/>
        <v>61.019999999999996</v>
      </c>
      <c r="L605" s="2">
        <f t="shared" si="56"/>
        <v>0</v>
      </c>
      <c r="M605" s="2">
        <f t="shared" si="57"/>
        <v>61.019999999999996</v>
      </c>
      <c r="N605" s="2">
        <f t="shared" si="58"/>
        <v>16.799999999999997</v>
      </c>
      <c r="O605" s="2" t="str">
        <f t="shared" si="59"/>
        <v>Jul</v>
      </c>
    </row>
    <row r="606" spans="1:15" x14ac:dyDescent="0.25">
      <c r="A606" s="2" t="s">
        <v>1749</v>
      </c>
      <c r="B606" s="3">
        <v>44968</v>
      </c>
      <c r="C606" s="2" t="s">
        <v>385</v>
      </c>
      <c r="D606" s="2" t="s">
        <v>1094</v>
      </c>
      <c r="E606">
        <v>4</v>
      </c>
      <c r="F606" s="2">
        <f t="shared" si="54"/>
        <v>4</v>
      </c>
      <c r="G606" s="2" t="s">
        <v>1146</v>
      </c>
      <c r="H606">
        <v>0</v>
      </c>
      <c r="I606" s="2">
        <f>_xlfn.XLOOKUP(D606, 'retail_products'!$A:$A, 'retail_products'!$E:$E, "")</f>
        <v>52.75</v>
      </c>
      <c r="J606" s="2">
        <f>_xlfn.XLOOKUP(D606, 'retail_products'!$A:$A, 'retail_products'!$D:$D, "")</f>
        <v>27.56</v>
      </c>
      <c r="K606" s="2">
        <f t="shared" si="55"/>
        <v>211</v>
      </c>
      <c r="L606" s="2">
        <f t="shared" si="56"/>
        <v>0</v>
      </c>
      <c r="M606" s="2">
        <f t="shared" si="57"/>
        <v>211</v>
      </c>
      <c r="N606" s="2">
        <f t="shared" si="58"/>
        <v>100.76</v>
      </c>
      <c r="O606" s="2" t="str">
        <f t="shared" si="59"/>
        <v>Feb</v>
      </c>
    </row>
    <row r="607" spans="1:15" x14ac:dyDescent="0.25">
      <c r="A607" s="2" t="s">
        <v>1750</v>
      </c>
      <c r="B607" s="3">
        <v>45237</v>
      </c>
      <c r="C607" s="2" t="s">
        <v>228</v>
      </c>
      <c r="D607" s="2" t="s">
        <v>1130</v>
      </c>
      <c r="E607">
        <v>2</v>
      </c>
      <c r="F607" s="2">
        <f t="shared" si="54"/>
        <v>2</v>
      </c>
      <c r="G607" s="2" t="s">
        <v>1146</v>
      </c>
      <c r="H607">
        <v>0</v>
      </c>
      <c r="I607" s="2">
        <f>_xlfn.XLOOKUP(D607, 'retail_products'!$A:$A, 'retail_products'!$E:$E, "")</f>
        <v>497.57</v>
      </c>
      <c r="J607" s="2">
        <f>_xlfn.XLOOKUP(D607, 'retail_products'!$A:$A, 'retail_products'!$D:$D, "")</f>
        <v>348.99</v>
      </c>
      <c r="K607" s="2">
        <f t="shared" si="55"/>
        <v>995.14</v>
      </c>
      <c r="L607" s="2">
        <f t="shared" si="56"/>
        <v>0</v>
      </c>
      <c r="M607" s="2">
        <f t="shared" si="57"/>
        <v>995.14</v>
      </c>
      <c r="N607" s="2">
        <f t="shared" si="58"/>
        <v>297.15999999999997</v>
      </c>
      <c r="O607" s="2" t="str">
        <f t="shared" si="59"/>
        <v>Nov</v>
      </c>
    </row>
    <row r="608" spans="1:15" x14ac:dyDescent="0.25">
      <c r="A608" s="2" t="s">
        <v>1751</v>
      </c>
      <c r="B608" s="3">
        <v>44992</v>
      </c>
      <c r="C608" s="2" t="s">
        <v>538</v>
      </c>
      <c r="D608" s="2" t="s">
        <v>1049</v>
      </c>
      <c r="E608">
        <v>3</v>
      </c>
      <c r="F608" s="2">
        <f t="shared" si="54"/>
        <v>3</v>
      </c>
      <c r="G608" s="2" t="s">
        <v>1152</v>
      </c>
      <c r="H608">
        <v>0</v>
      </c>
      <c r="I608" s="2">
        <f>_xlfn.XLOOKUP(D608, 'retail_products'!$A:$A, 'retail_products'!$E:$E, "")</f>
        <v>171.43</v>
      </c>
      <c r="J608" s="2">
        <f>_xlfn.XLOOKUP(D608, 'retail_products'!$A:$A, 'retail_products'!$D:$D, "")</f>
        <v>99.61</v>
      </c>
      <c r="K608" s="2">
        <f t="shared" si="55"/>
        <v>514.29</v>
      </c>
      <c r="L608" s="2">
        <f t="shared" si="56"/>
        <v>0</v>
      </c>
      <c r="M608" s="2">
        <f t="shared" si="57"/>
        <v>514.29</v>
      </c>
      <c r="N608" s="2">
        <f t="shared" si="58"/>
        <v>215.45999999999998</v>
      </c>
      <c r="O608" s="2" t="str">
        <f t="shared" si="59"/>
        <v>Mar</v>
      </c>
    </row>
    <row r="609" spans="1:15" x14ac:dyDescent="0.25">
      <c r="A609" s="2" t="s">
        <v>1752</v>
      </c>
      <c r="B609" s="3">
        <v>45155</v>
      </c>
      <c r="C609" s="2" t="s">
        <v>1006</v>
      </c>
      <c r="D609" s="2" t="s">
        <v>1054</v>
      </c>
      <c r="E609">
        <v>4</v>
      </c>
      <c r="F609" s="2">
        <f t="shared" si="54"/>
        <v>4</v>
      </c>
      <c r="G609" s="2" t="s">
        <v>1146</v>
      </c>
      <c r="H609">
        <v>0</v>
      </c>
      <c r="I609" s="2">
        <f>_xlfn.XLOOKUP(D609, 'retail_products'!$A:$A, 'retail_products'!$E:$E, "")</f>
        <v>821.38</v>
      </c>
      <c r="J609" s="2">
        <f>_xlfn.XLOOKUP(D609, 'retail_products'!$A:$A, 'retail_products'!$D:$D, "")</f>
        <v>401.95</v>
      </c>
      <c r="K609" s="2">
        <f t="shared" si="55"/>
        <v>3285.52</v>
      </c>
      <c r="L609" s="2">
        <f t="shared" si="56"/>
        <v>0</v>
      </c>
      <c r="M609" s="2">
        <f t="shared" si="57"/>
        <v>3285.52</v>
      </c>
      <c r="N609" s="2">
        <f t="shared" si="58"/>
        <v>1677.72</v>
      </c>
      <c r="O609" s="2" t="str">
        <f t="shared" si="59"/>
        <v>Aug</v>
      </c>
    </row>
    <row r="610" spans="1:15" x14ac:dyDescent="0.25">
      <c r="A610" s="2" t="s">
        <v>1753</v>
      </c>
      <c r="B610" s="3">
        <v>44981</v>
      </c>
      <c r="C610" s="2" t="s">
        <v>474</v>
      </c>
      <c r="D610" s="2" t="s">
        <v>1130</v>
      </c>
      <c r="E610">
        <v>1</v>
      </c>
      <c r="F610" s="2">
        <f t="shared" si="54"/>
        <v>1</v>
      </c>
      <c r="G610" s="2" t="s">
        <v>1152</v>
      </c>
      <c r="H610">
        <v>0</v>
      </c>
      <c r="I610" s="2">
        <f>_xlfn.XLOOKUP(D610, 'retail_products'!$A:$A, 'retail_products'!$E:$E, "")</f>
        <v>497.57</v>
      </c>
      <c r="J610" s="2">
        <f>_xlfn.XLOOKUP(D610, 'retail_products'!$A:$A, 'retail_products'!$D:$D, "")</f>
        <v>348.99</v>
      </c>
      <c r="K610" s="2">
        <f t="shared" si="55"/>
        <v>497.57</v>
      </c>
      <c r="L610" s="2">
        <f t="shared" si="56"/>
        <v>0</v>
      </c>
      <c r="M610" s="2">
        <f t="shared" si="57"/>
        <v>497.57</v>
      </c>
      <c r="N610" s="2">
        <f t="shared" si="58"/>
        <v>148.57999999999998</v>
      </c>
      <c r="O610" s="2" t="str">
        <f t="shared" si="59"/>
        <v>Feb</v>
      </c>
    </row>
    <row r="611" spans="1:15" x14ac:dyDescent="0.25">
      <c r="A611" s="2" t="s">
        <v>1754</v>
      </c>
      <c r="B611" s="3">
        <v>45058</v>
      </c>
      <c r="C611" s="2" t="s">
        <v>710</v>
      </c>
      <c r="D611" s="2" t="s">
        <v>1100</v>
      </c>
      <c r="E611">
        <v>1</v>
      </c>
      <c r="F611" s="2">
        <f t="shared" si="54"/>
        <v>1</v>
      </c>
      <c r="G611" s="2" t="s">
        <v>1152</v>
      </c>
      <c r="H611">
        <v>0</v>
      </c>
      <c r="I611" s="2">
        <f>_xlfn.XLOOKUP(D611, 'retail_products'!$A:$A, 'retail_products'!$E:$E, "")</f>
        <v>795.48</v>
      </c>
      <c r="J611" s="2">
        <f>_xlfn.XLOOKUP(D611, 'retail_products'!$A:$A, 'retail_products'!$D:$D, "")</f>
        <v>475.67</v>
      </c>
      <c r="K611" s="2">
        <f t="shared" si="55"/>
        <v>795.48</v>
      </c>
      <c r="L611" s="2">
        <f t="shared" si="56"/>
        <v>0</v>
      </c>
      <c r="M611" s="2">
        <f t="shared" si="57"/>
        <v>795.48</v>
      </c>
      <c r="N611" s="2">
        <f t="shared" si="58"/>
        <v>319.81</v>
      </c>
      <c r="O611" s="2" t="str">
        <f t="shared" si="59"/>
        <v>May</v>
      </c>
    </row>
    <row r="612" spans="1:15" x14ac:dyDescent="0.25">
      <c r="A612" s="2" t="s">
        <v>1755</v>
      </c>
      <c r="B612" s="3">
        <v>45281</v>
      </c>
      <c r="C612" s="2" t="s">
        <v>369</v>
      </c>
      <c r="D612" s="2" t="s">
        <v>1068</v>
      </c>
      <c r="E612">
        <v>5</v>
      </c>
      <c r="F612" s="2">
        <f t="shared" si="54"/>
        <v>5</v>
      </c>
      <c r="G612" s="2" t="s">
        <v>1152</v>
      </c>
      <c r="H612">
        <v>0.22</v>
      </c>
      <c r="I612" s="2">
        <f>_xlfn.XLOOKUP(D612, 'retail_products'!$A:$A, 'retail_products'!$E:$E, "")</f>
        <v>37.4</v>
      </c>
      <c r="J612" s="2">
        <f>_xlfn.XLOOKUP(D612, 'retail_products'!$A:$A, 'retail_products'!$D:$D, "")</f>
        <v>16.059999999999999</v>
      </c>
      <c r="K612" s="2">
        <f t="shared" si="55"/>
        <v>187</v>
      </c>
      <c r="L612" s="2">
        <f t="shared" si="56"/>
        <v>41.14</v>
      </c>
      <c r="M612" s="2">
        <f t="shared" si="57"/>
        <v>145.86000000000001</v>
      </c>
      <c r="N612" s="2">
        <f t="shared" si="58"/>
        <v>65.560000000000016</v>
      </c>
      <c r="O612" s="2" t="str">
        <f t="shared" si="59"/>
        <v>Dec</v>
      </c>
    </row>
    <row r="613" spans="1:15" x14ac:dyDescent="0.25">
      <c r="A613" s="2" t="s">
        <v>1756</v>
      </c>
      <c r="B613" s="3">
        <v>45298</v>
      </c>
      <c r="C613" s="2" t="s">
        <v>419</v>
      </c>
      <c r="D613" s="2" t="s">
        <v>1122</v>
      </c>
      <c r="E613">
        <v>5</v>
      </c>
      <c r="F613" s="2">
        <f t="shared" si="54"/>
        <v>5</v>
      </c>
      <c r="G613" s="2" t="s">
        <v>1152</v>
      </c>
      <c r="H613">
        <v>0</v>
      </c>
      <c r="I613" s="2">
        <f>_xlfn.XLOOKUP(D613, 'retail_products'!$A:$A, 'retail_products'!$E:$E, "")</f>
        <v>693.46</v>
      </c>
      <c r="J613" s="2">
        <f>_xlfn.XLOOKUP(D613, 'retail_products'!$A:$A, 'retail_products'!$D:$D, "")</f>
        <v>388.35</v>
      </c>
      <c r="K613" s="2">
        <f t="shared" si="55"/>
        <v>3467.3</v>
      </c>
      <c r="L613" s="2">
        <f t="shared" si="56"/>
        <v>0</v>
      </c>
      <c r="M613" s="2">
        <f t="shared" si="57"/>
        <v>3467.3</v>
      </c>
      <c r="N613" s="2">
        <f t="shared" si="58"/>
        <v>1525.5500000000002</v>
      </c>
      <c r="O613" s="2" t="str">
        <f t="shared" si="59"/>
        <v>Jan</v>
      </c>
    </row>
    <row r="614" spans="1:15" x14ac:dyDescent="0.25">
      <c r="A614" s="2" t="s">
        <v>1757</v>
      </c>
      <c r="B614" s="3">
        <v>44971</v>
      </c>
      <c r="C614" s="2" t="s">
        <v>143</v>
      </c>
      <c r="D614" s="2" t="s">
        <v>1049</v>
      </c>
      <c r="E614">
        <v>3</v>
      </c>
      <c r="F614" s="2">
        <f t="shared" si="54"/>
        <v>3</v>
      </c>
      <c r="G614" s="2" t="s">
        <v>1148</v>
      </c>
      <c r="H614">
        <v>0</v>
      </c>
      <c r="I614" s="2">
        <f>_xlfn.XLOOKUP(D614, 'retail_products'!$A:$A, 'retail_products'!$E:$E, "")</f>
        <v>171.43</v>
      </c>
      <c r="J614" s="2">
        <f>_xlfn.XLOOKUP(D614, 'retail_products'!$A:$A, 'retail_products'!$D:$D, "")</f>
        <v>99.61</v>
      </c>
      <c r="K614" s="2">
        <f t="shared" si="55"/>
        <v>514.29</v>
      </c>
      <c r="L614" s="2">
        <f t="shared" si="56"/>
        <v>0</v>
      </c>
      <c r="M614" s="2">
        <f t="shared" si="57"/>
        <v>514.29</v>
      </c>
      <c r="N614" s="2">
        <f t="shared" si="58"/>
        <v>215.45999999999998</v>
      </c>
      <c r="O614" s="2" t="str">
        <f t="shared" si="59"/>
        <v>Feb</v>
      </c>
    </row>
    <row r="615" spans="1:15" x14ac:dyDescent="0.25">
      <c r="A615" s="2" t="s">
        <v>1758</v>
      </c>
      <c r="B615" s="3">
        <v>45110</v>
      </c>
      <c r="C615" s="2" t="s">
        <v>902</v>
      </c>
      <c r="D615" s="2" t="s">
        <v>1080</v>
      </c>
      <c r="E615">
        <v>4</v>
      </c>
      <c r="F615" s="2">
        <f t="shared" si="54"/>
        <v>4</v>
      </c>
      <c r="G615" s="2" t="s">
        <v>1146</v>
      </c>
      <c r="H615">
        <v>0</v>
      </c>
      <c r="I615" s="2">
        <f>_xlfn.XLOOKUP(D615, 'retail_products'!$A:$A, 'retail_products'!$E:$E, "")</f>
        <v>466.51</v>
      </c>
      <c r="J615" s="2">
        <f>_xlfn.XLOOKUP(D615, 'retail_products'!$A:$A, 'retail_products'!$D:$D, "")</f>
        <v>257.73</v>
      </c>
      <c r="K615" s="2">
        <f t="shared" si="55"/>
        <v>1866.04</v>
      </c>
      <c r="L615" s="2">
        <f t="shared" si="56"/>
        <v>0</v>
      </c>
      <c r="M615" s="2">
        <f t="shared" si="57"/>
        <v>1866.04</v>
      </c>
      <c r="N615" s="2">
        <f t="shared" si="58"/>
        <v>835.11999999999989</v>
      </c>
      <c r="O615" s="2" t="str">
        <f t="shared" si="59"/>
        <v>Jul</v>
      </c>
    </row>
    <row r="616" spans="1:15" x14ac:dyDescent="0.25">
      <c r="A616" s="2" t="s">
        <v>1759</v>
      </c>
      <c r="B616" s="3">
        <v>45125</v>
      </c>
      <c r="C616" s="2" t="s">
        <v>462</v>
      </c>
      <c r="D616" s="2" t="s">
        <v>1080</v>
      </c>
      <c r="E616">
        <v>3</v>
      </c>
      <c r="F616" s="2">
        <f t="shared" si="54"/>
        <v>3</v>
      </c>
      <c r="G616" s="2" t="s">
        <v>1146</v>
      </c>
      <c r="H616">
        <v>0</v>
      </c>
      <c r="I616" s="2">
        <f>_xlfn.XLOOKUP(D616, 'retail_products'!$A:$A, 'retail_products'!$E:$E, "")</f>
        <v>466.51</v>
      </c>
      <c r="J616" s="2">
        <f>_xlfn.XLOOKUP(D616, 'retail_products'!$A:$A, 'retail_products'!$D:$D, "")</f>
        <v>257.73</v>
      </c>
      <c r="K616" s="2">
        <f t="shared" si="55"/>
        <v>1399.53</v>
      </c>
      <c r="L616" s="2">
        <f t="shared" si="56"/>
        <v>0</v>
      </c>
      <c r="M616" s="2">
        <f t="shared" si="57"/>
        <v>1399.53</v>
      </c>
      <c r="N616" s="2">
        <f t="shared" si="58"/>
        <v>626.33999999999992</v>
      </c>
      <c r="O616" s="2" t="str">
        <f t="shared" si="59"/>
        <v>Jul</v>
      </c>
    </row>
    <row r="617" spans="1:15" x14ac:dyDescent="0.25">
      <c r="A617" s="2" t="s">
        <v>1760</v>
      </c>
      <c r="B617" s="3">
        <v>45040</v>
      </c>
      <c r="C617" s="2" t="s">
        <v>138</v>
      </c>
      <c r="D617" s="2" t="s">
        <v>1090</v>
      </c>
      <c r="E617">
        <v>1</v>
      </c>
      <c r="F617" s="2">
        <f t="shared" si="54"/>
        <v>1</v>
      </c>
      <c r="G617" s="2" t="s">
        <v>1152</v>
      </c>
      <c r="H617">
        <v>0.15</v>
      </c>
      <c r="I617" s="2">
        <f>_xlfn.XLOOKUP(D617, 'retail_products'!$A:$A, 'retail_products'!$E:$E, "")</f>
        <v>765.43</v>
      </c>
      <c r="J617" s="2">
        <f>_xlfn.XLOOKUP(D617, 'retail_products'!$A:$A, 'retail_products'!$D:$D, "")</f>
        <v>429.73</v>
      </c>
      <c r="K617" s="2">
        <f t="shared" si="55"/>
        <v>765.43</v>
      </c>
      <c r="L617" s="2">
        <f t="shared" si="56"/>
        <v>114.8145</v>
      </c>
      <c r="M617" s="2">
        <f t="shared" si="57"/>
        <v>650.6155</v>
      </c>
      <c r="N617" s="2">
        <f t="shared" si="58"/>
        <v>220.88549999999998</v>
      </c>
      <c r="O617" s="2" t="str">
        <f t="shared" si="59"/>
        <v>Apr</v>
      </c>
    </row>
    <row r="618" spans="1:15" x14ac:dyDescent="0.25">
      <c r="A618" s="2" t="s">
        <v>1761</v>
      </c>
      <c r="B618" s="3">
        <v>45160</v>
      </c>
      <c r="C618" s="2" t="s">
        <v>179</v>
      </c>
      <c r="D618" s="2" t="s">
        <v>1116</v>
      </c>
      <c r="E618">
        <v>3</v>
      </c>
      <c r="F618" s="2">
        <f t="shared" si="54"/>
        <v>3</v>
      </c>
      <c r="G618" s="2" t="s">
        <v>1146</v>
      </c>
      <c r="H618">
        <v>0</v>
      </c>
      <c r="I618" s="2">
        <f>_xlfn.XLOOKUP(D618, 'retail_products'!$A:$A, 'retail_products'!$E:$E, "")</f>
        <v>796.89</v>
      </c>
      <c r="J618" s="2">
        <f>_xlfn.XLOOKUP(D618, 'retail_products'!$A:$A, 'retail_products'!$D:$D, "")</f>
        <v>465.81</v>
      </c>
      <c r="K618" s="2">
        <f t="shared" si="55"/>
        <v>2390.67</v>
      </c>
      <c r="L618" s="2">
        <f t="shared" si="56"/>
        <v>0</v>
      </c>
      <c r="M618" s="2">
        <f t="shared" si="57"/>
        <v>2390.67</v>
      </c>
      <c r="N618" s="2">
        <f t="shared" si="58"/>
        <v>993.24</v>
      </c>
      <c r="O618" s="2" t="str">
        <f t="shared" si="59"/>
        <v>Aug</v>
      </c>
    </row>
    <row r="619" spans="1:15" x14ac:dyDescent="0.25">
      <c r="A619" s="2" t="s">
        <v>1762</v>
      </c>
      <c r="B619" s="3">
        <v>45090</v>
      </c>
      <c r="C619" s="2" t="s">
        <v>345</v>
      </c>
      <c r="D619" s="2" t="s">
        <v>1104</v>
      </c>
      <c r="E619">
        <v>1</v>
      </c>
      <c r="F619" s="2">
        <f t="shared" si="54"/>
        <v>1</v>
      </c>
      <c r="G619" s="2" t="s">
        <v>1146</v>
      </c>
      <c r="H619">
        <v>0.15</v>
      </c>
      <c r="I619" s="2">
        <f>_xlfn.XLOOKUP(D619, 'retail_products'!$A:$A, 'retail_products'!$E:$E, "")</f>
        <v>647.98</v>
      </c>
      <c r="J619" s="2">
        <f>_xlfn.XLOOKUP(D619, 'retail_products'!$A:$A, 'retail_products'!$D:$D, "")</f>
        <v>303.98</v>
      </c>
      <c r="K619" s="2">
        <f t="shared" si="55"/>
        <v>647.98</v>
      </c>
      <c r="L619" s="2">
        <f t="shared" si="56"/>
        <v>97.197000000000003</v>
      </c>
      <c r="M619" s="2">
        <f t="shared" si="57"/>
        <v>550.78300000000002</v>
      </c>
      <c r="N619" s="2">
        <f t="shared" si="58"/>
        <v>246.803</v>
      </c>
      <c r="O619" s="2" t="str">
        <f t="shared" si="59"/>
        <v>Jun</v>
      </c>
    </row>
    <row r="620" spans="1:15" x14ac:dyDescent="0.25">
      <c r="A620" s="2" t="s">
        <v>1763</v>
      </c>
      <c r="B620" s="3">
        <v>45287</v>
      </c>
      <c r="C620" s="2" t="s">
        <v>1018</v>
      </c>
      <c r="D620" s="2" t="s">
        <v>1088</v>
      </c>
      <c r="E620">
        <v>1</v>
      </c>
      <c r="F620" s="2">
        <f t="shared" si="54"/>
        <v>1</v>
      </c>
      <c r="G620" s="2" t="s">
        <v>1148</v>
      </c>
      <c r="H620">
        <v>0.28000000000000003</v>
      </c>
      <c r="I620" s="2">
        <f>_xlfn.XLOOKUP(D620, 'retail_products'!$A:$A, 'retail_products'!$E:$E, "")</f>
        <v>526.70000000000005</v>
      </c>
      <c r="J620" s="2">
        <f>_xlfn.XLOOKUP(D620, 'retail_products'!$A:$A, 'retail_products'!$D:$D, "")</f>
        <v>234.96</v>
      </c>
      <c r="K620" s="2">
        <f t="shared" si="55"/>
        <v>526.70000000000005</v>
      </c>
      <c r="L620" s="2">
        <f t="shared" si="56"/>
        <v>147.47600000000003</v>
      </c>
      <c r="M620" s="2">
        <f t="shared" si="57"/>
        <v>379.22400000000005</v>
      </c>
      <c r="N620" s="2">
        <f t="shared" si="58"/>
        <v>144.26400000000004</v>
      </c>
      <c r="O620" s="2" t="str">
        <f t="shared" si="59"/>
        <v>Dec</v>
      </c>
    </row>
    <row r="621" spans="1:15" x14ac:dyDescent="0.25">
      <c r="A621" s="2" t="s">
        <v>1764</v>
      </c>
      <c r="B621" s="3">
        <v>45042</v>
      </c>
      <c r="C621" s="2" t="s">
        <v>746</v>
      </c>
      <c r="D621" s="2" t="s">
        <v>1134</v>
      </c>
      <c r="E621">
        <v>1</v>
      </c>
      <c r="F621" s="2">
        <f t="shared" si="54"/>
        <v>1</v>
      </c>
      <c r="G621" s="2" t="s">
        <v>1146</v>
      </c>
      <c r="H621">
        <v>0</v>
      </c>
      <c r="I621" s="2">
        <f>_xlfn.XLOOKUP(D621, 'retail_products'!$A:$A, 'retail_products'!$E:$E, "")</f>
        <v>436.93</v>
      </c>
      <c r="J621" s="2">
        <f>_xlfn.XLOOKUP(D621, 'retail_products'!$A:$A, 'retail_products'!$D:$D, "")</f>
        <v>257.01</v>
      </c>
      <c r="K621" s="2">
        <f t="shared" si="55"/>
        <v>436.93</v>
      </c>
      <c r="L621" s="2">
        <f t="shared" si="56"/>
        <v>0</v>
      </c>
      <c r="M621" s="2">
        <f t="shared" si="57"/>
        <v>436.93</v>
      </c>
      <c r="N621" s="2">
        <f t="shared" si="58"/>
        <v>179.92000000000002</v>
      </c>
      <c r="O621" s="2" t="str">
        <f t="shared" si="59"/>
        <v>Apr</v>
      </c>
    </row>
    <row r="622" spans="1:15" x14ac:dyDescent="0.25">
      <c r="A622" s="2" t="s">
        <v>1765</v>
      </c>
      <c r="B622" s="3">
        <v>45344</v>
      </c>
      <c r="C622" s="2" t="s">
        <v>704</v>
      </c>
      <c r="D622" s="2" t="s">
        <v>1060</v>
      </c>
      <c r="E622">
        <v>1</v>
      </c>
      <c r="F622" s="2">
        <f t="shared" si="54"/>
        <v>1</v>
      </c>
      <c r="G622" s="2" t="s">
        <v>1152</v>
      </c>
      <c r="H622">
        <v>0.12</v>
      </c>
      <c r="I622" s="2">
        <f>_xlfn.XLOOKUP(D622, 'retail_products'!$A:$A, 'retail_products'!$E:$E, "")</f>
        <v>491.58</v>
      </c>
      <c r="J622" s="2">
        <f>_xlfn.XLOOKUP(D622, 'retail_products'!$A:$A, 'retail_products'!$D:$D, "")</f>
        <v>342.41</v>
      </c>
      <c r="K622" s="2">
        <f t="shared" si="55"/>
        <v>491.58</v>
      </c>
      <c r="L622" s="2">
        <f t="shared" si="56"/>
        <v>58.989599999999996</v>
      </c>
      <c r="M622" s="2">
        <f t="shared" si="57"/>
        <v>432.59039999999999</v>
      </c>
      <c r="N622" s="2">
        <f t="shared" si="58"/>
        <v>90.180399999999963</v>
      </c>
      <c r="O622" s="2" t="str">
        <f t="shared" si="59"/>
        <v>Feb</v>
      </c>
    </row>
    <row r="623" spans="1:15" x14ac:dyDescent="0.25">
      <c r="A623" s="2" t="s">
        <v>1766</v>
      </c>
      <c r="B623" s="3">
        <v>45197</v>
      </c>
      <c r="C623" s="2" t="s">
        <v>773</v>
      </c>
      <c r="D623" s="2" t="s">
        <v>1076</v>
      </c>
      <c r="E623">
        <v>3</v>
      </c>
      <c r="F623" s="2">
        <f t="shared" si="54"/>
        <v>3</v>
      </c>
      <c r="G623" s="2" t="s">
        <v>1152</v>
      </c>
      <c r="H623">
        <v>0</v>
      </c>
      <c r="I623" s="2">
        <f>_xlfn.XLOOKUP(D623, 'retail_products'!$A:$A, 'retail_products'!$E:$E, "")</f>
        <v>681.78</v>
      </c>
      <c r="J623" s="2">
        <f>_xlfn.XLOOKUP(D623, 'retail_products'!$A:$A, 'retail_products'!$D:$D, "")</f>
        <v>335.22</v>
      </c>
      <c r="K623" s="2">
        <f t="shared" si="55"/>
        <v>2045.34</v>
      </c>
      <c r="L623" s="2">
        <f t="shared" si="56"/>
        <v>0</v>
      </c>
      <c r="M623" s="2">
        <f t="shared" si="57"/>
        <v>2045.34</v>
      </c>
      <c r="N623" s="2">
        <f t="shared" si="58"/>
        <v>1039.6799999999998</v>
      </c>
      <c r="O623" s="2" t="str">
        <f t="shared" si="59"/>
        <v>Sep</v>
      </c>
    </row>
    <row r="624" spans="1:15" x14ac:dyDescent="0.25">
      <c r="A624" s="2" t="s">
        <v>1767</v>
      </c>
      <c r="B624" s="3">
        <v>45092</v>
      </c>
      <c r="C624" s="2" t="s">
        <v>799</v>
      </c>
      <c r="D624" s="2" t="s">
        <v>1114</v>
      </c>
      <c r="E624">
        <v>1</v>
      </c>
      <c r="F624" s="2">
        <f t="shared" si="54"/>
        <v>1</v>
      </c>
      <c r="G624" s="2" t="s">
        <v>1148</v>
      </c>
      <c r="H624">
        <v>0</v>
      </c>
      <c r="I624" s="2">
        <f>_xlfn.XLOOKUP(D624, 'retail_products'!$A:$A, 'retail_products'!$E:$E, "")</f>
        <v>124.45</v>
      </c>
      <c r="J624" s="2">
        <f>_xlfn.XLOOKUP(D624, 'retail_products'!$A:$A, 'retail_products'!$D:$D, "")</f>
        <v>62.41</v>
      </c>
      <c r="K624" s="2">
        <f t="shared" si="55"/>
        <v>124.45</v>
      </c>
      <c r="L624" s="2">
        <f t="shared" si="56"/>
        <v>0</v>
      </c>
      <c r="M624" s="2">
        <f t="shared" si="57"/>
        <v>124.45</v>
      </c>
      <c r="N624" s="2">
        <f t="shared" si="58"/>
        <v>62.040000000000006</v>
      </c>
      <c r="O624" s="2" t="str">
        <f t="shared" si="59"/>
        <v>Jun</v>
      </c>
    </row>
    <row r="625" spans="1:15" x14ac:dyDescent="0.25">
      <c r="A625" s="2" t="s">
        <v>1768</v>
      </c>
      <c r="B625" s="3">
        <v>45153</v>
      </c>
      <c r="C625" s="2" t="s">
        <v>741</v>
      </c>
      <c r="D625" s="2" t="s">
        <v>1100</v>
      </c>
      <c r="E625">
        <v>3</v>
      </c>
      <c r="F625" s="2">
        <f t="shared" si="54"/>
        <v>3</v>
      </c>
      <c r="G625" s="2" t="s">
        <v>1148</v>
      </c>
      <c r="H625">
        <v>0</v>
      </c>
      <c r="I625" s="2">
        <f>_xlfn.XLOOKUP(D625, 'retail_products'!$A:$A, 'retail_products'!$E:$E, "")</f>
        <v>795.48</v>
      </c>
      <c r="J625" s="2">
        <f>_xlfn.XLOOKUP(D625, 'retail_products'!$A:$A, 'retail_products'!$D:$D, "")</f>
        <v>475.67</v>
      </c>
      <c r="K625" s="2">
        <f t="shared" si="55"/>
        <v>2386.44</v>
      </c>
      <c r="L625" s="2">
        <f t="shared" si="56"/>
        <v>0</v>
      </c>
      <c r="M625" s="2">
        <f t="shared" si="57"/>
        <v>2386.44</v>
      </c>
      <c r="N625" s="2">
        <f t="shared" si="58"/>
        <v>959.43000000000006</v>
      </c>
      <c r="O625" s="2" t="str">
        <f t="shared" si="59"/>
        <v>Aug</v>
      </c>
    </row>
    <row r="626" spans="1:15" x14ac:dyDescent="0.25">
      <c r="A626" s="2" t="s">
        <v>1769</v>
      </c>
      <c r="B626" s="3">
        <v>45298</v>
      </c>
      <c r="C626" s="2" t="s">
        <v>905</v>
      </c>
      <c r="D626" s="2" t="s">
        <v>1112</v>
      </c>
      <c r="E626">
        <v>1</v>
      </c>
      <c r="F626" s="2">
        <f t="shared" si="54"/>
        <v>1</v>
      </c>
      <c r="G626" s="2" t="s">
        <v>1152</v>
      </c>
      <c r="H626">
        <v>0</v>
      </c>
      <c r="I626" s="2">
        <f>_xlfn.XLOOKUP(D626, 'retail_products'!$A:$A, 'retail_products'!$E:$E, "")</f>
        <v>827.09</v>
      </c>
      <c r="J626" s="2">
        <f>_xlfn.XLOOKUP(D626, 'retail_products'!$A:$A, 'retail_products'!$D:$D, "")</f>
        <v>449.47</v>
      </c>
      <c r="K626" s="2">
        <f t="shared" si="55"/>
        <v>827.09</v>
      </c>
      <c r="L626" s="2">
        <f t="shared" si="56"/>
        <v>0</v>
      </c>
      <c r="M626" s="2">
        <f t="shared" si="57"/>
        <v>827.09</v>
      </c>
      <c r="N626" s="2">
        <f t="shared" si="58"/>
        <v>377.62</v>
      </c>
      <c r="O626" s="2" t="str">
        <f t="shared" si="59"/>
        <v>Jan</v>
      </c>
    </row>
    <row r="627" spans="1:15" x14ac:dyDescent="0.25">
      <c r="A627" s="2" t="s">
        <v>1770</v>
      </c>
      <c r="B627" s="3">
        <v>45013</v>
      </c>
      <c r="C627" s="2" t="s">
        <v>977</v>
      </c>
      <c r="D627" s="2" t="s">
        <v>1044</v>
      </c>
      <c r="E627">
        <v>1</v>
      </c>
      <c r="F627" s="2">
        <f t="shared" si="54"/>
        <v>1</v>
      </c>
      <c r="G627" s="2" t="s">
        <v>1148</v>
      </c>
      <c r="H627">
        <v>0.2</v>
      </c>
      <c r="I627" s="2">
        <f>_xlfn.XLOOKUP(D627, 'retail_products'!$A:$A, 'retail_products'!$E:$E, "")</f>
        <v>404.15</v>
      </c>
      <c r="J627" s="2">
        <f>_xlfn.XLOOKUP(D627, 'retail_products'!$A:$A, 'retail_products'!$D:$D, "")</f>
        <v>171.04</v>
      </c>
      <c r="K627" s="2">
        <f t="shared" si="55"/>
        <v>404.15</v>
      </c>
      <c r="L627" s="2">
        <f t="shared" si="56"/>
        <v>80.83</v>
      </c>
      <c r="M627" s="2">
        <f t="shared" si="57"/>
        <v>323.32</v>
      </c>
      <c r="N627" s="2">
        <f t="shared" si="58"/>
        <v>152.28</v>
      </c>
      <c r="O627" s="2" t="str">
        <f t="shared" si="59"/>
        <v>Mar</v>
      </c>
    </row>
    <row r="628" spans="1:15" x14ac:dyDescent="0.25">
      <c r="A628" s="2" t="s">
        <v>1771</v>
      </c>
      <c r="B628" s="3">
        <v>45230</v>
      </c>
      <c r="C628" s="2" t="s">
        <v>473</v>
      </c>
      <c r="D628" s="2" t="s">
        <v>1058</v>
      </c>
      <c r="E628">
        <v>4</v>
      </c>
      <c r="F628" s="2">
        <f t="shared" si="54"/>
        <v>4</v>
      </c>
      <c r="G628" s="2" t="s">
        <v>1152</v>
      </c>
      <c r="H628">
        <v>0</v>
      </c>
      <c r="I628" s="2">
        <f>_xlfn.XLOOKUP(D628, 'retail_products'!$A:$A, 'retail_products'!$E:$E, "")</f>
        <v>145.03</v>
      </c>
      <c r="J628" s="2">
        <f>_xlfn.XLOOKUP(D628, 'retail_products'!$A:$A, 'retail_products'!$D:$D, "")</f>
        <v>60.82</v>
      </c>
      <c r="K628" s="2">
        <f t="shared" si="55"/>
        <v>580.12</v>
      </c>
      <c r="L628" s="2">
        <f t="shared" si="56"/>
        <v>0</v>
      </c>
      <c r="M628" s="2">
        <f t="shared" si="57"/>
        <v>580.12</v>
      </c>
      <c r="N628" s="2">
        <f t="shared" si="58"/>
        <v>336.84000000000003</v>
      </c>
      <c r="O628" s="2" t="str">
        <f t="shared" si="59"/>
        <v>Oct</v>
      </c>
    </row>
    <row r="629" spans="1:15" x14ac:dyDescent="0.25">
      <c r="A629" s="2" t="s">
        <v>1772</v>
      </c>
      <c r="B629" s="3">
        <v>45015</v>
      </c>
      <c r="C629" s="2" t="s">
        <v>697</v>
      </c>
      <c r="D629" s="2" t="s">
        <v>1134</v>
      </c>
      <c r="E629">
        <v>4</v>
      </c>
      <c r="F629" s="2">
        <f t="shared" si="54"/>
        <v>4</v>
      </c>
      <c r="G629" s="2" t="s">
        <v>1148</v>
      </c>
      <c r="H629">
        <v>0.26</v>
      </c>
      <c r="I629" s="2">
        <f>_xlfn.XLOOKUP(D629, 'retail_products'!$A:$A, 'retail_products'!$E:$E, "")</f>
        <v>436.93</v>
      </c>
      <c r="J629" s="2">
        <f>_xlfn.XLOOKUP(D629, 'retail_products'!$A:$A, 'retail_products'!$D:$D, "")</f>
        <v>257.01</v>
      </c>
      <c r="K629" s="2">
        <f t="shared" si="55"/>
        <v>1747.72</v>
      </c>
      <c r="L629" s="2">
        <f t="shared" si="56"/>
        <v>454.40720000000005</v>
      </c>
      <c r="M629" s="2">
        <f t="shared" si="57"/>
        <v>1293.3127999999999</v>
      </c>
      <c r="N629" s="2">
        <f t="shared" si="58"/>
        <v>265.27279999999996</v>
      </c>
      <c r="O629" s="2" t="str">
        <f t="shared" si="59"/>
        <v>Mar</v>
      </c>
    </row>
    <row r="630" spans="1:15" x14ac:dyDescent="0.25">
      <c r="A630" s="2" t="s">
        <v>1773</v>
      </c>
      <c r="B630" s="3">
        <v>45259</v>
      </c>
      <c r="C630" s="2" t="s">
        <v>420</v>
      </c>
      <c r="D630" s="2" t="s">
        <v>1074</v>
      </c>
      <c r="E630">
        <v>4</v>
      </c>
      <c r="F630" s="2">
        <f t="shared" si="54"/>
        <v>4</v>
      </c>
      <c r="G630" s="2" t="s">
        <v>1152</v>
      </c>
      <c r="H630">
        <v>0</v>
      </c>
      <c r="I630" s="2">
        <f>_xlfn.XLOOKUP(D630, 'retail_products'!$A:$A, 'retail_products'!$E:$E, "")</f>
        <v>476.33</v>
      </c>
      <c r="J630" s="2">
        <f>_xlfn.XLOOKUP(D630, 'retail_products'!$A:$A, 'retail_products'!$D:$D, "")</f>
        <v>222.1</v>
      </c>
      <c r="K630" s="2">
        <f t="shared" si="55"/>
        <v>1905.32</v>
      </c>
      <c r="L630" s="2">
        <f t="shared" si="56"/>
        <v>0</v>
      </c>
      <c r="M630" s="2">
        <f t="shared" si="57"/>
        <v>1905.32</v>
      </c>
      <c r="N630" s="2">
        <f t="shared" si="58"/>
        <v>1016.92</v>
      </c>
      <c r="O630" s="2" t="str">
        <f t="shared" si="59"/>
        <v>Nov</v>
      </c>
    </row>
    <row r="631" spans="1:15" x14ac:dyDescent="0.25">
      <c r="A631" s="2" t="s">
        <v>1774</v>
      </c>
      <c r="B631" s="3">
        <v>45187</v>
      </c>
      <c r="C631" s="2" t="s">
        <v>259</v>
      </c>
      <c r="D631" s="2" t="s">
        <v>1038</v>
      </c>
      <c r="E631">
        <v>5</v>
      </c>
      <c r="F631" s="2">
        <f t="shared" si="54"/>
        <v>5</v>
      </c>
      <c r="G631" s="2" t="s">
        <v>1146</v>
      </c>
      <c r="H631">
        <v>0</v>
      </c>
      <c r="I631" s="2">
        <f>_xlfn.XLOOKUP(D631, 'retail_products'!$A:$A, 'retail_products'!$E:$E, "")</f>
        <v>295.45</v>
      </c>
      <c r="J631" s="2">
        <f>_xlfn.XLOOKUP(D631, 'retail_products'!$A:$A, 'retail_products'!$D:$D, "")</f>
        <v>218.74</v>
      </c>
      <c r="K631" s="2">
        <f t="shared" si="55"/>
        <v>1477.25</v>
      </c>
      <c r="L631" s="2">
        <f t="shared" si="56"/>
        <v>0</v>
      </c>
      <c r="M631" s="2">
        <f t="shared" si="57"/>
        <v>1477.25</v>
      </c>
      <c r="N631" s="2">
        <f t="shared" si="58"/>
        <v>383.54999999999995</v>
      </c>
      <c r="O631" s="2" t="str">
        <f t="shared" si="59"/>
        <v>Sep</v>
      </c>
    </row>
    <row r="632" spans="1:15" x14ac:dyDescent="0.25">
      <c r="A632" s="2" t="s">
        <v>1775</v>
      </c>
      <c r="B632" s="3">
        <v>45230</v>
      </c>
      <c r="C632" s="2" t="s">
        <v>214</v>
      </c>
      <c r="D632" s="2" t="s">
        <v>1088</v>
      </c>
      <c r="E632">
        <v>4</v>
      </c>
      <c r="F632" s="2">
        <f t="shared" si="54"/>
        <v>4</v>
      </c>
      <c r="G632" s="2" t="s">
        <v>1148</v>
      </c>
      <c r="H632">
        <v>0</v>
      </c>
      <c r="I632" s="2">
        <f>_xlfn.XLOOKUP(D632, 'retail_products'!$A:$A, 'retail_products'!$E:$E, "")</f>
        <v>526.70000000000005</v>
      </c>
      <c r="J632" s="2">
        <f>_xlfn.XLOOKUP(D632, 'retail_products'!$A:$A, 'retail_products'!$D:$D, "")</f>
        <v>234.96</v>
      </c>
      <c r="K632" s="2">
        <f t="shared" si="55"/>
        <v>2106.8000000000002</v>
      </c>
      <c r="L632" s="2">
        <f t="shared" si="56"/>
        <v>0</v>
      </c>
      <c r="M632" s="2">
        <f t="shared" si="57"/>
        <v>2106.8000000000002</v>
      </c>
      <c r="N632" s="2">
        <f t="shared" si="58"/>
        <v>1166.96</v>
      </c>
      <c r="O632" s="2" t="str">
        <f t="shared" si="59"/>
        <v>Oct</v>
      </c>
    </row>
    <row r="633" spans="1:15" x14ac:dyDescent="0.25">
      <c r="A633" s="2" t="s">
        <v>1776</v>
      </c>
      <c r="B633" s="3">
        <v>44959</v>
      </c>
      <c r="C633" s="2" t="s">
        <v>759</v>
      </c>
      <c r="D633" s="2" t="s">
        <v>1108</v>
      </c>
      <c r="E633">
        <v>2</v>
      </c>
      <c r="F633" s="2">
        <f t="shared" si="54"/>
        <v>2</v>
      </c>
      <c r="G633" s="2" t="s">
        <v>1146</v>
      </c>
      <c r="H633">
        <v>0.16</v>
      </c>
      <c r="I633" s="2">
        <f>_xlfn.XLOOKUP(D633, 'retail_products'!$A:$A, 'retail_products'!$E:$E, "")</f>
        <v>403.95</v>
      </c>
      <c r="J633" s="2">
        <f>_xlfn.XLOOKUP(D633, 'retail_products'!$A:$A, 'retail_products'!$D:$D, "")</f>
        <v>177.26</v>
      </c>
      <c r="K633" s="2">
        <f t="shared" si="55"/>
        <v>807.9</v>
      </c>
      <c r="L633" s="2">
        <f t="shared" si="56"/>
        <v>129.26400000000001</v>
      </c>
      <c r="M633" s="2">
        <f t="shared" si="57"/>
        <v>678.63599999999997</v>
      </c>
      <c r="N633" s="2">
        <f t="shared" si="58"/>
        <v>324.11599999999999</v>
      </c>
      <c r="O633" s="2" t="str">
        <f t="shared" si="59"/>
        <v>Feb</v>
      </c>
    </row>
    <row r="634" spans="1:15" x14ac:dyDescent="0.25">
      <c r="A634" s="2" t="s">
        <v>1777</v>
      </c>
      <c r="B634" s="3">
        <v>44959</v>
      </c>
      <c r="C634" s="2" t="s">
        <v>560</v>
      </c>
      <c r="D634" s="2" t="s">
        <v>1114</v>
      </c>
      <c r="E634">
        <v>5</v>
      </c>
      <c r="F634" s="2">
        <f t="shared" si="54"/>
        <v>5</v>
      </c>
      <c r="G634" s="2" t="s">
        <v>1148</v>
      </c>
      <c r="H634">
        <v>0.27</v>
      </c>
      <c r="I634" s="2">
        <f>_xlfn.XLOOKUP(D634, 'retail_products'!$A:$A, 'retail_products'!$E:$E, "")</f>
        <v>124.45</v>
      </c>
      <c r="J634" s="2">
        <f>_xlfn.XLOOKUP(D634, 'retail_products'!$A:$A, 'retail_products'!$D:$D, "")</f>
        <v>62.41</v>
      </c>
      <c r="K634" s="2">
        <f t="shared" si="55"/>
        <v>622.25</v>
      </c>
      <c r="L634" s="2">
        <f t="shared" si="56"/>
        <v>168.00750000000002</v>
      </c>
      <c r="M634" s="2">
        <f t="shared" si="57"/>
        <v>454.24249999999995</v>
      </c>
      <c r="N634" s="2">
        <f t="shared" si="58"/>
        <v>142.1925</v>
      </c>
      <c r="O634" s="2" t="str">
        <f t="shared" si="59"/>
        <v>Feb</v>
      </c>
    </row>
    <row r="635" spans="1:15" x14ac:dyDescent="0.25">
      <c r="A635" s="2"/>
      <c r="B635" s="3">
        <v>45019</v>
      </c>
      <c r="C635" s="2" t="s">
        <v>911</v>
      </c>
      <c r="D635" s="2" t="s">
        <v>1116</v>
      </c>
      <c r="E635">
        <v>2</v>
      </c>
      <c r="F635" s="2">
        <f t="shared" si="54"/>
        <v>2</v>
      </c>
      <c r="G635" s="2" t="s">
        <v>1148</v>
      </c>
      <c r="H635">
        <v>0</v>
      </c>
      <c r="I635" s="2">
        <f>_xlfn.XLOOKUP(D635, 'retail_products'!$A:$A, 'retail_products'!$E:$E, "")</f>
        <v>796.89</v>
      </c>
      <c r="J635" s="2">
        <f>_xlfn.XLOOKUP(D635, 'retail_products'!$A:$A, 'retail_products'!$D:$D, "")</f>
        <v>465.81</v>
      </c>
      <c r="K635" s="2">
        <f t="shared" si="55"/>
        <v>1593.78</v>
      </c>
      <c r="L635" s="2">
        <f t="shared" si="56"/>
        <v>0</v>
      </c>
      <c r="M635" s="2">
        <f t="shared" si="57"/>
        <v>1593.78</v>
      </c>
      <c r="N635" s="2">
        <f t="shared" si="58"/>
        <v>662.16</v>
      </c>
      <c r="O635" s="2" t="str">
        <f t="shared" si="59"/>
        <v>Apr</v>
      </c>
    </row>
    <row r="636" spans="1:15" x14ac:dyDescent="0.25">
      <c r="A636" s="2" t="s">
        <v>1778</v>
      </c>
      <c r="B636" s="3">
        <v>45032</v>
      </c>
      <c r="C636" s="2" t="s">
        <v>697</v>
      </c>
      <c r="D636" s="2" t="s">
        <v>1060</v>
      </c>
      <c r="E636">
        <v>1</v>
      </c>
      <c r="F636" s="2">
        <f t="shared" si="54"/>
        <v>1</v>
      </c>
      <c r="G636" s="2" t="s">
        <v>1148</v>
      </c>
      <c r="H636">
        <v>0</v>
      </c>
      <c r="I636" s="2">
        <f>_xlfn.XLOOKUP(D636, 'retail_products'!$A:$A, 'retail_products'!$E:$E, "")</f>
        <v>491.58</v>
      </c>
      <c r="J636" s="2">
        <f>_xlfn.XLOOKUP(D636, 'retail_products'!$A:$A, 'retail_products'!$D:$D, "")</f>
        <v>342.41</v>
      </c>
      <c r="K636" s="2">
        <f t="shared" si="55"/>
        <v>491.58</v>
      </c>
      <c r="L636" s="2">
        <f t="shared" si="56"/>
        <v>0</v>
      </c>
      <c r="M636" s="2">
        <f t="shared" si="57"/>
        <v>491.58</v>
      </c>
      <c r="N636" s="2">
        <f t="shared" si="58"/>
        <v>149.16999999999996</v>
      </c>
      <c r="O636" s="2" t="str">
        <f t="shared" si="59"/>
        <v>Apr</v>
      </c>
    </row>
    <row r="637" spans="1:15" x14ac:dyDescent="0.25">
      <c r="A637" s="2" t="s">
        <v>1779</v>
      </c>
      <c r="B637" s="3">
        <v>45113</v>
      </c>
      <c r="C637" s="2" t="s">
        <v>1018</v>
      </c>
      <c r="D637" s="2" t="s">
        <v>1108</v>
      </c>
      <c r="E637">
        <v>-1</v>
      </c>
      <c r="F637" s="2">
        <f t="shared" si="54"/>
        <v>0</v>
      </c>
      <c r="G637" s="2" t="s">
        <v>1152</v>
      </c>
      <c r="H637">
        <v>0</v>
      </c>
      <c r="I637" s="2">
        <f>_xlfn.XLOOKUP(D637, 'retail_products'!$A:$A, 'retail_products'!$E:$E, "")</f>
        <v>403.95</v>
      </c>
      <c r="J637" s="2">
        <f>_xlfn.XLOOKUP(D637, 'retail_products'!$A:$A, 'retail_products'!$D:$D, "")</f>
        <v>177.26</v>
      </c>
      <c r="K637" s="2">
        <f t="shared" si="55"/>
        <v>-403.95</v>
      </c>
      <c r="L637" s="2">
        <f t="shared" si="56"/>
        <v>0</v>
      </c>
      <c r="M637" s="2">
        <f t="shared" si="57"/>
        <v>-403.95</v>
      </c>
      <c r="N637" s="2">
        <f t="shared" si="58"/>
        <v>-226.69</v>
      </c>
      <c r="O637" s="2" t="str">
        <f t="shared" si="59"/>
        <v>Jul</v>
      </c>
    </row>
    <row r="638" spans="1:15" x14ac:dyDescent="0.25">
      <c r="A638" s="2" t="s">
        <v>1780</v>
      </c>
      <c r="B638" s="3">
        <v>45192</v>
      </c>
      <c r="C638" s="2" t="s">
        <v>955</v>
      </c>
      <c r="D638" s="2" t="s">
        <v>1076</v>
      </c>
      <c r="E638">
        <v>5</v>
      </c>
      <c r="F638" s="2">
        <f t="shared" si="54"/>
        <v>5</v>
      </c>
      <c r="G638" s="2" t="s">
        <v>1146</v>
      </c>
      <c r="H638">
        <v>0.3</v>
      </c>
      <c r="I638" s="2">
        <f>_xlfn.XLOOKUP(D638, 'retail_products'!$A:$A, 'retail_products'!$E:$E, "")</f>
        <v>681.78</v>
      </c>
      <c r="J638" s="2">
        <f>_xlfn.XLOOKUP(D638, 'retail_products'!$A:$A, 'retail_products'!$D:$D, "")</f>
        <v>335.22</v>
      </c>
      <c r="K638" s="2">
        <f t="shared" si="55"/>
        <v>3408.8999999999996</v>
      </c>
      <c r="L638" s="2">
        <f t="shared" si="56"/>
        <v>1022.6699999999998</v>
      </c>
      <c r="M638" s="2">
        <f t="shared" si="57"/>
        <v>2386.2299999999996</v>
      </c>
      <c r="N638" s="2">
        <f t="shared" si="58"/>
        <v>710.12999999999943</v>
      </c>
      <c r="O638" s="2" t="str">
        <f t="shared" si="59"/>
        <v>Sep</v>
      </c>
    </row>
    <row r="639" spans="1:15" x14ac:dyDescent="0.25">
      <c r="A639" s="2" t="s">
        <v>1781</v>
      </c>
      <c r="B639" s="3">
        <v>45237</v>
      </c>
      <c r="C639" s="2" t="s">
        <v>580</v>
      </c>
      <c r="D639" s="2" t="s">
        <v>1104</v>
      </c>
      <c r="E639">
        <v>2</v>
      </c>
      <c r="F639" s="2">
        <f t="shared" si="54"/>
        <v>2</v>
      </c>
      <c r="G639" s="2" t="s">
        <v>1148</v>
      </c>
      <c r="H639">
        <v>0</v>
      </c>
      <c r="I639" s="2">
        <f>_xlfn.XLOOKUP(D639, 'retail_products'!$A:$A, 'retail_products'!$E:$E, "")</f>
        <v>647.98</v>
      </c>
      <c r="J639" s="2">
        <f>_xlfn.XLOOKUP(D639, 'retail_products'!$A:$A, 'retail_products'!$D:$D, "")</f>
        <v>303.98</v>
      </c>
      <c r="K639" s="2">
        <f t="shared" si="55"/>
        <v>1295.96</v>
      </c>
      <c r="L639" s="2">
        <f t="shared" si="56"/>
        <v>0</v>
      </c>
      <c r="M639" s="2">
        <f t="shared" si="57"/>
        <v>1295.96</v>
      </c>
      <c r="N639" s="2">
        <f t="shared" si="58"/>
        <v>688</v>
      </c>
      <c r="O639" s="2" t="str">
        <f t="shared" si="59"/>
        <v>Nov</v>
      </c>
    </row>
    <row r="640" spans="1:15" x14ac:dyDescent="0.25">
      <c r="A640" s="2" t="s">
        <v>1782</v>
      </c>
      <c r="B640" s="3">
        <v>45080</v>
      </c>
      <c r="C640" s="2" t="s">
        <v>905</v>
      </c>
      <c r="D640" s="2" t="s">
        <v>1066</v>
      </c>
      <c r="E640">
        <v>2</v>
      </c>
      <c r="F640" s="2">
        <f t="shared" si="54"/>
        <v>2</v>
      </c>
      <c r="G640" s="2" t="s">
        <v>1148</v>
      </c>
      <c r="H640">
        <v>0.13</v>
      </c>
      <c r="I640" s="2">
        <f>_xlfn.XLOOKUP(D640, 'retail_products'!$A:$A, 'retail_products'!$E:$E, "")</f>
        <v>289.73</v>
      </c>
      <c r="J640" s="2">
        <f>_xlfn.XLOOKUP(D640, 'retail_products'!$A:$A, 'retail_products'!$D:$D, "")</f>
        <v>225.94</v>
      </c>
      <c r="K640" s="2">
        <f t="shared" si="55"/>
        <v>579.46</v>
      </c>
      <c r="L640" s="2">
        <f t="shared" si="56"/>
        <v>75.329800000000006</v>
      </c>
      <c r="M640" s="2">
        <f t="shared" si="57"/>
        <v>504.13020000000006</v>
      </c>
      <c r="N640" s="2">
        <f t="shared" si="58"/>
        <v>52.250200000000063</v>
      </c>
      <c r="O640" s="2" t="str">
        <f t="shared" si="59"/>
        <v>Jun</v>
      </c>
    </row>
    <row r="641" spans="1:15" x14ac:dyDescent="0.25">
      <c r="A641" s="2" t="s">
        <v>1783</v>
      </c>
      <c r="B641" s="3">
        <v>45208</v>
      </c>
      <c r="C641" s="2" t="s">
        <v>290</v>
      </c>
      <c r="D641" s="2" t="s">
        <v>1072</v>
      </c>
      <c r="E641">
        <v>4</v>
      </c>
      <c r="F641" s="2">
        <f t="shared" si="54"/>
        <v>4</v>
      </c>
      <c r="G641" s="2" t="s">
        <v>1152</v>
      </c>
      <c r="H641">
        <v>0</v>
      </c>
      <c r="I641" s="2">
        <f>_xlfn.XLOOKUP(D641, 'retail_products'!$A:$A, 'retail_products'!$E:$E, "")</f>
        <v>553.76</v>
      </c>
      <c r="J641" s="2">
        <f>_xlfn.XLOOKUP(D641, 'retail_products'!$A:$A, 'retail_products'!$D:$D, "")</f>
        <v>264.36</v>
      </c>
      <c r="K641" s="2">
        <f t="shared" si="55"/>
        <v>2215.04</v>
      </c>
      <c r="L641" s="2">
        <f t="shared" si="56"/>
        <v>0</v>
      </c>
      <c r="M641" s="2">
        <f t="shared" si="57"/>
        <v>2215.04</v>
      </c>
      <c r="N641" s="2">
        <f t="shared" si="58"/>
        <v>1157.5999999999999</v>
      </c>
      <c r="O641" s="2" t="str">
        <f t="shared" si="59"/>
        <v>Oct</v>
      </c>
    </row>
    <row r="642" spans="1:15" x14ac:dyDescent="0.25">
      <c r="A642" s="2" t="s">
        <v>1784</v>
      </c>
      <c r="B642" s="3">
        <v>45282</v>
      </c>
      <c r="C642" s="2" t="s">
        <v>175</v>
      </c>
      <c r="D642" s="2" t="s">
        <v>1108</v>
      </c>
      <c r="E642">
        <v>2</v>
      </c>
      <c r="F642" s="2">
        <f t="shared" ref="F642:F705" si="60">IF(E642&lt;0,0,E642)</f>
        <v>2</v>
      </c>
      <c r="G642" s="2" t="s">
        <v>1146</v>
      </c>
      <c r="H642">
        <v>0</v>
      </c>
      <c r="I642" s="2">
        <f>_xlfn.XLOOKUP(D642, 'retail_products'!$A:$A, 'retail_products'!$E:$E, "")</f>
        <v>403.95</v>
      </c>
      <c r="J642" s="2">
        <f>_xlfn.XLOOKUP(D642, 'retail_products'!$A:$A, 'retail_products'!$D:$D, "")</f>
        <v>177.26</v>
      </c>
      <c r="K642" s="2">
        <f t="shared" ref="K642:K705" si="61">E642*I642</f>
        <v>807.9</v>
      </c>
      <c r="L642" s="2">
        <f t="shared" ref="L642:L705" si="62">K642*H642</f>
        <v>0</v>
      </c>
      <c r="M642" s="2">
        <f t="shared" ref="M642:M705" si="63">K642-L642</f>
        <v>807.9</v>
      </c>
      <c r="N642" s="2">
        <f t="shared" ref="N642:N705" si="64">M642-(E642*J642)</f>
        <v>453.38</v>
      </c>
      <c r="O642" s="2" t="str">
        <f t="shared" ref="O642:O705" si="65">TEXT(B642,"mmm")</f>
        <v>Dec</v>
      </c>
    </row>
    <row r="643" spans="1:15" x14ac:dyDescent="0.25">
      <c r="A643" s="2" t="s">
        <v>1785</v>
      </c>
      <c r="B643" s="3">
        <v>45292</v>
      </c>
      <c r="C643" s="2" t="s">
        <v>410</v>
      </c>
      <c r="D643" s="2" t="s">
        <v>1112</v>
      </c>
      <c r="E643">
        <v>5</v>
      </c>
      <c r="F643" s="2">
        <f t="shared" si="60"/>
        <v>5</v>
      </c>
      <c r="G643" s="2" t="s">
        <v>1152</v>
      </c>
      <c r="H643">
        <v>0</v>
      </c>
      <c r="I643" s="2">
        <f>_xlfn.XLOOKUP(D643, 'retail_products'!$A:$A, 'retail_products'!$E:$E, "")</f>
        <v>827.09</v>
      </c>
      <c r="J643" s="2">
        <f>_xlfn.XLOOKUP(D643, 'retail_products'!$A:$A, 'retail_products'!$D:$D, "")</f>
        <v>449.47</v>
      </c>
      <c r="K643" s="2">
        <f t="shared" si="61"/>
        <v>4135.45</v>
      </c>
      <c r="L643" s="2">
        <f t="shared" si="62"/>
        <v>0</v>
      </c>
      <c r="M643" s="2">
        <f t="shared" si="63"/>
        <v>4135.45</v>
      </c>
      <c r="N643" s="2">
        <f t="shared" si="64"/>
        <v>1888.0999999999995</v>
      </c>
      <c r="O643" s="2" t="str">
        <f t="shared" si="65"/>
        <v>Jan</v>
      </c>
    </row>
    <row r="644" spans="1:15" x14ac:dyDescent="0.25">
      <c r="A644" s="2" t="s">
        <v>1786</v>
      </c>
      <c r="B644" s="3">
        <v>45236</v>
      </c>
      <c r="C644" s="2" t="s">
        <v>282</v>
      </c>
      <c r="D644" s="2" t="s">
        <v>1046</v>
      </c>
      <c r="E644">
        <v>3</v>
      </c>
      <c r="F644" s="2">
        <f t="shared" si="60"/>
        <v>3</v>
      </c>
      <c r="G644" s="2" t="s">
        <v>1148</v>
      </c>
      <c r="H644">
        <v>0</v>
      </c>
      <c r="I644" s="2">
        <f>_xlfn.XLOOKUP(D644, 'retail_products'!$A:$A, 'retail_products'!$E:$E, "")</f>
        <v>304.58</v>
      </c>
      <c r="J644" s="2">
        <f>_xlfn.XLOOKUP(D644, 'retail_products'!$A:$A, 'retail_products'!$D:$D, "")</f>
        <v>141.47</v>
      </c>
      <c r="K644" s="2">
        <f t="shared" si="61"/>
        <v>913.74</v>
      </c>
      <c r="L644" s="2">
        <f t="shared" si="62"/>
        <v>0</v>
      </c>
      <c r="M644" s="2">
        <f t="shared" si="63"/>
        <v>913.74</v>
      </c>
      <c r="N644" s="2">
        <f t="shared" si="64"/>
        <v>489.33000000000004</v>
      </c>
      <c r="O644" s="2" t="str">
        <f t="shared" si="65"/>
        <v>Nov</v>
      </c>
    </row>
    <row r="645" spans="1:15" x14ac:dyDescent="0.25">
      <c r="A645" s="2" t="s">
        <v>1787</v>
      </c>
      <c r="B645" s="3">
        <v>44972</v>
      </c>
      <c r="C645" s="2" t="s">
        <v>400</v>
      </c>
      <c r="D645" s="2" t="s">
        <v>1082</v>
      </c>
      <c r="E645">
        <v>3</v>
      </c>
      <c r="F645" s="2">
        <f t="shared" si="60"/>
        <v>3</v>
      </c>
      <c r="G645" s="2" t="s">
        <v>1148</v>
      </c>
      <c r="H645">
        <v>0</v>
      </c>
      <c r="I645" s="2">
        <f>_xlfn.XLOOKUP(D645, 'retail_products'!$A:$A, 'retail_products'!$E:$E, "")</f>
        <v>85.85</v>
      </c>
      <c r="J645" s="2">
        <f>_xlfn.XLOOKUP(D645, 'retail_products'!$A:$A, 'retail_products'!$D:$D, "")</f>
        <v>46.68</v>
      </c>
      <c r="K645" s="2">
        <f t="shared" si="61"/>
        <v>257.54999999999995</v>
      </c>
      <c r="L645" s="2">
        <f t="shared" si="62"/>
        <v>0</v>
      </c>
      <c r="M645" s="2">
        <f t="shared" si="63"/>
        <v>257.54999999999995</v>
      </c>
      <c r="N645" s="2">
        <f t="shared" si="64"/>
        <v>117.50999999999996</v>
      </c>
      <c r="O645" s="2" t="str">
        <f t="shared" si="65"/>
        <v>Feb</v>
      </c>
    </row>
    <row r="646" spans="1:15" x14ac:dyDescent="0.25">
      <c r="A646" s="2" t="s">
        <v>1788</v>
      </c>
      <c r="B646" s="3">
        <v>45040</v>
      </c>
      <c r="C646" s="2" t="s">
        <v>416</v>
      </c>
      <c r="D646" s="2" t="s">
        <v>1051</v>
      </c>
      <c r="E646">
        <v>1</v>
      </c>
      <c r="F646" s="2">
        <f t="shared" si="60"/>
        <v>1</v>
      </c>
      <c r="G646" s="2" t="s">
        <v>1152</v>
      </c>
      <c r="H646">
        <v>0</v>
      </c>
      <c r="I646" s="2">
        <f>_xlfn.XLOOKUP(D646, 'retail_products'!$A:$A, 'retail_products'!$E:$E, "")</f>
        <v>243.64</v>
      </c>
      <c r="J646" s="2">
        <f>_xlfn.XLOOKUP(D646, 'retail_products'!$A:$A, 'retail_products'!$D:$D, "")</f>
        <v>143.19999999999999</v>
      </c>
      <c r="K646" s="2">
        <f t="shared" si="61"/>
        <v>243.64</v>
      </c>
      <c r="L646" s="2">
        <f t="shared" si="62"/>
        <v>0</v>
      </c>
      <c r="M646" s="2">
        <f t="shared" si="63"/>
        <v>243.64</v>
      </c>
      <c r="N646" s="2">
        <f t="shared" si="64"/>
        <v>100.44</v>
      </c>
      <c r="O646" s="2" t="str">
        <f t="shared" si="65"/>
        <v>Apr</v>
      </c>
    </row>
    <row r="647" spans="1:15" x14ac:dyDescent="0.25">
      <c r="A647" s="2" t="s">
        <v>1789</v>
      </c>
      <c r="B647" s="3">
        <v>45105</v>
      </c>
      <c r="C647" s="2" t="s">
        <v>746</v>
      </c>
      <c r="D647" s="2" t="s">
        <v>1112</v>
      </c>
      <c r="E647">
        <v>3</v>
      </c>
      <c r="F647" s="2">
        <f t="shared" si="60"/>
        <v>3</v>
      </c>
      <c r="G647" s="2" t="s">
        <v>1148</v>
      </c>
      <c r="H647">
        <v>0</v>
      </c>
      <c r="I647" s="2">
        <f>_xlfn.XLOOKUP(D647, 'retail_products'!$A:$A, 'retail_products'!$E:$E, "")</f>
        <v>827.09</v>
      </c>
      <c r="J647" s="2">
        <f>_xlfn.XLOOKUP(D647, 'retail_products'!$A:$A, 'retail_products'!$D:$D, "")</f>
        <v>449.47</v>
      </c>
      <c r="K647" s="2">
        <f t="shared" si="61"/>
        <v>2481.27</v>
      </c>
      <c r="L647" s="2">
        <f t="shared" si="62"/>
        <v>0</v>
      </c>
      <c r="M647" s="2">
        <f t="shared" si="63"/>
        <v>2481.27</v>
      </c>
      <c r="N647" s="2">
        <f t="shared" si="64"/>
        <v>1132.8599999999999</v>
      </c>
      <c r="O647" s="2" t="str">
        <f t="shared" si="65"/>
        <v>Jun</v>
      </c>
    </row>
    <row r="648" spans="1:15" x14ac:dyDescent="0.25">
      <c r="A648" s="2" t="s">
        <v>1790</v>
      </c>
      <c r="B648" s="3">
        <v>45311</v>
      </c>
      <c r="C648" s="2" t="s">
        <v>427</v>
      </c>
      <c r="D648" s="2" t="s">
        <v>1062</v>
      </c>
      <c r="E648">
        <v>3</v>
      </c>
      <c r="F648" s="2">
        <f t="shared" si="60"/>
        <v>3</v>
      </c>
      <c r="G648" s="2" t="s">
        <v>1146</v>
      </c>
      <c r="H648">
        <v>0</v>
      </c>
      <c r="I648" s="2">
        <f>_xlfn.XLOOKUP(D648, 'retail_products'!$A:$A, 'retail_products'!$E:$E, "")</f>
        <v>718.62</v>
      </c>
      <c r="J648" s="2">
        <f>_xlfn.XLOOKUP(D648, 'retail_products'!$A:$A, 'retail_products'!$D:$D, "")</f>
        <v>309.57</v>
      </c>
      <c r="K648" s="2">
        <f t="shared" si="61"/>
        <v>2155.86</v>
      </c>
      <c r="L648" s="2">
        <f t="shared" si="62"/>
        <v>0</v>
      </c>
      <c r="M648" s="2">
        <f t="shared" si="63"/>
        <v>2155.86</v>
      </c>
      <c r="N648" s="2">
        <f t="shared" si="64"/>
        <v>1227.1500000000001</v>
      </c>
      <c r="O648" s="2" t="str">
        <f t="shared" si="65"/>
        <v>Jan</v>
      </c>
    </row>
    <row r="649" spans="1:15" x14ac:dyDescent="0.25">
      <c r="A649" s="2" t="s">
        <v>1791</v>
      </c>
      <c r="B649" s="3">
        <v>45599</v>
      </c>
      <c r="C649" s="2" t="s">
        <v>441</v>
      </c>
      <c r="D649" s="2" t="s">
        <v>1100</v>
      </c>
      <c r="E649">
        <v>5</v>
      </c>
      <c r="F649" s="2">
        <f t="shared" si="60"/>
        <v>5</v>
      </c>
      <c r="G649" s="2" t="s">
        <v>1148</v>
      </c>
      <c r="H649">
        <v>0</v>
      </c>
      <c r="I649" s="2">
        <f>_xlfn.XLOOKUP(D649, 'retail_products'!$A:$A, 'retail_products'!$E:$E, "")</f>
        <v>795.48</v>
      </c>
      <c r="J649" s="2">
        <f>_xlfn.XLOOKUP(D649, 'retail_products'!$A:$A, 'retail_products'!$D:$D, "")</f>
        <v>475.67</v>
      </c>
      <c r="K649" s="2">
        <f t="shared" si="61"/>
        <v>3977.4</v>
      </c>
      <c r="L649" s="2">
        <f t="shared" si="62"/>
        <v>0</v>
      </c>
      <c r="M649" s="2">
        <f t="shared" si="63"/>
        <v>3977.4</v>
      </c>
      <c r="N649" s="2">
        <f t="shared" si="64"/>
        <v>1599.0500000000002</v>
      </c>
      <c r="O649" s="2" t="str">
        <f t="shared" si="65"/>
        <v>Nov</v>
      </c>
    </row>
    <row r="650" spans="1:15" x14ac:dyDescent="0.25">
      <c r="A650" s="2" t="s">
        <v>1792</v>
      </c>
      <c r="B650" s="3">
        <v>45000</v>
      </c>
      <c r="C650" s="2" t="s">
        <v>416</v>
      </c>
      <c r="D650" s="2" t="s">
        <v>1112</v>
      </c>
      <c r="E650">
        <v>3</v>
      </c>
      <c r="F650" s="2">
        <f t="shared" si="60"/>
        <v>3</v>
      </c>
      <c r="G650" s="2" t="s">
        <v>1146</v>
      </c>
      <c r="H650">
        <v>0.2</v>
      </c>
      <c r="I650" s="2">
        <f>_xlfn.XLOOKUP(D650, 'retail_products'!$A:$A, 'retail_products'!$E:$E, "")</f>
        <v>827.09</v>
      </c>
      <c r="J650" s="2">
        <f>_xlfn.XLOOKUP(D650, 'retail_products'!$A:$A, 'retail_products'!$D:$D, "")</f>
        <v>449.47</v>
      </c>
      <c r="K650" s="2">
        <f t="shared" si="61"/>
        <v>2481.27</v>
      </c>
      <c r="L650" s="2">
        <f t="shared" si="62"/>
        <v>496.25400000000002</v>
      </c>
      <c r="M650" s="2">
        <f t="shared" si="63"/>
        <v>1985.0160000000001</v>
      </c>
      <c r="N650" s="2">
        <f t="shared" si="64"/>
        <v>636.60599999999999</v>
      </c>
      <c r="O650" s="2" t="str">
        <f t="shared" si="65"/>
        <v>Mar</v>
      </c>
    </row>
    <row r="651" spans="1:15" x14ac:dyDescent="0.25">
      <c r="A651" s="2" t="s">
        <v>1793</v>
      </c>
      <c r="B651" s="3">
        <v>45141</v>
      </c>
      <c r="C651" s="2" t="s">
        <v>752</v>
      </c>
      <c r="D651" s="2" t="s">
        <v>1098</v>
      </c>
      <c r="E651">
        <v>2</v>
      </c>
      <c r="F651" s="2">
        <f t="shared" si="60"/>
        <v>2</v>
      </c>
      <c r="G651" s="2" t="s">
        <v>1152</v>
      </c>
      <c r="H651">
        <v>0</v>
      </c>
      <c r="I651" s="2">
        <f>_xlfn.XLOOKUP(D651, 'retail_products'!$A:$A, 'retail_products'!$E:$E, "")</f>
        <v>861.53</v>
      </c>
      <c r="J651" s="2">
        <f>_xlfn.XLOOKUP(D651, 'retail_products'!$A:$A, 'retail_products'!$D:$D, "")</f>
        <v>446.15</v>
      </c>
      <c r="K651" s="2">
        <f t="shared" si="61"/>
        <v>1723.06</v>
      </c>
      <c r="L651" s="2">
        <f t="shared" si="62"/>
        <v>0</v>
      </c>
      <c r="M651" s="2">
        <f t="shared" si="63"/>
        <v>1723.06</v>
      </c>
      <c r="N651" s="2">
        <f t="shared" si="64"/>
        <v>830.76</v>
      </c>
      <c r="O651" s="2" t="str">
        <f t="shared" si="65"/>
        <v>Aug</v>
      </c>
    </row>
    <row r="652" spans="1:15" x14ac:dyDescent="0.25">
      <c r="A652" s="2" t="s">
        <v>1794</v>
      </c>
      <c r="B652" s="3">
        <v>45146</v>
      </c>
      <c r="C652" s="2" t="s">
        <v>562</v>
      </c>
      <c r="D652" s="2" t="s">
        <v>1130</v>
      </c>
      <c r="E652">
        <v>2</v>
      </c>
      <c r="F652" s="2">
        <f t="shared" si="60"/>
        <v>2</v>
      </c>
      <c r="G652" s="2" t="s">
        <v>1152</v>
      </c>
      <c r="H652">
        <v>0.25</v>
      </c>
      <c r="I652" s="2">
        <f>_xlfn.XLOOKUP(D652, 'retail_products'!$A:$A, 'retail_products'!$E:$E, "")</f>
        <v>497.57</v>
      </c>
      <c r="J652" s="2">
        <f>_xlfn.XLOOKUP(D652, 'retail_products'!$A:$A, 'retail_products'!$D:$D, "")</f>
        <v>348.99</v>
      </c>
      <c r="K652" s="2">
        <f t="shared" si="61"/>
        <v>995.14</v>
      </c>
      <c r="L652" s="2">
        <f t="shared" si="62"/>
        <v>248.785</v>
      </c>
      <c r="M652" s="2">
        <f t="shared" si="63"/>
        <v>746.35500000000002</v>
      </c>
      <c r="N652" s="2">
        <f t="shared" si="64"/>
        <v>48.375</v>
      </c>
      <c r="O652" s="2" t="str">
        <f t="shared" si="65"/>
        <v>Aug</v>
      </c>
    </row>
    <row r="653" spans="1:15" x14ac:dyDescent="0.25">
      <c r="A653" s="2" t="s">
        <v>1795</v>
      </c>
      <c r="B653" s="3">
        <v>45251</v>
      </c>
      <c r="C653" s="2" t="s">
        <v>110</v>
      </c>
      <c r="D653" s="2" t="s">
        <v>1046</v>
      </c>
      <c r="E653">
        <v>2</v>
      </c>
      <c r="F653" s="2">
        <f t="shared" si="60"/>
        <v>2</v>
      </c>
      <c r="G653" s="2" t="s">
        <v>1146</v>
      </c>
      <c r="H653">
        <v>0</v>
      </c>
      <c r="I653" s="2">
        <f>_xlfn.XLOOKUP(D653, 'retail_products'!$A:$A, 'retail_products'!$E:$E, "")</f>
        <v>304.58</v>
      </c>
      <c r="J653" s="2">
        <f>_xlfn.XLOOKUP(D653, 'retail_products'!$A:$A, 'retail_products'!$D:$D, "")</f>
        <v>141.47</v>
      </c>
      <c r="K653" s="2">
        <f t="shared" si="61"/>
        <v>609.16</v>
      </c>
      <c r="L653" s="2">
        <f t="shared" si="62"/>
        <v>0</v>
      </c>
      <c r="M653" s="2">
        <f t="shared" si="63"/>
        <v>609.16</v>
      </c>
      <c r="N653" s="2">
        <f t="shared" si="64"/>
        <v>326.21999999999997</v>
      </c>
      <c r="O653" s="2" t="str">
        <f t="shared" si="65"/>
        <v>Nov</v>
      </c>
    </row>
    <row r="654" spans="1:15" x14ac:dyDescent="0.25">
      <c r="A654" s="2" t="s">
        <v>1796</v>
      </c>
      <c r="B654" s="3">
        <v>45179</v>
      </c>
      <c r="C654" s="2" t="s">
        <v>856</v>
      </c>
      <c r="D654" s="2" t="s">
        <v>1035</v>
      </c>
      <c r="E654">
        <v>4</v>
      </c>
      <c r="F654" s="2">
        <f t="shared" si="60"/>
        <v>4</v>
      </c>
      <c r="G654" s="2" t="s">
        <v>1152</v>
      </c>
      <c r="H654">
        <v>0</v>
      </c>
      <c r="I654" s="2">
        <f>_xlfn.XLOOKUP(D654, 'retail_products'!$A:$A, 'retail_products'!$E:$E, "")</f>
        <v>1011.63</v>
      </c>
      <c r="J654" s="2">
        <f>_xlfn.XLOOKUP(D654, 'retail_products'!$A:$A, 'retail_products'!$D:$D, "")</f>
        <v>438.33</v>
      </c>
      <c r="K654" s="2">
        <f t="shared" si="61"/>
        <v>4046.52</v>
      </c>
      <c r="L654" s="2">
        <f t="shared" si="62"/>
        <v>0</v>
      </c>
      <c r="M654" s="2">
        <f t="shared" si="63"/>
        <v>4046.52</v>
      </c>
      <c r="N654" s="2">
        <f t="shared" si="64"/>
        <v>2293.1999999999998</v>
      </c>
      <c r="O654" s="2" t="str">
        <f t="shared" si="65"/>
        <v>Sep</v>
      </c>
    </row>
    <row r="655" spans="1:15" x14ac:dyDescent="0.25">
      <c r="A655" s="2" t="s">
        <v>1797</v>
      </c>
      <c r="B655" s="3">
        <v>45273</v>
      </c>
      <c r="C655" s="2" t="s">
        <v>938</v>
      </c>
      <c r="D655" s="2" t="s">
        <v>1108</v>
      </c>
      <c r="E655">
        <v>1</v>
      </c>
      <c r="F655" s="2">
        <f t="shared" si="60"/>
        <v>1</v>
      </c>
      <c r="G655" s="2" t="s">
        <v>1146</v>
      </c>
      <c r="H655">
        <v>0</v>
      </c>
      <c r="I655" s="2">
        <f>_xlfn.XLOOKUP(D655, 'retail_products'!$A:$A, 'retail_products'!$E:$E, "")</f>
        <v>403.95</v>
      </c>
      <c r="J655" s="2">
        <f>_xlfn.XLOOKUP(D655, 'retail_products'!$A:$A, 'retail_products'!$D:$D, "")</f>
        <v>177.26</v>
      </c>
      <c r="K655" s="2">
        <f t="shared" si="61"/>
        <v>403.95</v>
      </c>
      <c r="L655" s="2">
        <f t="shared" si="62"/>
        <v>0</v>
      </c>
      <c r="M655" s="2">
        <f t="shared" si="63"/>
        <v>403.95</v>
      </c>
      <c r="N655" s="2">
        <f t="shared" si="64"/>
        <v>226.69</v>
      </c>
      <c r="O655" s="2" t="str">
        <f t="shared" si="65"/>
        <v>Dec</v>
      </c>
    </row>
    <row r="656" spans="1:15" x14ac:dyDescent="0.25">
      <c r="A656" s="2" t="s">
        <v>1798</v>
      </c>
      <c r="B656" s="3">
        <v>45144</v>
      </c>
      <c r="C656" s="2" t="s">
        <v>748</v>
      </c>
      <c r="D656" s="2" t="s">
        <v>1108</v>
      </c>
      <c r="E656">
        <v>3</v>
      </c>
      <c r="F656" s="2">
        <f t="shared" si="60"/>
        <v>3</v>
      </c>
      <c r="G656" s="2" t="s">
        <v>1146</v>
      </c>
      <c r="H656">
        <v>0</v>
      </c>
      <c r="I656" s="2">
        <f>_xlfn.XLOOKUP(D656, 'retail_products'!$A:$A, 'retail_products'!$E:$E, "")</f>
        <v>403.95</v>
      </c>
      <c r="J656" s="2">
        <f>_xlfn.XLOOKUP(D656, 'retail_products'!$A:$A, 'retail_products'!$D:$D, "")</f>
        <v>177.26</v>
      </c>
      <c r="K656" s="2">
        <f t="shared" si="61"/>
        <v>1211.8499999999999</v>
      </c>
      <c r="L656" s="2">
        <f t="shared" si="62"/>
        <v>0</v>
      </c>
      <c r="M656" s="2">
        <f t="shared" si="63"/>
        <v>1211.8499999999999</v>
      </c>
      <c r="N656" s="2">
        <f t="shared" si="64"/>
        <v>680.06999999999994</v>
      </c>
      <c r="O656" s="2" t="str">
        <f t="shared" si="65"/>
        <v>Aug</v>
      </c>
    </row>
    <row r="657" spans="1:15" x14ac:dyDescent="0.25">
      <c r="A657" s="2" t="s">
        <v>1799</v>
      </c>
      <c r="B657" s="3">
        <v>44948</v>
      </c>
      <c r="C657" s="2" t="s">
        <v>650</v>
      </c>
      <c r="D657" s="2" t="s">
        <v>1096</v>
      </c>
      <c r="E657">
        <v>2</v>
      </c>
      <c r="F657" s="2">
        <f t="shared" si="60"/>
        <v>2</v>
      </c>
      <c r="G657" s="2" t="s">
        <v>1148</v>
      </c>
      <c r="H657">
        <v>0</v>
      </c>
      <c r="I657" s="2">
        <f>_xlfn.XLOOKUP(D657, 'retail_products'!$A:$A, 'retail_products'!$E:$E, "")</f>
        <v>975.87</v>
      </c>
      <c r="J657" s="2">
        <f>_xlfn.XLOOKUP(D657, 'retail_products'!$A:$A, 'retail_products'!$D:$D, "")</f>
        <v>397.97</v>
      </c>
      <c r="K657" s="2">
        <f t="shared" si="61"/>
        <v>1951.74</v>
      </c>
      <c r="L657" s="2">
        <f t="shared" si="62"/>
        <v>0</v>
      </c>
      <c r="M657" s="2">
        <f t="shared" si="63"/>
        <v>1951.74</v>
      </c>
      <c r="N657" s="2">
        <f t="shared" si="64"/>
        <v>1155.8</v>
      </c>
      <c r="O657" s="2" t="str">
        <f t="shared" si="65"/>
        <v>Jan</v>
      </c>
    </row>
    <row r="658" spans="1:15" x14ac:dyDescent="0.25">
      <c r="A658" s="2" t="s">
        <v>1800</v>
      </c>
      <c r="B658" s="3">
        <v>45114</v>
      </c>
      <c r="C658" s="2" t="s">
        <v>888</v>
      </c>
      <c r="D658" s="2" t="s">
        <v>1056</v>
      </c>
      <c r="E658">
        <v>5</v>
      </c>
      <c r="F658" s="2">
        <f t="shared" si="60"/>
        <v>5</v>
      </c>
      <c r="G658" s="2" t="s">
        <v>1148</v>
      </c>
      <c r="H658">
        <v>0</v>
      </c>
      <c r="I658" s="2">
        <f>_xlfn.XLOOKUP(D658, 'retail_products'!$A:$A, 'retail_products'!$E:$E, "")</f>
        <v>137.66999999999999</v>
      </c>
      <c r="J658" s="2">
        <f>_xlfn.XLOOKUP(D658, 'retail_products'!$A:$A, 'retail_products'!$D:$D, "")</f>
        <v>65.400000000000006</v>
      </c>
      <c r="K658" s="2">
        <f t="shared" si="61"/>
        <v>688.34999999999991</v>
      </c>
      <c r="L658" s="2">
        <f t="shared" si="62"/>
        <v>0</v>
      </c>
      <c r="M658" s="2">
        <f t="shared" si="63"/>
        <v>688.34999999999991</v>
      </c>
      <c r="N658" s="2">
        <f t="shared" si="64"/>
        <v>361.34999999999991</v>
      </c>
      <c r="O658" s="2" t="str">
        <f t="shared" si="65"/>
        <v>Jul</v>
      </c>
    </row>
    <row r="659" spans="1:15" x14ac:dyDescent="0.25">
      <c r="A659" s="2" t="s">
        <v>1801</v>
      </c>
      <c r="B659" s="3">
        <v>44984</v>
      </c>
      <c r="C659" s="2" t="s">
        <v>375</v>
      </c>
      <c r="D659" s="2" t="s">
        <v>1126</v>
      </c>
      <c r="E659">
        <v>2</v>
      </c>
      <c r="F659" s="2">
        <f t="shared" si="60"/>
        <v>2</v>
      </c>
      <c r="G659" s="2" t="s">
        <v>1152</v>
      </c>
      <c r="H659">
        <v>0</v>
      </c>
      <c r="I659" s="2">
        <f>_xlfn.XLOOKUP(D659, 'retail_products'!$A:$A, 'retail_products'!$E:$E, "")</f>
        <v>340.9</v>
      </c>
      <c r="J659" s="2">
        <f>_xlfn.XLOOKUP(D659, 'retail_products'!$A:$A, 'retail_products'!$D:$D, "")</f>
        <v>269.88</v>
      </c>
      <c r="K659" s="2">
        <f t="shared" si="61"/>
        <v>681.8</v>
      </c>
      <c r="L659" s="2">
        <f t="shared" si="62"/>
        <v>0</v>
      </c>
      <c r="M659" s="2">
        <f t="shared" si="63"/>
        <v>681.8</v>
      </c>
      <c r="N659" s="2">
        <f t="shared" si="64"/>
        <v>142.03999999999996</v>
      </c>
      <c r="O659" s="2" t="str">
        <f t="shared" si="65"/>
        <v>Feb</v>
      </c>
    </row>
    <row r="660" spans="1:15" x14ac:dyDescent="0.25">
      <c r="A660" s="2" t="s">
        <v>1802</v>
      </c>
      <c r="B660" s="3">
        <v>45077</v>
      </c>
      <c r="C660" s="2" t="s">
        <v>300</v>
      </c>
      <c r="D660" s="2" t="s">
        <v>1066</v>
      </c>
      <c r="E660">
        <v>1</v>
      </c>
      <c r="F660" s="2">
        <f t="shared" si="60"/>
        <v>1</v>
      </c>
      <c r="G660" s="2" t="s">
        <v>1152</v>
      </c>
      <c r="H660">
        <v>0.28999999999999998</v>
      </c>
      <c r="I660" s="2">
        <f>_xlfn.XLOOKUP(D660, 'retail_products'!$A:$A, 'retail_products'!$E:$E, "")</f>
        <v>289.73</v>
      </c>
      <c r="J660" s="2">
        <f>_xlfn.XLOOKUP(D660, 'retail_products'!$A:$A, 'retail_products'!$D:$D, "")</f>
        <v>225.94</v>
      </c>
      <c r="K660" s="2">
        <f t="shared" si="61"/>
        <v>289.73</v>
      </c>
      <c r="L660" s="2">
        <f t="shared" si="62"/>
        <v>84.021699999999996</v>
      </c>
      <c r="M660" s="2">
        <f t="shared" si="63"/>
        <v>205.70830000000001</v>
      </c>
      <c r="N660" s="2">
        <f t="shared" si="64"/>
        <v>-20.231699999999989</v>
      </c>
      <c r="O660" s="2" t="str">
        <f t="shared" si="65"/>
        <v>May</v>
      </c>
    </row>
    <row r="661" spans="1:15" x14ac:dyDescent="0.25">
      <c r="A661" s="2" t="s">
        <v>1803</v>
      </c>
      <c r="B661" s="3">
        <v>45190</v>
      </c>
      <c r="C661" s="2" t="s">
        <v>874</v>
      </c>
      <c r="D661" s="2" t="s">
        <v>1041</v>
      </c>
      <c r="E661">
        <v>4</v>
      </c>
      <c r="F661" s="2">
        <f t="shared" si="60"/>
        <v>4</v>
      </c>
      <c r="G661" s="2" t="s">
        <v>1148</v>
      </c>
      <c r="H661">
        <v>0</v>
      </c>
      <c r="I661" s="2">
        <f>_xlfn.XLOOKUP(D661, 'retail_products'!$A:$A, 'retail_products'!$E:$E, "")</f>
        <v>20.34</v>
      </c>
      <c r="J661" s="2">
        <f>_xlfn.XLOOKUP(D661, 'retail_products'!$A:$A, 'retail_products'!$D:$D, "")</f>
        <v>14.74</v>
      </c>
      <c r="K661" s="2">
        <f t="shared" si="61"/>
        <v>81.36</v>
      </c>
      <c r="L661" s="2">
        <f t="shared" si="62"/>
        <v>0</v>
      </c>
      <c r="M661" s="2">
        <f t="shared" si="63"/>
        <v>81.36</v>
      </c>
      <c r="N661" s="2">
        <f t="shared" si="64"/>
        <v>22.4</v>
      </c>
      <c r="O661" s="2" t="str">
        <f t="shared" si="65"/>
        <v>Sep</v>
      </c>
    </row>
    <row r="662" spans="1:15" x14ac:dyDescent="0.25">
      <c r="A662" s="2"/>
      <c r="B662" s="3">
        <v>45095</v>
      </c>
      <c r="C662" s="2" t="s">
        <v>334</v>
      </c>
      <c r="D662" s="2" t="s">
        <v>1084</v>
      </c>
      <c r="E662">
        <v>1</v>
      </c>
      <c r="F662" s="2">
        <f t="shared" si="60"/>
        <v>1</v>
      </c>
      <c r="G662" s="2" t="s">
        <v>1152</v>
      </c>
      <c r="H662">
        <v>0</v>
      </c>
      <c r="I662" s="2">
        <f>_xlfn.XLOOKUP(D662, 'retail_products'!$A:$A, 'retail_products'!$E:$E, "")</f>
        <v>614.21</v>
      </c>
      <c r="J662" s="2">
        <f>_xlfn.XLOOKUP(D662, 'retail_products'!$A:$A, 'retail_products'!$D:$D, "")</f>
        <v>485.37</v>
      </c>
      <c r="K662" s="2">
        <f t="shared" si="61"/>
        <v>614.21</v>
      </c>
      <c r="L662" s="2">
        <f t="shared" si="62"/>
        <v>0</v>
      </c>
      <c r="M662" s="2">
        <f t="shared" si="63"/>
        <v>614.21</v>
      </c>
      <c r="N662" s="2">
        <f t="shared" si="64"/>
        <v>128.84000000000003</v>
      </c>
      <c r="O662" s="2" t="str">
        <f t="shared" si="65"/>
        <v>Jun</v>
      </c>
    </row>
    <row r="663" spans="1:15" x14ac:dyDescent="0.25">
      <c r="A663" s="2" t="s">
        <v>1804</v>
      </c>
      <c r="B663" s="3">
        <v>45147</v>
      </c>
      <c r="C663" s="2" t="s">
        <v>532</v>
      </c>
      <c r="D663" s="2" t="s">
        <v>1064</v>
      </c>
      <c r="E663">
        <v>1</v>
      </c>
      <c r="F663" s="2">
        <f t="shared" si="60"/>
        <v>1</v>
      </c>
      <c r="G663" s="2" t="s">
        <v>1152</v>
      </c>
      <c r="H663">
        <v>0</v>
      </c>
      <c r="I663" s="2">
        <f>_xlfn.XLOOKUP(D663, 'retail_products'!$A:$A, 'retail_products'!$E:$E, "")</f>
        <v>452.6</v>
      </c>
      <c r="J663" s="2">
        <f>_xlfn.XLOOKUP(D663, 'retail_products'!$A:$A, 'retail_products'!$D:$D, "")</f>
        <v>246.71</v>
      </c>
      <c r="K663" s="2">
        <f t="shared" si="61"/>
        <v>452.6</v>
      </c>
      <c r="L663" s="2">
        <f t="shared" si="62"/>
        <v>0</v>
      </c>
      <c r="M663" s="2">
        <f t="shared" si="63"/>
        <v>452.6</v>
      </c>
      <c r="N663" s="2">
        <f t="shared" si="64"/>
        <v>205.89000000000001</v>
      </c>
      <c r="O663" s="2" t="str">
        <f t="shared" si="65"/>
        <v>Aug</v>
      </c>
    </row>
    <row r="664" spans="1:15" x14ac:dyDescent="0.25">
      <c r="A664" s="2" t="s">
        <v>1805</v>
      </c>
      <c r="B664" s="3">
        <v>45320</v>
      </c>
      <c r="C664" s="2" t="s">
        <v>701</v>
      </c>
      <c r="D664" s="2" t="s">
        <v>1072</v>
      </c>
      <c r="E664">
        <v>2</v>
      </c>
      <c r="F664" s="2">
        <f t="shared" si="60"/>
        <v>2</v>
      </c>
      <c r="G664" s="2" t="s">
        <v>1148</v>
      </c>
      <c r="H664">
        <v>0</v>
      </c>
      <c r="I664" s="2">
        <f>_xlfn.XLOOKUP(D664, 'retail_products'!$A:$A, 'retail_products'!$E:$E, "")</f>
        <v>553.76</v>
      </c>
      <c r="J664" s="2">
        <f>_xlfn.XLOOKUP(D664, 'retail_products'!$A:$A, 'retail_products'!$D:$D, "")</f>
        <v>264.36</v>
      </c>
      <c r="K664" s="2">
        <f t="shared" si="61"/>
        <v>1107.52</v>
      </c>
      <c r="L664" s="2">
        <f t="shared" si="62"/>
        <v>0</v>
      </c>
      <c r="M664" s="2">
        <f t="shared" si="63"/>
        <v>1107.52</v>
      </c>
      <c r="N664" s="2">
        <f t="shared" si="64"/>
        <v>578.79999999999995</v>
      </c>
      <c r="O664" s="2" t="str">
        <f t="shared" si="65"/>
        <v>Jan</v>
      </c>
    </row>
    <row r="665" spans="1:15" x14ac:dyDescent="0.25">
      <c r="A665" s="2" t="s">
        <v>1806</v>
      </c>
      <c r="B665" s="3">
        <v>45064</v>
      </c>
      <c r="C665" s="2" t="s">
        <v>140</v>
      </c>
      <c r="D665" s="2" t="s">
        <v>1096</v>
      </c>
      <c r="E665">
        <v>4</v>
      </c>
      <c r="F665" s="2">
        <f t="shared" si="60"/>
        <v>4</v>
      </c>
      <c r="G665" s="2" t="s">
        <v>1152</v>
      </c>
      <c r="H665">
        <v>0.21</v>
      </c>
      <c r="I665" s="2">
        <f>_xlfn.XLOOKUP(D665, 'retail_products'!$A:$A, 'retail_products'!$E:$E, "")</f>
        <v>975.87</v>
      </c>
      <c r="J665" s="2">
        <f>_xlfn.XLOOKUP(D665, 'retail_products'!$A:$A, 'retail_products'!$D:$D, "")</f>
        <v>397.97</v>
      </c>
      <c r="K665" s="2">
        <f t="shared" si="61"/>
        <v>3903.48</v>
      </c>
      <c r="L665" s="2">
        <f t="shared" si="62"/>
        <v>819.73079999999993</v>
      </c>
      <c r="M665" s="2">
        <f t="shared" si="63"/>
        <v>3083.7492000000002</v>
      </c>
      <c r="N665" s="2">
        <f t="shared" si="64"/>
        <v>1491.8692000000001</v>
      </c>
      <c r="O665" s="2" t="str">
        <f t="shared" si="65"/>
        <v>May</v>
      </c>
    </row>
    <row r="666" spans="1:15" x14ac:dyDescent="0.25">
      <c r="A666" s="2" t="s">
        <v>1807</v>
      </c>
      <c r="B666" s="3">
        <v>44983</v>
      </c>
      <c r="C666" s="2" t="s">
        <v>223</v>
      </c>
      <c r="D666" s="2" t="s">
        <v>1076</v>
      </c>
      <c r="E666">
        <v>1</v>
      </c>
      <c r="F666" s="2">
        <f t="shared" si="60"/>
        <v>1</v>
      </c>
      <c r="G666" s="2" t="s">
        <v>1148</v>
      </c>
      <c r="H666">
        <v>0</v>
      </c>
      <c r="I666" s="2">
        <f>_xlfn.XLOOKUP(D666, 'retail_products'!$A:$A, 'retail_products'!$E:$E, "")</f>
        <v>681.78</v>
      </c>
      <c r="J666" s="2">
        <f>_xlfn.XLOOKUP(D666, 'retail_products'!$A:$A, 'retail_products'!$D:$D, "")</f>
        <v>335.22</v>
      </c>
      <c r="K666" s="2">
        <f t="shared" si="61"/>
        <v>681.78</v>
      </c>
      <c r="L666" s="2">
        <f t="shared" si="62"/>
        <v>0</v>
      </c>
      <c r="M666" s="2">
        <f t="shared" si="63"/>
        <v>681.78</v>
      </c>
      <c r="N666" s="2">
        <f t="shared" si="64"/>
        <v>346.55999999999995</v>
      </c>
      <c r="O666" s="2" t="str">
        <f t="shared" si="65"/>
        <v>Feb</v>
      </c>
    </row>
    <row r="667" spans="1:15" x14ac:dyDescent="0.25">
      <c r="A667" s="2" t="s">
        <v>1808</v>
      </c>
      <c r="B667" s="3">
        <v>45028</v>
      </c>
      <c r="C667" s="2" t="s">
        <v>1000</v>
      </c>
      <c r="D667" s="2" t="s">
        <v>1100</v>
      </c>
      <c r="E667">
        <v>3</v>
      </c>
      <c r="F667" s="2">
        <f t="shared" si="60"/>
        <v>3</v>
      </c>
      <c r="G667" s="2" t="s">
        <v>1146</v>
      </c>
      <c r="H667">
        <v>0.1</v>
      </c>
      <c r="I667" s="2">
        <f>_xlfn.XLOOKUP(D667, 'retail_products'!$A:$A, 'retail_products'!$E:$E, "")</f>
        <v>795.48</v>
      </c>
      <c r="J667" s="2">
        <f>_xlfn.XLOOKUP(D667, 'retail_products'!$A:$A, 'retail_products'!$D:$D, "")</f>
        <v>475.67</v>
      </c>
      <c r="K667" s="2">
        <f t="shared" si="61"/>
        <v>2386.44</v>
      </c>
      <c r="L667" s="2">
        <f t="shared" si="62"/>
        <v>238.64400000000001</v>
      </c>
      <c r="M667" s="2">
        <f t="shared" si="63"/>
        <v>2147.7960000000003</v>
      </c>
      <c r="N667" s="2">
        <f t="shared" si="64"/>
        <v>720.78600000000029</v>
      </c>
      <c r="O667" s="2" t="str">
        <f t="shared" si="65"/>
        <v>Apr</v>
      </c>
    </row>
    <row r="668" spans="1:15" x14ac:dyDescent="0.25">
      <c r="A668" s="2" t="s">
        <v>1809</v>
      </c>
      <c r="B668" s="3">
        <v>45318</v>
      </c>
      <c r="C668" s="2" t="s">
        <v>828</v>
      </c>
      <c r="D668" s="2" t="s">
        <v>1090</v>
      </c>
      <c r="E668">
        <v>5</v>
      </c>
      <c r="F668" s="2">
        <f t="shared" si="60"/>
        <v>5</v>
      </c>
      <c r="G668" s="2" t="s">
        <v>1148</v>
      </c>
      <c r="H668">
        <v>0</v>
      </c>
      <c r="I668" s="2">
        <f>_xlfn.XLOOKUP(D668, 'retail_products'!$A:$A, 'retail_products'!$E:$E, "")</f>
        <v>765.43</v>
      </c>
      <c r="J668" s="2">
        <f>_xlfn.XLOOKUP(D668, 'retail_products'!$A:$A, 'retail_products'!$D:$D, "")</f>
        <v>429.73</v>
      </c>
      <c r="K668" s="2">
        <f t="shared" si="61"/>
        <v>3827.1499999999996</v>
      </c>
      <c r="L668" s="2">
        <f t="shared" si="62"/>
        <v>0</v>
      </c>
      <c r="M668" s="2">
        <f t="shared" si="63"/>
        <v>3827.1499999999996</v>
      </c>
      <c r="N668" s="2">
        <f t="shared" si="64"/>
        <v>1678.4999999999995</v>
      </c>
      <c r="O668" s="2" t="str">
        <f t="shared" si="65"/>
        <v>Jan</v>
      </c>
    </row>
    <row r="669" spans="1:15" x14ac:dyDescent="0.25">
      <c r="A669" s="2" t="s">
        <v>1810</v>
      </c>
      <c r="B669" s="3">
        <v>44982</v>
      </c>
      <c r="C669" s="2" t="s">
        <v>840</v>
      </c>
      <c r="D669" s="2" t="s">
        <v>1038</v>
      </c>
      <c r="E669">
        <v>2</v>
      </c>
      <c r="F669" s="2">
        <f t="shared" si="60"/>
        <v>2</v>
      </c>
      <c r="G669" s="2" t="s">
        <v>1148</v>
      </c>
      <c r="H669">
        <v>0</v>
      </c>
      <c r="I669" s="2">
        <f>_xlfn.XLOOKUP(D669, 'retail_products'!$A:$A, 'retail_products'!$E:$E, "")</f>
        <v>295.45</v>
      </c>
      <c r="J669" s="2">
        <f>_xlfn.XLOOKUP(D669, 'retail_products'!$A:$A, 'retail_products'!$D:$D, "")</f>
        <v>218.74</v>
      </c>
      <c r="K669" s="2">
        <f t="shared" si="61"/>
        <v>590.9</v>
      </c>
      <c r="L669" s="2">
        <f t="shared" si="62"/>
        <v>0</v>
      </c>
      <c r="M669" s="2">
        <f t="shared" si="63"/>
        <v>590.9</v>
      </c>
      <c r="N669" s="2">
        <f t="shared" si="64"/>
        <v>153.41999999999996</v>
      </c>
      <c r="O669" s="2" t="str">
        <f t="shared" si="65"/>
        <v>Feb</v>
      </c>
    </row>
    <row r="670" spans="1:15" x14ac:dyDescent="0.25">
      <c r="A670" s="2" t="s">
        <v>1811</v>
      </c>
      <c r="B670" s="3">
        <v>45351</v>
      </c>
      <c r="C670" s="2" t="s">
        <v>379</v>
      </c>
      <c r="D670" s="2" t="s">
        <v>1094</v>
      </c>
      <c r="E670">
        <v>5</v>
      </c>
      <c r="F670" s="2">
        <f t="shared" si="60"/>
        <v>5</v>
      </c>
      <c r="G670" s="2" t="s">
        <v>1152</v>
      </c>
      <c r="H670">
        <v>0</v>
      </c>
      <c r="I670" s="2">
        <f>_xlfn.XLOOKUP(D670, 'retail_products'!$A:$A, 'retail_products'!$E:$E, "")</f>
        <v>52.75</v>
      </c>
      <c r="J670" s="2">
        <f>_xlfn.XLOOKUP(D670, 'retail_products'!$A:$A, 'retail_products'!$D:$D, "")</f>
        <v>27.56</v>
      </c>
      <c r="K670" s="2">
        <f t="shared" si="61"/>
        <v>263.75</v>
      </c>
      <c r="L670" s="2">
        <f t="shared" si="62"/>
        <v>0</v>
      </c>
      <c r="M670" s="2">
        <f t="shared" si="63"/>
        <v>263.75</v>
      </c>
      <c r="N670" s="2">
        <f t="shared" si="64"/>
        <v>125.95000000000002</v>
      </c>
      <c r="O670" s="2" t="str">
        <f t="shared" si="65"/>
        <v>Feb</v>
      </c>
    </row>
    <row r="671" spans="1:15" x14ac:dyDescent="0.25">
      <c r="A671" s="2" t="s">
        <v>1812</v>
      </c>
      <c r="B671" s="3">
        <v>45146</v>
      </c>
      <c r="C671" s="2" t="s">
        <v>282</v>
      </c>
      <c r="D671" s="2" t="s">
        <v>1118</v>
      </c>
      <c r="E671">
        <v>2</v>
      </c>
      <c r="F671" s="2">
        <f t="shared" si="60"/>
        <v>2</v>
      </c>
      <c r="G671" s="2" t="s">
        <v>1148</v>
      </c>
      <c r="H671">
        <v>0.3</v>
      </c>
      <c r="I671" s="2">
        <f>_xlfn.XLOOKUP(D671, 'retail_products'!$A:$A, 'retail_products'!$E:$E, "")</f>
        <v>484.08</v>
      </c>
      <c r="J671" s="2">
        <f>_xlfn.XLOOKUP(D671, 'retail_products'!$A:$A, 'retail_products'!$D:$D, "")</f>
        <v>361.23</v>
      </c>
      <c r="K671" s="2">
        <f t="shared" si="61"/>
        <v>968.16</v>
      </c>
      <c r="L671" s="2">
        <f t="shared" si="62"/>
        <v>290.44799999999998</v>
      </c>
      <c r="M671" s="2">
        <f t="shared" si="63"/>
        <v>677.71199999999999</v>
      </c>
      <c r="N671" s="2">
        <f t="shared" si="64"/>
        <v>-44.748000000000047</v>
      </c>
      <c r="O671" s="2" t="str">
        <f t="shared" si="65"/>
        <v>Aug</v>
      </c>
    </row>
    <row r="672" spans="1:15" x14ac:dyDescent="0.25">
      <c r="A672" s="2" t="s">
        <v>1813</v>
      </c>
      <c r="B672" s="3">
        <v>45053</v>
      </c>
      <c r="C672" s="2" t="s">
        <v>711</v>
      </c>
      <c r="D672" s="2" t="s">
        <v>1094</v>
      </c>
      <c r="E672">
        <v>2</v>
      </c>
      <c r="F672" s="2">
        <f t="shared" si="60"/>
        <v>2</v>
      </c>
      <c r="G672" s="2" t="s">
        <v>1146</v>
      </c>
      <c r="H672">
        <v>0</v>
      </c>
      <c r="I672" s="2">
        <f>_xlfn.XLOOKUP(D672, 'retail_products'!$A:$A, 'retail_products'!$E:$E, "")</f>
        <v>52.75</v>
      </c>
      <c r="J672" s="2">
        <f>_xlfn.XLOOKUP(D672, 'retail_products'!$A:$A, 'retail_products'!$D:$D, "")</f>
        <v>27.56</v>
      </c>
      <c r="K672" s="2">
        <f t="shared" si="61"/>
        <v>105.5</v>
      </c>
      <c r="L672" s="2">
        <f t="shared" si="62"/>
        <v>0</v>
      </c>
      <c r="M672" s="2">
        <f t="shared" si="63"/>
        <v>105.5</v>
      </c>
      <c r="N672" s="2">
        <f t="shared" si="64"/>
        <v>50.38</v>
      </c>
      <c r="O672" s="2" t="str">
        <f t="shared" si="65"/>
        <v>May</v>
      </c>
    </row>
    <row r="673" spans="1:15" x14ac:dyDescent="0.25">
      <c r="A673" s="2" t="s">
        <v>1814</v>
      </c>
      <c r="B673" s="3">
        <v>45019</v>
      </c>
      <c r="C673" s="2" t="s">
        <v>222</v>
      </c>
      <c r="D673" s="2" t="s">
        <v>1114</v>
      </c>
      <c r="E673">
        <v>2</v>
      </c>
      <c r="F673" s="2">
        <f t="shared" si="60"/>
        <v>2</v>
      </c>
      <c r="G673" s="2" t="s">
        <v>1148</v>
      </c>
      <c r="H673">
        <v>0.13</v>
      </c>
      <c r="I673" s="2">
        <f>_xlfn.XLOOKUP(D673, 'retail_products'!$A:$A, 'retail_products'!$E:$E, "")</f>
        <v>124.45</v>
      </c>
      <c r="J673" s="2">
        <f>_xlfn.XLOOKUP(D673, 'retail_products'!$A:$A, 'retail_products'!$D:$D, "")</f>
        <v>62.41</v>
      </c>
      <c r="K673" s="2">
        <f t="shared" si="61"/>
        <v>248.9</v>
      </c>
      <c r="L673" s="2">
        <f t="shared" si="62"/>
        <v>32.356999999999999</v>
      </c>
      <c r="M673" s="2">
        <f t="shared" si="63"/>
        <v>216.54300000000001</v>
      </c>
      <c r="N673" s="2">
        <f t="shared" si="64"/>
        <v>91.723000000000013</v>
      </c>
      <c r="O673" s="2" t="str">
        <f t="shared" si="65"/>
        <v>Apr</v>
      </c>
    </row>
    <row r="674" spans="1:15" x14ac:dyDescent="0.25">
      <c r="A674" s="2" t="s">
        <v>1815</v>
      </c>
      <c r="B674" s="3">
        <v>45242</v>
      </c>
      <c r="C674" s="2" t="s">
        <v>233</v>
      </c>
      <c r="D674" s="2" t="s">
        <v>1049</v>
      </c>
      <c r="E674">
        <v>1</v>
      </c>
      <c r="F674" s="2">
        <f t="shared" si="60"/>
        <v>1</v>
      </c>
      <c r="G674" s="2" t="s">
        <v>1148</v>
      </c>
      <c r="H674">
        <v>0</v>
      </c>
      <c r="I674" s="2">
        <f>_xlfn.XLOOKUP(D674, 'retail_products'!$A:$A, 'retail_products'!$E:$E, "")</f>
        <v>171.43</v>
      </c>
      <c r="J674" s="2">
        <f>_xlfn.XLOOKUP(D674, 'retail_products'!$A:$A, 'retail_products'!$D:$D, "")</f>
        <v>99.61</v>
      </c>
      <c r="K674" s="2">
        <f t="shared" si="61"/>
        <v>171.43</v>
      </c>
      <c r="L674" s="2">
        <f t="shared" si="62"/>
        <v>0</v>
      </c>
      <c r="M674" s="2">
        <f t="shared" si="63"/>
        <v>171.43</v>
      </c>
      <c r="N674" s="2">
        <f t="shared" si="64"/>
        <v>71.820000000000007</v>
      </c>
      <c r="O674" s="2" t="str">
        <f t="shared" si="65"/>
        <v>Nov</v>
      </c>
    </row>
    <row r="675" spans="1:15" x14ac:dyDescent="0.25">
      <c r="A675" s="2" t="s">
        <v>1816</v>
      </c>
      <c r="B675" s="3">
        <v>45145</v>
      </c>
      <c r="C675" s="2" t="s">
        <v>519</v>
      </c>
      <c r="D675" s="2" t="s">
        <v>1044</v>
      </c>
      <c r="E675">
        <v>5</v>
      </c>
      <c r="F675" s="2">
        <f t="shared" si="60"/>
        <v>5</v>
      </c>
      <c r="G675" s="2" t="s">
        <v>1152</v>
      </c>
      <c r="H675">
        <v>0</v>
      </c>
      <c r="I675" s="2">
        <f>_xlfn.XLOOKUP(D675, 'retail_products'!$A:$A, 'retail_products'!$E:$E, "")</f>
        <v>404.15</v>
      </c>
      <c r="J675" s="2">
        <f>_xlfn.XLOOKUP(D675, 'retail_products'!$A:$A, 'retail_products'!$D:$D, "")</f>
        <v>171.04</v>
      </c>
      <c r="K675" s="2">
        <f t="shared" si="61"/>
        <v>2020.75</v>
      </c>
      <c r="L675" s="2">
        <f t="shared" si="62"/>
        <v>0</v>
      </c>
      <c r="M675" s="2">
        <f t="shared" si="63"/>
        <v>2020.75</v>
      </c>
      <c r="N675" s="2">
        <f t="shared" si="64"/>
        <v>1165.5500000000002</v>
      </c>
      <c r="O675" s="2" t="str">
        <f t="shared" si="65"/>
        <v>Aug</v>
      </c>
    </row>
    <row r="676" spans="1:15" x14ac:dyDescent="0.25">
      <c r="A676" s="2" t="s">
        <v>1817</v>
      </c>
      <c r="B676" s="3">
        <v>45106</v>
      </c>
      <c r="C676" s="2" t="s">
        <v>757</v>
      </c>
      <c r="D676" s="2" t="s">
        <v>1092</v>
      </c>
      <c r="E676">
        <v>2</v>
      </c>
      <c r="F676" s="2">
        <f t="shared" si="60"/>
        <v>2</v>
      </c>
      <c r="G676" s="2" t="s">
        <v>1148</v>
      </c>
      <c r="H676">
        <v>0</v>
      </c>
      <c r="I676" s="2">
        <f>_xlfn.XLOOKUP(D676, 'retail_products'!$A:$A, 'retail_products'!$E:$E, "")</f>
        <v>458.87</v>
      </c>
      <c r="J676" s="2">
        <f>_xlfn.XLOOKUP(D676, 'retail_products'!$A:$A, 'retail_products'!$D:$D, "")</f>
        <v>375.17</v>
      </c>
      <c r="K676" s="2">
        <f t="shared" si="61"/>
        <v>917.74</v>
      </c>
      <c r="L676" s="2">
        <f t="shared" si="62"/>
        <v>0</v>
      </c>
      <c r="M676" s="2">
        <f t="shared" si="63"/>
        <v>917.74</v>
      </c>
      <c r="N676" s="2">
        <f t="shared" si="64"/>
        <v>167.39999999999998</v>
      </c>
      <c r="O676" s="2" t="str">
        <f t="shared" si="65"/>
        <v>Jun</v>
      </c>
    </row>
    <row r="677" spans="1:15" x14ac:dyDescent="0.25">
      <c r="A677" s="2" t="s">
        <v>1818</v>
      </c>
      <c r="B677" s="3">
        <v>45091</v>
      </c>
      <c r="C677" s="2" t="s">
        <v>246</v>
      </c>
      <c r="D677" s="2" t="s">
        <v>1076</v>
      </c>
      <c r="E677">
        <v>4</v>
      </c>
      <c r="F677" s="2">
        <f t="shared" si="60"/>
        <v>4</v>
      </c>
      <c r="G677" s="2" t="s">
        <v>1152</v>
      </c>
      <c r="H677">
        <v>0.11</v>
      </c>
      <c r="I677" s="2">
        <f>_xlfn.XLOOKUP(D677, 'retail_products'!$A:$A, 'retail_products'!$E:$E, "")</f>
        <v>681.78</v>
      </c>
      <c r="J677" s="2">
        <f>_xlfn.XLOOKUP(D677, 'retail_products'!$A:$A, 'retail_products'!$D:$D, "")</f>
        <v>335.22</v>
      </c>
      <c r="K677" s="2">
        <f t="shared" si="61"/>
        <v>2727.12</v>
      </c>
      <c r="L677" s="2">
        <f t="shared" si="62"/>
        <v>299.98320000000001</v>
      </c>
      <c r="M677" s="2">
        <f t="shared" si="63"/>
        <v>2427.1367999999998</v>
      </c>
      <c r="N677" s="2">
        <f t="shared" si="64"/>
        <v>1086.2567999999997</v>
      </c>
      <c r="O677" s="2" t="str">
        <f t="shared" si="65"/>
        <v>Jun</v>
      </c>
    </row>
    <row r="678" spans="1:15" x14ac:dyDescent="0.25">
      <c r="A678" s="2" t="s">
        <v>1819</v>
      </c>
      <c r="B678" s="3">
        <v>45082</v>
      </c>
      <c r="C678" s="2" t="s">
        <v>143</v>
      </c>
      <c r="D678" s="2" t="s">
        <v>1051</v>
      </c>
      <c r="E678">
        <v>1</v>
      </c>
      <c r="F678" s="2">
        <f t="shared" si="60"/>
        <v>1</v>
      </c>
      <c r="G678" s="2" t="s">
        <v>1152</v>
      </c>
      <c r="H678">
        <v>0.11</v>
      </c>
      <c r="I678" s="2">
        <f>_xlfn.XLOOKUP(D678, 'retail_products'!$A:$A, 'retail_products'!$E:$E, "")</f>
        <v>243.64</v>
      </c>
      <c r="J678" s="2">
        <f>_xlfn.XLOOKUP(D678, 'retail_products'!$A:$A, 'retail_products'!$D:$D, "")</f>
        <v>143.19999999999999</v>
      </c>
      <c r="K678" s="2">
        <f t="shared" si="61"/>
        <v>243.64</v>
      </c>
      <c r="L678" s="2">
        <f t="shared" si="62"/>
        <v>26.8004</v>
      </c>
      <c r="M678" s="2">
        <f t="shared" si="63"/>
        <v>216.83959999999999</v>
      </c>
      <c r="N678" s="2">
        <f t="shared" si="64"/>
        <v>73.639600000000002</v>
      </c>
      <c r="O678" s="2" t="str">
        <f t="shared" si="65"/>
        <v>Jun</v>
      </c>
    </row>
    <row r="679" spans="1:15" x14ac:dyDescent="0.25">
      <c r="A679" s="2" t="s">
        <v>1820</v>
      </c>
      <c r="B679" s="3">
        <v>45325</v>
      </c>
      <c r="C679" s="2" t="s">
        <v>632</v>
      </c>
      <c r="D679" s="2" t="s">
        <v>1106</v>
      </c>
      <c r="E679">
        <v>5</v>
      </c>
      <c r="F679" s="2">
        <f t="shared" si="60"/>
        <v>5</v>
      </c>
      <c r="G679" s="2" t="s">
        <v>1152</v>
      </c>
      <c r="H679">
        <v>0</v>
      </c>
      <c r="I679" s="2">
        <f>_xlfn.XLOOKUP(D679, 'retail_products'!$A:$A, 'retail_products'!$E:$E, "")</f>
        <v>144.07</v>
      </c>
      <c r="J679" s="2">
        <f>_xlfn.XLOOKUP(D679, 'retail_products'!$A:$A, 'retail_products'!$D:$D, "")</f>
        <v>65.87</v>
      </c>
      <c r="K679" s="2">
        <f t="shared" si="61"/>
        <v>720.34999999999991</v>
      </c>
      <c r="L679" s="2">
        <f t="shared" si="62"/>
        <v>0</v>
      </c>
      <c r="M679" s="2">
        <f t="shared" si="63"/>
        <v>720.34999999999991</v>
      </c>
      <c r="N679" s="2">
        <f t="shared" si="64"/>
        <v>390.99999999999989</v>
      </c>
      <c r="O679" s="2" t="str">
        <f t="shared" si="65"/>
        <v>Feb</v>
      </c>
    </row>
    <row r="680" spans="1:15" x14ac:dyDescent="0.25">
      <c r="A680" s="2" t="s">
        <v>1821</v>
      </c>
      <c r="B680" s="3">
        <v>44981</v>
      </c>
      <c r="C680" s="2" t="s">
        <v>162</v>
      </c>
      <c r="D680" s="2" t="s">
        <v>1120</v>
      </c>
      <c r="E680">
        <v>5</v>
      </c>
      <c r="F680" s="2">
        <f t="shared" si="60"/>
        <v>5</v>
      </c>
      <c r="G680" s="2" t="s">
        <v>1146</v>
      </c>
      <c r="H680">
        <v>0.06</v>
      </c>
      <c r="I680" s="2">
        <f>_xlfn.XLOOKUP(D680, 'retail_products'!$A:$A, 'retail_products'!$E:$E, "")</f>
        <v>1062.07</v>
      </c>
      <c r="J680" s="2">
        <f>_xlfn.XLOOKUP(D680, 'retail_products'!$A:$A, 'retail_products'!$D:$D, "")</f>
        <v>464.05</v>
      </c>
      <c r="K680" s="2">
        <f t="shared" si="61"/>
        <v>5310.3499999999995</v>
      </c>
      <c r="L680" s="2">
        <f t="shared" si="62"/>
        <v>318.62099999999998</v>
      </c>
      <c r="M680" s="2">
        <f t="shared" si="63"/>
        <v>4991.7289999999994</v>
      </c>
      <c r="N680" s="2">
        <f t="shared" si="64"/>
        <v>2671.4789999999994</v>
      </c>
      <c r="O680" s="2" t="str">
        <f t="shared" si="65"/>
        <v>Feb</v>
      </c>
    </row>
    <row r="681" spans="1:15" x14ac:dyDescent="0.25">
      <c r="A681" s="2" t="s">
        <v>1822</v>
      </c>
      <c r="B681" s="3">
        <v>45155</v>
      </c>
      <c r="C681" s="2" t="s">
        <v>976</v>
      </c>
      <c r="D681" s="2" t="s">
        <v>1051</v>
      </c>
      <c r="E681">
        <v>1</v>
      </c>
      <c r="F681" s="2">
        <f t="shared" si="60"/>
        <v>1</v>
      </c>
      <c r="G681" s="2" t="s">
        <v>1152</v>
      </c>
      <c r="H681">
        <v>0.06</v>
      </c>
      <c r="I681" s="2">
        <f>_xlfn.XLOOKUP(D681, 'retail_products'!$A:$A, 'retail_products'!$E:$E, "")</f>
        <v>243.64</v>
      </c>
      <c r="J681" s="2">
        <f>_xlfn.XLOOKUP(D681, 'retail_products'!$A:$A, 'retail_products'!$D:$D, "")</f>
        <v>143.19999999999999</v>
      </c>
      <c r="K681" s="2">
        <f t="shared" si="61"/>
        <v>243.64</v>
      </c>
      <c r="L681" s="2">
        <f t="shared" si="62"/>
        <v>14.618399999999999</v>
      </c>
      <c r="M681" s="2">
        <f t="shared" si="63"/>
        <v>229.02159999999998</v>
      </c>
      <c r="N681" s="2">
        <f t="shared" si="64"/>
        <v>85.821599999999989</v>
      </c>
      <c r="O681" s="2" t="str">
        <f t="shared" si="65"/>
        <v>Aug</v>
      </c>
    </row>
    <row r="682" spans="1:15" x14ac:dyDescent="0.25">
      <c r="A682" s="2" t="s">
        <v>1823</v>
      </c>
      <c r="B682" s="3">
        <v>45296</v>
      </c>
      <c r="C682" s="2" t="s">
        <v>186</v>
      </c>
      <c r="D682" s="2" t="s">
        <v>1041</v>
      </c>
      <c r="E682">
        <v>2</v>
      </c>
      <c r="F682" s="2">
        <f t="shared" si="60"/>
        <v>2</v>
      </c>
      <c r="G682" s="2" t="s">
        <v>1146</v>
      </c>
      <c r="H682">
        <v>0.27</v>
      </c>
      <c r="I682" s="2">
        <f>_xlfn.XLOOKUP(D682, 'retail_products'!$A:$A, 'retail_products'!$E:$E, "")</f>
        <v>20.34</v>
      </c>
      <c r="J682" s="2">
        <f>_xlfn.XLOOKUP(D682, 'retail_products'!$A:$A, 'retail_products'!$D:$D, "")</f>
        <v>14.74</v>
      </c>
      <c r="K682" s="2">
        <f t="shared" si="61"/>
        <v>40.68</v>
      </c>
      <c r="L682" s="2">
        <f t="shared" si="62"/>
        <v>10.983600000000001</v>
      </c>
      <c r="M682" s="2">
        <f t="shared" si="63"/>
        <v>29.696399999999997</v>
      </c>
      <c r="N682" s="2">
        <f t="shared" si="64"/>
        <v>0.2163999999999966</v>
      </c>
      <c r="O682" s="2" t="str">
        <f t="shared" si="65"/>
        <v>Jan</v>
      </c>
    </row>
    <row r="683" spans="1:15" x14ac:dyDescent="0.25">
      <c r="A683" s="2" t="s">
        <v>1824</v>
      </c>
      <c r="B683" s="3">
        <v>45156</v>
      </c>
      <c r="C683" s="2" t="s">
        <v>673</v>
      </c>
      <c r="D683" s="2" t="s">
        <v>1130</v>
      </c>
      <c r="E683">
        <v>1</v>
      </c>
      <c r="F683" s="2">
        <f t="shared" si="60"/>
        <v>1</v>
      </c>
      <c r="G683" s="2" t="s">
        <v>1146</v>
      </c>
      <c r="H683">
        <v>0.05</v>
      </c>
      <c r="I683" s="2">
        <f>_xlfn.XLOOKUP(D683, 'retail_products'!$A:$A, 'retail_products'!$E:$E, "")</f>
        <v>497.57</v>
      </c>
      <c r="J683" s="2">
        <f>_xlfn.XLOOKUP(D683, 'retail_products'!$A:$A, 'retail_products'!$D:$D, "")</f>
        <v>348.99</v>
      </c>
      <c r="K683" s="2">
        <f t="shared" si="61"/>
        <v>497.57</v>
      </c>
      <c r="L683" s="2">
        <f t="shared" si="62"/>
        <v>24.878500000000003</v>
      </c>
      <c r="M683" s="2">
        <f t="shared" si="63"/>
        <v>472.69150000000002</v>
      </c>
      <c r="N683" s="2">
        <f t="shared" si="64"/>
        <v>123.70150000000001</v>
      </c>
      <c r="O683" s="2" t="str">
        <f t="shared" si="65"/>
        <v>Aug</v>
      </c>
    </row>
    <row r="684" spans="1:15" x14ac:dyDescent="0.25">
      <c r="A684" s="2" t="s">
        <v>1825</v>
      </c>
      <c r="B684" s="3">
        <v>45067</v>
      </c>
      <c r="C684" s="2" t="s">
        <v>742</v>
      </c>
      <c r="D684" s="2" t="s">
        <v>1056</v>
      </c>
      <c r="E684">
        <v>3</v>
      </c>
      <c r="F684" s="2">
        <f t="shared" si="60"/>
        <v>3</v>
      </c>
      <c r="G684" s="2" t="s">
        <v>1146</v>
      </c>
      <c r="H684">
        <v>0</v>
      </c>
      <c r="I684" s="2">
        <f>_xlfn.XLOOKUP(D684, 'retail_products'!$A:$A, 'retail_products'!$E:$E, "")</f>
        <v>137.66999999999999</v>
      </c>
      <c r="J684" s="2">
        <f>_xlfn.XLOOKUP(D684, 'retail_products'!$A:$A, 'retail_products'!$D:$D, "")</f>
        <v>65.400000000000006</v>
      </c>
      <c r="K684" s="2">
        <f t="shared" si="61"/>
        <v>413.01</v>
      </c>
      <c r="L684" s="2">
        <f t="shared" si="62"/>
        <v>0</v>
      </c>
      <c r="M684" s="2">
        <f t="shared" si="63"/>
        <v>413.01</v>
      </c>
      <c r="N684" s="2">
        <f t="shared" si="64"/>
        <v>216.80999999999997</v>
      </c>
      <c r="O684" s="2" t="str">
        <f t="shared" si="65"/>
        <v>May</v>
      </c>
    </row>
    <row r="685" spans="1:15" x14ac:dyDescent="0.25">
      <c r="A685" s="2" t="s">
        <v>1826</v>
      </c>
      <c r="B685" s="3">
        <v>45344</v>
      </c>
      <c r="C685" s="2" t="s">
        <v>436</v>
      </c>
      <c r="D685" s="2" t="s">
        <v>1102</v>
      </c>
      <c r="E685">
        <v>5</v>
      </c>
      <c r="F685" s="2">
        <f t="shared" si="60"/>
        <v>5</v>
      </c>
      <c r="G685" s="2" t="s">
        <v>1146</v>
      </c>
      <c r="H685">
        <v>0</v>
      </c>
      <c r="I685" s="2">
        <f>_xlfn.XLOOKUP(D685, 'retail_products'!$A:$A, 'retail_products'!$E:$E, "")</f>
        <v>691.33</v>
      </c>
      <c r="J685" s="2">
        <f>_xlfn.XLOOKUP(D685, 'retail_products'!$A:$A, 'retail_products'!$D:$D, "")</f>
        <v>423.72</v>
      </c>
      <c r="K685" s="2">
        <f t="shared" si="61"/>
        <v>3456.65</v>
      </c>
      <c r="L685" s="2">
        <f t="shared" si="62"/>
        <v>0</v>
      </c>
      <c r="M685" s="2">
        <f t="shared" si="63"/>
        <v>3456.65</v>
      </c>
      <c r="N685" s="2">
        <f t="shared" si="64"/>
        <v>1338.0499999999997</v>
      </c>
      <c r="O685" s="2" t="str">
        <f t="shared" si="65"/>
        <v>Feb</v>
      </c>
    </row>
    <row r="686" spans="1:15" x14ac:dyDescent="0.25">
      <c r="A686" s="2" t="s">
        <v>1827</v>
      </c>
      <c r="B686" s="3">
        <v>45326</v>
      </c>
      <c r="C686" s="2" t="s">
        <v>428</v>
      </c>
      <c r="D686" s="2" t="s">
        <v>1090</v>
      </c>
      <c r="E686">
        <v>5</v>
      </c>
      <c r="F686" s="2">
        <f t="shared" si="60"/>
        <v>5</v>
      </c>
      <c r="G686" s="2" t="s">
        <v>1148</v>
      </c>
      <c r="H686">
        <v>0</v>
      </c>
      <c r="I686" s="2">
        <f>_xlfn.XLOOKUP(D686, 'retail_products'!$A:$A, 'retail_products'!$E:$E, "")</f>
        <v>765.43</v>
      </c>
      <c r="J686" s="2">
        <f>_xlfn.XLOOKUP(D686, 'retail_products'!$A:$A, 'retail_products'!$D:$D, "")</f>
        <v>429.73</v>
      </c>
      <c r="K686" s="2">
        <f t="shared" si="61"/>
        <v>3827.1499999999996</v>
      </c>
      <c r="L686" s="2">
        <f t="shared" si="62"/>
        <v>0</v>
      </c>
      <c r="M686" s="2">
        <f t="shared" si="63"/>
        <v>3827.1499999999996</v>
      </c>
      <c r="N686" s="2">
        <f t="shared" si="64"/>
        <v>1678.4999999999995</v>
      </c>
      <c r="O686" s="2" t="str">
        <f t="shared" si="65"/>
        <v>Feb</v>
      </c>
    </row>
    <row r="687" spans="1:15" x14ac:dyDescent="0.25">
      <c r="A687" s="2" t="s">
        <v>1828</v>
      </c>
      <c r="B687" s="3">
        <v>44931</v>
      </c>
      <c r="C687" s="2" t="s">
        <v>929</v>
      </c>
      <c r="D687" s="2" t="s">
        <v>1104</v>
      </c>
      <c r="E687">
        <v>4</v>
      </c>
      <c r="F687" s="2">
        <f t="shared" si="60"/>
        <v>4</v>
      </c>
      <c r="G687" s="2" t="s">
        <v>1148</v>
      </c>
      <c r="H687">
        <v>0</v>
      </c>
      <c r="I687" s="2">
        <f>_xlfn.XLOOKUP(D687, 'retail_products'!$A:$A, 'retail_products'!$E:$E, "")</f>
        <v>647.98</v>
      </c>
      <c r="J687" s="2">
        <f>_xlfn.XLOOKUP(D687, 'retail_products'!$A:$A, 'retail_products'!$D:$D, "")</f>
        <v>303.98</v>
      </c>
      <c r="K687" s="2">
        <f t="shared" si="61"/>
        <v>2591.92</v>
      </c>
      <c r="L687" s="2">
        <f t="shared" si="62"/>
        <v>0</v>
      </c>
      <c r="M687" s="2">
        <f t="shared" si="63"/>
        <v>2591.92</v>
      </c>
      <c r="N687" s="2">
        <f t="shared" si="64"/>
        <v>1376</v>
      </c>
      <c r="O687" s="2" t="str">
        <f t="shared" si="65"/>
        <v>Jan</v>
      </c>
    </row>
    <row r="688" spans="1:15" x14ac:dyDescent="0.25">
      <c r="A688" s="2" t="s">
        <v>1829</v>
      </c>
      <c r="B688" s="3">
        <v>45064</v>
      </c>
      <c r="C688" s="2" t="s">
        <v>594</v>
      </c>
      <c r="D688" s="2" t="s">
        <v>1054</v>
      </c>
      <c r="E688">
        <v>2</v>
      </c>
      <c r="F688" s="2">
        <f t="shared" si="60"/>
        <v>2</v>
      </c>
      <c r="G688" s="2" t="s">
        <v>1146</v>
      </c>
      <c r="H688">
        <v>0</v>
      </c>
      <c r="I688" s="2">
        <f>_xlfn.XLOOKUP(D688, 'retail_products'!$A:$A, 'retail_products'!$E:$E, "")</f>
        <v>821.38</v>
      </c>
      <c r="J688" s="2">
        <f>_xlfn.XLOOKUP(D688, 'retail_products'!$A:$A, 'retail_products'!$D:$D, "")</f>
        <v>401.95</v>
      </c>
      <c r="K688" s="2">
        <f t="shared" si="61"/>
        <v>1642.76</v>
      </c>
      <c r="L688" s="2">
        <f t="shared" si="62"/>
        <v>0</v>
      </c>
      <c r="M688" s="2">
        <f t="shared" si="63"/>
        <v>1642.76</v>
      </c>
      <c r="N688" s="2">
        <f t="shared" si="64"/>
        <v>838.86</v>
      </c>
      <c r="O688" s="2" t="str">
        <f t="shared" si="65"/>
        <v>May</v>
      </c>
    </row>
    <row r="689" spans="1:15" x14ac:dyDescent="0.25">
      <c r="A689" s="2" t="s">
        <v>1830</v>
      </c>
      <c r="B689" s="3">
        <v>45069</v>
      </c>
      <c r="C689" s="2" t="s">
        <v>978</v>
      </c>
      <c r="D689" s="2" t="s">
        <v>1056</v>
      </c>
      <c r="E689">
        <v>3</v>
      </c>
      <c r="F689" s="2">
        <f t="shared" si="60"/>
        <v>3</v>
      </c>
      <c r="G689" s="2" t="s">
        <v>1148</v>
      </c>
      <c r="H689">
        <v>0</v>
      </c>
      <c r="I689" s="2">
        <f>_xlfn.XLOOKUP(D689, 'retail_products'!$A:$A, 'retail_products'!$E:$E, "")</f>
        <v>137.66999999999999</v>
      </c>
      <c r="J689" s="2">
        <f>_xlfn.XLOOKUP(D689, 'retail_products'!$A:$A, 'retail_products'!$D:$D, "")</f>
        <v>65.400000000000006</v>
      </c>
      <c r="K689" s="2">
        <f t="shared" si="61"/>
        <v>413.01</v>
      </c>
      <c r="L689" s="2">
        <f t="shared" si="62"/>
        <v>0</v>
      </c>
      <c r="M689" s="2">
        <f t="shared" si="63"/>
        <v>413.01</v>
      </c>
      <c r="N689" s="2">
        <f t="shared" si="64"/>
        <v>216.80999999999997</v>
      </c>
      <c r="O689" s="2" t="str">
        <f t="shared" si="65"/>
        <v>May</v>
      </c>
    </row>
    <row r="690" spans="1:15" x14ac:dyDescent="0.25">
      <c r="A690" s="2" t="s">
        <v>1831</v>
      </c>
      <c r="B690" s="3">
        <v>44927</v>
      </c>
      <c r="C690" s="2" t="s">
        <v>693</v>
      </c>
      <c r="D690" s="2" t="s">
        <v>1084</v>
      </c>
      <c r="E690">
        <v>5</v>
      </c>
      <c r="F690" s="2">
        <f t="shared" si="60"/>
        <v>5</v>
      </c>
      <c r="G690" s="2" t="s">
        <v>1146</v>
      </c>
      <c r="H690">
        <v>0</v>
      </c>
      <c r="I690" s="2">
        <f>_xlfn.XLOOKUP(D690, 'retail_products'!$A:$A, 'retail_products'!$E:$E, "")</f>
        <v>614.21</v>
      </c>
      <c r="J690" s="2">
        <f>_xlfn.XLOOKUP(D690, 'retail_products'!$A:$A, 'retail_products'!$D:$D, "")</f>
        <v>485.37</v>
      </c>
      <c r="K690" s="2">
        <f t="shared" si="61"/>
        <v>3071.05</v>
      </c>
      <c r="L690" s="2">
        <f t="shared" si="62"/>
        <v>0</v>
      </c>
      <c r="M690" s="2">
        <f t="shared" si="63"/>
        <v>3071.05</v>
      </c>
      <c r="N690" s="2">
        <f t="shared" si="64"/>
        <v>644.20000000000027</v>
      </c>
      <c r="O690" s="2" t="str">
        <f t="shared" si="65"/>
        <v>Jan</v>
      </c>
    </row>
    <row r="691" spans="1:15" x14ac:dyDescent="0.25">
      <c r="A691" s="2" t="s">
        <v>1832</v>
      </c>
      <c r="B691" s="3">
        <v>44995</v>
      </c>
      <c r="C691" s="2" t="s">
        <v>447</v>
      </c>
      <c r="D691" s="2" t="s">
        <v>1118</v>
      </c>
      <c r="E691">
        <v>3</v>
      </c>
      <c r="F691" s="2">
        <f t="shared" si="60"/>
        <v>3</v>
      </c>
      <c r="G691" s="2" t="s">
        <v>1152</v>
      </c>
      <c r="H691">
        <v>0</v>
      </c>
      <c r="I691" s="2">
        <f>_xlfn.XLOOKUP(D691, 'retail_products'!$A:$A, 'retail_products'!$E:$E, "")</f>
        <v>484.08</v>
      </c>
      <c r="J691" s="2">
        <f>_xlfn.XLOOKUP(D691, 'retail_products'!$A:$A, 'retail_products'!$D:$D, "")</f>
        <v>361.23</v>
      </c>
      <c r="K691" s="2">
        <f t="shared" si="61"/>
        <v>1452.24</v>
      </c>
      <c r="L691" s="2">
        <f t="shared" si="62"/>
        <v>0</v>
      </c>
      <c r="M691" s="2">
        <f t="shared" si="63"/>
        <v>1452.24</v>
      </c>
      <c r="N691" s="2">
        <f t="shared" si="64"/>
        <v>368.54999999999995</v>
      </c>
      <c r="O691" s="2" t="str">
        <f t="shared" si="65"/>
        <v>Mar</v>
      </c>
    </row>
    <row r="692" spans="1:15" x14ac:dyDescent="0.25">
      <c r="A692" s="2" t="s">
        <v>1833</v>
      </c>
      <c r="B692" s="3">
        <v>45070</v>
      </c>
      <c r="C692" s="2" t="s">
        <v>209</v>
      </c>
      <c r="D692" s="2" t="s">
        <v>1072</v>
      </c>
      <c r="E692">
        <v>1</v>
      </c>
      <c r="F692" s="2">
        <f t="shared" si="60"/>
        <v>1</v>
      </c>
      <c r="G692" s="2" t="s">
        <v>1146</v>
      </c>
      <c r="H692">
        <v>0</v>
      </c>
      <c r="I692" s="2">
        <f>_xlfn.XLOOKUP(D692, 'retail_products'!$A:$A, 'retail_products'!$E:$E, "")</f>
        <v>553.76</v>
      </c>
      <c r="J692" s="2">
        <f>_xlfn.XLOOKUP(D692, 'retail_products'!$A:$A, 'retail_products'!$D:$D, "")</f>
        <v>264.36</v>
      </c>
      <c r="K692" s="2">
        <f t="shared" si="61"/>
        <v>553.76</v>
      </c>
      <c r="L692" s="2">
        <f t="shared" si="62"/>
        <v>0</v>
      </c>
      <c r="M692" s="2">
        <f t="shared" si="63"/>
        <v>553.76</v>
      </c>
      <c r="N692" s="2">
        <f t="shared" si="64"/>
        <v>289.39999999999998</v>
      </c>
      <c r="O692" s="2" t="str">
        <f t="shared" si="65"/>
        <v>May</v>
      </c>
    </row>
    <row r="693" spans="1:15" x14ac:dyDescent="0.25">
      <c r="A693" s="2" t="s">
        <v>1834</v>
      </c>
      <c r="B693" s="3">
        <v>45308</v>
      </c>
      <c r="C693" s="2" t="s">
        <v>733</v>
      </c>
      <c r="D693" s="2" t="s">
        <v>1088</v>
      </c>
      <c r="E693">
        <v>3</v>
      </c>
      <c r="F693" s="2">
        <f t="shared" si="60"/>
        <v>3</v>
      </c>
      <c r="G693" s="2" t="s">
        <v>1152</v>
      </c>
      <c r="H693">
        <v>0</v>
      </c>
      <c r="I693" s="2">
        <f>_xlfn.XLOOKUP(D693, 'retail_products'!$A:$A, 'retail_products'!$E:$E, "")</f>
        <v>526.70000000000005</v>
      </c>
      <c r="J693" s="2">
        <f>_xlfn.XLOOKUP(D693, 'retail_products'!$A:$A, 'retail_products'!$D:$D, "")</f>
        <v>234.96</v>
      </c>
      <c r="K693" s="2">
        <f t="shared" si="61"/>
        <v>1580.1000000000001</v>
      </c>
      <c r="L693" s="2">
        <f t="shared" si="62"/>
        <v>0</v>
      </c>
      <c r="M693" s="2">
        <f t="shared" si="63"/>
        <v>1580.1000000000001</v>
      </c>
      <c r="N693" s="2">
        <f t="shared" si="64"/>
        <v>875.22000000000014</v>
      </c>
      <c r="O693" s="2" t="str">
        <f t="shared" si="65"/>
        <v>Jan</v>
      </c>
    </row>
    <row r="694" spans="1:15" x14ac:dyDescent="0.25">
      <c r="A694" s="2" t="s">
        <v>1835</v>
      </c>
      <c r="B694" s="3">
        <v>45064</v>
      </c>
      <c r="C694" s="2" t="s">
        <v>237</v>
      </c>
      <c r="D694" s="2" t="s">
        <v>1114</v>
      </c>
      <c r="E694">
        <v>4</v>
      </c>
      <c r="F694" s="2">
        <f t="shared" si="60"/>
        <v>4</v>
      </c>
      <c r="G694" s="2" t="s">
        <v>1152</v>
      </c>
      <c r="H694">
        <v>0</v>
      </c>
      <c r="I694" s="2">
        <f>_xlfn.XLOOKUP(D694, 'retail_products'!$A:$A, 'retail_products'!$E:$E, "")</f>
        <v>124.45</v>
      </c>
      <c r="J694" s="2">
        <f>_xlfn.XLOOKUP(D694, 'retail_products'!$A:$A, 'retail_products'!$D:$D, "")</f>
        <v>62.41</v>
      </c>
      <c r="K694" s="2">
        <f t="shared" si="61"/>
        <v>497.8</v>
      </c>
      <c r="L694" s="2">
        <f t="shared" si="62"/>
        <v>0</v>
      </c>
      <c r="M694" s="2">
        <f t="shared" si="63"/>
        <v>497.8</v>
      </c>
      <c r="N694" s="2">
        <f t="shared" si="64"/>
        <v>248.16000000000003</v>
      </c>
      <c r="O694" s="2" t="str">
        <f t="shared" si="65"/>
        <v>May</v>
      </c>
    </row>
    <row r="695" spans="1:15" x14ac:dyDescent="0.25">
      <c r="A695" s="2" t="s">
        <v>1836</v>
      </c>
      <c r="B695" s="3">
        <v>45172</v>
      </c>
      <c r="C695" s="2" t="s">
        <v>124</v>
      </c>
      <c r="D695" s="2" t="s">
        <v>1102</v>
      </c>
      <c r="E695">
        <v>2</v>
      </c>
      <c r="F695" s="2">
        <f t="shared" si="60"/>
        <v>2</v>
      </c>
      <c r="G695" s="2" t="s">
        <v>1146</v>
      </c>
      <c r="H695">
        <v>0</v>
      </c>
      <c r="I695" s="2">
        <f>_xlfn.XLOOKUP(D695, 'retail_products'!$A:$A, 'retail_products'!$E:$E, "")</f>
        <v>691.33</v>
      </c>
      <c r="J695" s="2">
        <f>_xlfn.XLOOKUP(D695, 'retail_products'!$A:$A, 'retail_products'!$D:$D, "")</f>
        <v>423.72</v>
      </c>
      <c r="K695" s="2">
        <f t="shared" si="61"/>
        <v>1382.66</v>
      </c>
      <c r="L695" s="2">
        <f t="shared" si="62"/>
        <v>0</v>
      </c>
      <c r="M695" s="2">
        <f t="shared" si="63"/>
        <v>1382.66</v>
      </c>
      <c r="N695" s="2">
        <f t="shared" si="64"/>
        <v>535.22</v>
      </c>
      <c r="O695" s="2" t="str">
        <f t="shared" si="65"/>
        <v>Sep</v>
      </c>
    </row>
    <row r="696" spans="1:15" x14ac:dyDescent="0.25">
      <c r="A696" s="2" t="s">
        <v>1837</v>
      </c>
      <c r="B696" s="3">
        <v>45300</v>
      </c>
      <c r="C696" s="2" t="s">
        <v>213</v>
      </c>
      <c r="D696" s="2" t="s">
        <v>1122</v>
      </c>
      <c r="E696">
        <v>3</v>
      </c>
      <c r="F696" s="2">
        <f t="shared" si="60"/>
        <v>3</v>
      </c>
      <c r="G696" s="2" t="s">
        <v>1152</v>
      </c>
      <c r="H696">
        <v>0</v>
      </c>
      <c r="I696" s="2">
        <f>_xlfn.XLOOKUP(D696, 'retail_products'!$A:$A, 'retail_products'!$E:$E, "")</f>
        <v>693.46</v>
      </c>
      <c r="J696" s="2">
        <f>_xlfn.XLOOKUP(D696, 'retail_products'!$A:$A, 'retail_products'!$D:$D, "")</f>
        <v>388.35</v>
      </c>
      <c r="K696" s="2">
        <f t="shared" si="61"/>
        <v>2080.38</v>
      </c>
      <c r="L696" s="2">
        <f t="shared" si="62"/>
        <v>0</v>
      </c>
      <c r="M696" s="2">
        <f t="shared" si="63"/>
        <v>2080.38</v>
      </c>
      <c r="N696" s="2">
        <f t="shared" si="64"/>
        <v>915.32999999999993</v>
      </c>
      <c r="O696" s="2" t="str">
        <f t="shared" si="65"/>
        <v>Jan</v>
      </c>
    </row>
    <row r="697" spans="1:15" x14ac:dyDescent="0.25">
      <c r="A697" s="2" t="s">
        <v>1838</v>
      </c>
      <c r="B697" s="3">
        <v>45023</v>
      </c>
      <c r="C697" s="2" t="s">
        <v>100</v>
      </c>
      <c r="D697" s="2" t="s">
        <v>1058</v>
      </c>
      <c r="E697">
        <v>1</v>
      </c>
      <c r="F697" s="2">
        <f t="shared" si="60"/>
        <v>1</v>
      </c>
      <c r="G697" s="2" t="s">
        <v>1152</v>
      </c>
      <c r="H697">
        <v>0</v>
      </c>
      <c r="I697" s="2">
        <f>_xlfn.XLOOKUP(D697, 'retail_products'!$A:$A, 'retail_products'!$E:$E, "")</f>
        <v>145.03</v>
      </c>
      <c r="J697" s="2">
        <f>_xlfn.XLOOKUP(D697, 'retail_products'!$A:$A, 'retail_products'!$D:$D, "")</f>
        <v>60.82</v>
      </c>
      <c r="K697" s="2">
        <f t="shared" si="61"/>
        <v>145.03</v>
      </c>
      <c r="L697" s="2">
        <f t="shared" si="62"/>
        <v>0</v>
      </c>
      <c r="M697" s="2">
        <f t="shared" si="63"/>
        <v>145.03</v>
      </c>
      <c r="N697" s="2">
        <f t="shared" si="64"/>
        <v>84.210000000000008</v>
      </c>
      <c r="O697" s="2" t="str">
        <f t="shared" si="65"/>
        <v>Apr</v>
      </c>
    </row>
    <row r="698" spans="1:15" x14ac:dyDescent="0.25">
      <c r="A698" s="2" t="s">
        <v>1839</v>
      </c>
      <c r="B698" s="3">
        <v>45196</v>
      </c>
      <c r="C698" s="2" t="s">
        <v>169</v>
      </c>
      <c r="D698" s="2" t="s">
        <v>1132</v>
      </c>
      <c r="E698">
        <v>1</v>
      </c>
      <c r="F698" s="2">
        <f t="shared" si="60"/>
        <v>1</v>
      </c>
      <c r="G698" s="2" t="s">
        <v>1148</v>
      </c>
      <c r="H698">
        <v>0.19</v>
      </c>
      <c r="I698" s="2">
        <f>_xlfn.XLOOKUP(D698, 'retail_products'!$A:$A, 'retail_products'!$E:$E, "")</f>
        <v>124.81</v>
      </c>
      <c r="J698" s="2">
        <f>_xlfn.XLOOKUP(D698, 'retail_products'!$A:$A, 'retail_products'!$D:$D, "")</f>
        <v>60.74</v>
      </c>
      <c r="K698" s="2">
        <f t="shared" si="61"/>
        <v>124.81</v>
      </c>
      <c r="L698" s="2">
        <f t="shared" si="62"/>
        <v>23.713900000000002</v>
      </c>
      <c r="M698" s="2">
        <f t="shared" si="63"/>
        <v>101.09610000000001</v>
      </c>
      <c r="N698" s="2">
        <f t="shared" si="64"/>
        <v>40.356100000000005</v>
      </c>
      <c r="O698" s="2" t="str">
        <f t="shared" si="65"/>
        <v>Sep</v>
      </c>
    </row>
    <row r="699" spans="1:15" x14ac:dyDescent="0.25">
      <c r="A699" s="2" t="s">
        <v>1840</v>
      </c>
      <c r="B699" s="3">
        <v>44949</v>
      </c>
      <c r="C699" s="2" t="s">
        <v>164</v>
      </c>
      <c r="D699" s="2" t="s">
        <v>1070</v>
      </c>
      <c r="E699">
        <v>1</v>
      </c>
      <c r="F699" s="2">
        <f t="shared" si="60"/>
        <v>1</v>
      </c>
      <c r="G699" s="2" t="s">
        <v>1148</v>
      </c>
      <c r="H699">
        <v>0.03</v>
      </c>
      <c r="I699" s="2">
        <f>_xlfn.XLOOKUP(D699, 'retail_products'!$A:$A, 'retail_products'!$E:$E, "")</f>
        <v>543.76</v>
      </c>
      <c r="J699" s="2">
        <f>_xlfn.XLOOKUP(D699, 'retail_products'!$A:$A, 'retail_products'!$D:$D, "")</f>
        <v>364.65</v>
      </c>
      <c r="K699" s="2">
        <f t="shared" si="61"/>
        <v>543.76</v>
      </c>
      <c r="L699" s="2">
        <f t="shared" si="62"/>
        <v>16.312799999999999</v>
      </c>
      <c r="M699" s="2">
        <f t="shared" si="63"/>
        <v>527.44719999999995</v>
      </c>
      <c r="N699" s="2">
        <f t="shared" si="64"/>
        <v>162.79719999999998</v>
      </c>
      <c r="O699" s="2" t="str">
        <f t="shared" si="65"/>
        <v>Jan</v>
      </c>
    </row>
    <row r="700" spans="1:15" x14ac:dyDescent="0.25">
      <c r="A700" s="2" t="s">
        <v>1841</v>
      </c>
      <c r="B700" s="3">
        <v>45303</v>
      </c>
      <c r="C700" s="2" t="s">
        <v>866</v>
      </c>
      <c r="D700" s="2" t="s">
        <v>1082</v>
      </c>
      <c r="E700">
        <v>1</v>
      </c>
      <c r="F700" s="2">
        <f t="shared" si="60"/>
        <v>1</v>
      </c>
      <c r="G700" s="2" t="s">
        <v>1152</v>
      </c>
      <c r="H700">
        <v>0.09</v>
      </c>
      <c r="I700" s="2">
        <f>_xlfn.XLOOKUP(D700, 'retail_products'!$A:$A, 'retail_products'!$E:$E, "")</f>
        <v>85.85</v>
      </c>
      <c r="J700" s="2">
        <f>_xlfn.XLOOKUP(D700, 'retail_products'!$A:$A, 'retail_products'!$D:$D, "")</f>
        <v>46.68</v>
      </c>
      <c r="K700" s="2">
        <f t="shared" si="61"/>
        <v>85.85</v>
      </c>
      <c r="L700" s="2">
        <f t="shared" si="62"/>
        <v>7.7264999999999988</v>
      </c>
      <c r="M700" s="2">
        <f t="shared" si="63"/>
        <v>78.123499999999993</v>
      </c>
      <c r="N700" s="2">
        <f t="shared" si="64"/>
        <v>31.443499999999993</v>
      </c>
      <c r="O700" s="2" t="str">
        <f t="shared" si="65"/>
        <v>Jan</v>
      </c>
    </row>
    <row r="701" spans="1:15" x14ac:dyDescent="0.25">
      <c r="A701" s="2" t="s">
        <v>1842</v>
      </c>
      <c r="B701" s="3">
        <v>45172</v>
      </c>
      <c r="C701" s="2" t="s">
        <v>187</v>
      </c>
      <c r="D701" s="2" t="s">
        <v>1070</v>
      </c>
      <c r="E701">
        <v>1</v>
      </c>
      <c r="F701" s="2">
        <f t="shared" si="60"/>
        <v>1</v>
      </c>
      <c r="G701" s="2" t="s">
        <v>1148</v>
      </c>
      <c r="H701">
        <v>0.03</v>
      </c>
      <c r="I701" s="2">
        <f>_xlfn.XLOOKUP(D701, 'retail_products'!$A:$A, 'retail_products'!$E:$E, "")</f>
        <v>543.76</v>
      </c>
      <c r="J701" s="2">
        <f>_xlfn.XLOOKUP(D701, 'retail_products'!$A:$A, 'retail_products'!$D:$D, "")</f>
        <v>364.65</v>
      </c>
      <c r="K701" s="2">
        <f t="shared" si="61"/>
        <v>543.76</v>
      </c>
      <c r="L701" s="2">
        <f t="shared" si="62"/>
        <v>16.312799999999999</v>
      </c>
      <c r="M701" s="2">
        <f t="shared" si="63"/>
        <v>527.44719999999995</v>
      </c>
      <c r="N701" s="2">
        <f t="shared" si="64"/>
        <v>162.79719999999998</v>
      </c>
      <c r="O701" s="2" t="str">
        <f t="shared" si="65"/>
        <v>Sep</v>
      </c>
    </row>
    <row r="702" spans="1:15" x14ac:dyDescent="0.25">
      <c r="A702" s="2" t="s">
        <v>1843</v>
      </c>
      <c r="B702" s="3">
        <v>45078</v>
      </c>
      <c r="C702" s="2" t="s">
        <v>134</v>
      </c>
      <c r="D702" s="2" t="s">
        <v>1104</v>
      </c>
      <c r="E702">
        <v>4</v>
      </c>
      <c r="F702" s="2">
        <f t="shared" si="60"/>
        <v>4</v>
      </c>
      <c r="G702" s="2" t="s">
        <v>1152</v>
      </c>
      <c r="H702">
        <v>0</v>
      </c>
      <c r="I702" s="2">
        <f>_xlfn.XLOOKUP(D702, 'retail_products'!$A:$A, 'retail_products'!$E:$E, "")</f>
        <v>647.98</v>
      </c>
      <c r="J702" s="2">
        <f>_xlfn.XLOOKUP(D702, 'retail_products'!$A:$A, 'retail_products'!$D:$D, "")</f>
        <v>303.98</v>
      </c>
      <c r="K702" s="2">
        <f t="shared" si="61"/>
        <v>2591.92</v>
      </c>
      <c r="L702" s="2">
        <f t="shared" si="62"/>
        <v>0</v>
      </c>
      <c r="M702" s="2">
        <f t="shared" si="63"/>
        <v>2591.92</v>
      </c>
      <c r="N702" s="2">
        <f t="shared" si="64"/>
        <v>1376</v>
      </c>
      <c r="O702" s="2" t="str">
        <f t="shared" si="65"/>
        <v>Jun</v>
      </c>
    </row>
    <row r="703" spans="1:15" x14ac:dyDescent="0.25">
      <c r="A703" s="2" t="s">
        <v>1844</v>
      </c>
      <c r="B703" s="3">
        <v>45107</v>
      </c>
      <c r="C703" s="2" t="s">
        <v>700</v>
      </c>
      <c r="D703" s="2" t="s">
        <v>1076</v>
      </c>
      <c r="E703">
        <v>2</v>
      </c>
      <c r="F703" s="2">
        <f t="shared" si="60"/>
        <v>2</v>
      </c>
      <c r="G703" s="2" t="s">
        <v>1146</v>
      </c>
      <c r="H703">
        <v>0.03</v>
      </c>
      <c r="I703" s="2">
        <f>_xlfn.XLOOKUP(D703, 'retail_products'!$A:$A, 'retail_products'!$E:$E, "")</f>
        <v>681.78</v>
      </c>
      <c r="J703" s="2">
        <f>_xlfn.XLOOKUP(D703, 'retail_products'!$A:$A, 'retail_products'!$D:$D, "")</f>
        <v>335.22</v>
      </c>
      <c r="K703" s="2">
        <f t="shared" si="61"/>
        <v>1363.56</v>
      </c>
      <c r="L703" s="2">
        <f t="shared" si="62"/>
        <v>40.906799999999997</v>
      </c>
      <c r="M703" s="2">
        <f t="shared" si="63"/>
        <v>1322.6532</v>
      </c>
      <c r="N703" s="2">
        <f t="shared" si="64"/>
        <v>652.21319999999992</v>
      </c>
      <c r="O703" s="2" t="str">
        <f t="shared" si="65"/>
        <v>Jun</v>
      </c>
    </row>
    <row r="704" spans="1:15" x14ac:dyDescent="0.25">
      <c r="A704" s="2" t="s">
        <v>1845</v>
      </c>
      <c r="B704" s="3">
        <v>45013</v>
      </c>
      <c r="C704" s="2" t="s">
        <v>141</v>
      </c>
      <c r="D704" s="2" t="s">
        <v>1068</v>
      </c>
      <c r="E704">
        <v>1</v>
      </c>
      <c r="F704" s="2">
        <f t="shared" si="60"/>
        <v>1</v>
      </c>
      <c r="G704" s="2" t="s">
        <v>1152</v>
      </c>
      <c r="H704">
        <v>0</v>
      </c>
      <c r="I704" s="2">
        <f>_xlfn.XLOOKUP(D704, 'retail_products'!$A:$A, 'retail_products'!$E:$E, "")</f>
        <v>37.4</v>
      </c>
      <c r="J704" s="2">
        <f>_xlfn.XLOOKUP(D704, 'retail_products'!$A:$A, 'retail_products'!$D:$D, "")</f>
        <v>16.059999999999999</v>
      </c>
      <c r="K704" s="2">
        <f t="shared" si="61"/>
        <v>37.4</v>
      </c>
      <c r="L704" s="2">
        <f t="shared" si="62"/>
        <v>0</v>
      </c>
      <c r="M704" s="2">
        <f t="shared" si="63"/>
        <v>37.4</v>
      </c>
      <c r="N704" s="2">
        <f t="shared" si="64"/>
        <v>21.34</v>
      </c>
      <c r="O704" s="2" t="str">
        <f t="shared" si="65"/>
        <v>Mar</v>
      </c>
    </row>
    <row r="705" spans="1:15" x14ac:dyDescent="0.25">
      <c r="A705" s="2" t="s">
        <v>1846</v>
      </c>
      <c r="B705" s="3">
        <v>44970</v>
      </c>
      <c r="C705" s="2" t="s">
        <v>946</v>
      </c>
      <c r="D705" s="2" t="s">
        <v>1041</v>
      </c>
      <c r="E705">
        <v>5</v>
      </c>
      <c r="F705" s="2">
        <f t="shared" si="60"/>
        <v>5</v>
      </c>
      <c r="G705" s="2" t="s">
        <v>1148</v>
      </c>
      <c r="H705">
        <v>0</v>
      </c>
      <c r="I705" s="2">
        <f>_xlfn.XLOOKUP(D705, 'retail_products'!$A:$A, 'retail_products'!$E:$E, "")</f>
        <v>20.34</v>
      </c>
      <c r="J705" s="2">
        <f>_xlfn.XLOOKUP(D705, 'retail_products'!$A:$A, 'retail_products'!$D:$D, "")</f>
        <v>14.74</v>
      </c>
      <c r="K705" s="2">
        <f t="shared" si="61"/>
        <v>101.7</v>
      </c>
      <c r="L705" s="2">
        <f t="shared" si="62"/>
        <v>0</v>
      </c>
      <c r="M705" s="2">
        <f t="shared" si="63"/>
        <v>101.7</v>
      </c>
      <c r="N705" s="2">
        <f t="shared" si="64"/>
        <v>28</v>
      </c>
      <c r="O705" s="2" t="str">
        <f t="shared" si="65"/>
        <v>Feb</v>
      </c>
    </row>
    <row r="706" spans="1:15" x14ac:dyDescent="0.25">
      <c r="A706" s="2" t="s">
        <v>1847</v>
      </c>
      <c r="B706" s="3">
        <v>45003</v>
      </c>
      <c r="C706" s="2" t="s">
        <v>943</v>
      </c>
      <c r="D706" s="2" t="s">
        <v>1124</v>
      </c>
      <c r="E706">
        <v>3</v>
      </c>
      <c r="F706" s="2">
        <f t="shared" ref="F706:F769" si="66">IF(E706&lt;0,0,E706)</f>
        <v>3</v>
      </c>
      <c r="G706" s="2" t="s">
        <v>1152</v>
      </c>
      <c r="H706">
        <v>0.2</v>
      </c>
      <c r="I706" s="2">
        <f>_xlfn.XLOOKUP(D706, 'retail_products'!$A:$A, 'retail_products'!$E:$E, "")</f>
        <v>657.99</v>
      </c>
      <c r="J706" s="2">
        <f>_xlfn.XLOOKUP(D706, 'retail_products'!$A:$A, 'retail_products'!$D:$D, "")</f>
        <v>478.53</v>
      </c>
      <c r="K706" s="2">
        <f t="shared" ref="K706:K769" si="67">E706*I706</f>
        <v>1973.97</v>
      </c>
      <c r="L706" s="2">
        <f t="shared" ref="L706:L769" si="68">K706*H706</f>
        <v>394.79400000000004</v>
      </c>
      <c r="M706" s="2">
        <f t="shared" ref="M706:M769" si="69">K706-L706</f>
        <v>1579.1759999999999</v>
      </c>
      <c r="N706" s="2">
        <f t="shared" ref="N706:N769" si="70">M706-(E706*J706)</f>
        <v>143.58600000000001</v>
      </c>
      <c r="O706" s="2" t="str">
        <f t="shared" ref="O706:O769" si="71">TEXT(B706,"mmm")</f>
        <v>Mar</v>
      </c>
    </row>
    <row r="707" spans="1:15" x14ac:dyDescent="0.25">
      <c r="A707" s="2" t="s">
        <v>1848</v>
      </c>
      <c r="B707" s="3">
        <v>45062</v>
      </c>
      <c r="C707" s="2" t="s">
        <v>859</v>
      </c>
      <c r="D707" s="2" t="s">
        <v>1130</v>
      </c>
      <c r="E707">
        <v>1</v>
      </c>
      <c r="F707" s="2">
        <f t="shared" si="66"/>
        <v>1</v>
      </c>
      <c r="G707" s="2" t="s">
        <v>1146</v>
      </c>
      <c r="H707">
        <v>0</v>
      </c>
      <c r="I707" s="2">
        <f>_xlfn.XLOOKUP(D707, 'retail_products'!$A:$A, 'retail_products'!$E:$E, "")</f>
        <v>497.57</v>
      </c>
      <c r="J707" s="2">
        <f>_xlfn.XLOOKUP(D707, 'retail_products'!$A:$A, 'retail_products'!$D:$D, "")</f>
        <v>348.99</v>
      </c>
      <c r="K707" s="2">
        <f t="shared" si="67"/>
        <v>497.57</v>
      </c>
      <c r="L707" s="2">
        <f t="shared" si="68"/>
        <v>0</v>
      </c>
      <c r="M707" s="2">
        <f t="shared" si="69"/>
        <v>497.57</v>
      </c>
      <c r="N707" s="2">
        <f t="shared" si="70"/>
        <v>148.57999999999998</v>
      </c>
      <c r="O707" s="2" t="str">
        <f t="shared" si="71"/>
        <v>May</v>
      </c>
    </row>
    <row r="708" spans="1:15" x14ac:dyDescent="0.25">
      <c r="A708" s="2" t="s">
        <v>1849</v>
      </c>
      <c r="B708" s="3">
        <v>45002</v>
      </c>
      <c r="C708" s="2" t="s">
        <v>428</v>
      </c>
      <c r="D708" s="2" t="s">
        <v>1096</v>
      </c>
      <c r="E708">
        <v>4</v>
      </c>
      <c r="F708" s="2">
        <f t="shared" si="66"/>
        <v>4</v>
      </c>
      <c r="G708" s="2" t="s">
        <v>1146</v>
      </c>
      <c r="H708">
        <v>0</v>
      </c>
      <c r="I708" s="2">
        <f>_xlfn.XLOOKUP(D708, 'retail_products'!$A:$A, 'retail_products'!$E:$E, "")</f>
        <v>975.87</v>
      </c>
      <c r="J708" s="2">
        <f>_xlfn.XLOOKUP(D708, 'retail_products'!$A:$A, 'retail_products'!$D:$D, "")</f>
        <v>397.97</v>
      </c>
      <c r="K708" s="2">
        <f t="shared" si="67"/>
        <v>3903.48</v>
      </c>
      <c r="L708" s="2">
        <f t="shared" si="68"/>
        <v>0</v>
      </c>
      <c r="M708" s="2">
        <f t="shared" si="69"/>
        <v>3903.48</v>
      </c>
      <c r="N708" s="2">
        <f t="shared" si="70"/>
        <v>2311.6</v>
      </c>
      <c r="O708" s="2" t="str">
        <f t="shared" si="71"/>
        <v>Mar</v>
      </c>
    </row>
    <row r="709" spans="1:15" x14ac:dyDescent="0.25">
      <c r="A709" s="2" t="s">
        <v>1850</v>
      </c>
      <c r="B709" s="3">
        <v>44973</v>
      </c>
      <c r="C709" s="2" t="s">
        <v>359</v>
      </c>
      <c r="D709" s="2" t="s">
        <v>1056</v>
      </c>
      <c r="E709">
        <v>2</v>
      </c>
      <c r="F709" s="2">
        <f t="shared" si="66"/>
        <v>2</v>
      </c>
      <c r="G709" s="2" t="s">
        <v>1152</v>
      </c>
      <c r="H709">
        <v>0</v>
      </c>
      <c r="I709" s="2">
        <f>_xlfn.XLOOKUP(D709, 'retail_products'!$A:$A, 'retail_products'!$E:$E, "")</f>
        <v>137.66999999999999</v>
      </c>
      <c r="J709" s="2">
        <f>_xlfn.XLOOKUP(D709, 'retail_products'!$A:$A, 'retail_products'!$D:$D, "")</f>
        <v>65.400000000000006</v>
      </c>
      <c r="K709" s="2">
        <f t="shared" si="67"/>
        <v>275.33999999999997</v>
      </c>
      <c r="L709" s="2">
        <f t="shared" si="68"/>
        <v>0</v>
      </c>
      <c r="M709" s="2">
        <f t="shared" si="69"/>
        <v>275.33999999999997</v>
      </c>
      <c r="N709" s="2">
        <f t="shared" si="70"/>
        <v>144.53999999999996</v>
      </c>
      <c r="O709" s="2" t="str">
        <f t="shared" si="71"/>
        <v>Feb</v>
      </c>
    </row>
    <row r="710" spans="1:15" x14ac:dyDescent="0.25">
      <c r="A710" s="2" t="s">
        <v>1851</v>
      </c>
      <c r="B710" s="3">
        <v>45138</v>
      </c>
      <c r="C710" s="2" t="s">
        <v>645</v>
      </c>
      <c r="D710" s="2" t="s">
        <v>1120</v>
      </c>
      <c r="E710">
        <v>3</v>
      </c>
      <c r="F710" s="2">
        <f t="shared" si="66"/>
        <v>3</v>
      </c>
      <c r="G710" s="2" t="s">
        <v>1152</v>
      </c>
      <c r="H710">
        <v>0</v>
      </c>
      <c r="I710" s="2">
        <f>_xlfn.XLOOKUP(D710, 'retail_products'!$A:$A, 'retail_products'!$E:$E, "")</f>
        <v>1062.07</v>
      </c>
      <c r="J710" s="2">
        <f>_xlfn.XLOOKUP(D710, 'retail_products'!$A:$A, 'retail_products'!$D:$D, "")</f>
        <v>464.05</v>
      </c>
      <c r="K710" s="2">
        <f t="shared" si="67"/>
        <v>3186.21</v>
      </c>
      <c r="L710" s="2">
        <f t="shared" si="68"/>
        <v>0</v>
      </c>
      <c r="M710" s="2">
        <f t="shared" si="69"/>
        <v>3186.21</v>
      </c>
      <c r="N710" s="2">
        <f t="shared" si="70"/>
        <v>1794.06</v>
      </c>
      <c r="O710" s="2" t="str">
        <f t="shared" si="71"/>
        <v>Jul</v>
      </c>
    </row>
    <row r="711" spans="1:15" x14ac:dyDescent="0.25">
      <c r="A711" s="2" t="s">
        <v>1852</v>
      </c>
      <c r="B711" s="3">
        <v>45181</v>
      </c>
      <c r="C711" s="2" t="s">
        <v>580</v>
      </c>
      <c r="D711" s="2" t="s">
        <v>1108</v>
      </c>
      <c r="E711">
        <v>4</v>
      </c>
      <c r="F711" s="2">
        <f t="shared" si="66"/>
        <v>4</v>
      </c>
      <c r="G711" s="2" t="s">
        <v>1146</v>
      </c>
      <c r="H711">
        <v>0.16</v>
      </c>
      <c r="I711" s="2">
        <f>_xlfn.XLOOKUP(D711, 'retail_products'!$A:$A, 'retail_products'!$E:$E, "")</f>
        <v>403.95</v>
      </c>
      <c r="J711" s="2">
        <f>_xlfn.XLOOKUP(D711, 'retail_products'!$A:$A, 'retail_products'!$D:$D, "")</f>
        <v>177.26</v>
      </c>
      <c r="K711" s="2">
        <f t="shared" si="67"/>
        <v>1615.8</v>
      </c>
      <c r="L711" s="2">
        <f t="shared" si="68"/>
        <v>258.52800000000002</v>
      </c>
      <c r="M711" s="2">
        <f t="shared" si="69"/>
        <v>1357.2719999999999</v>
      </c>
      <c r="N711" s="2">
        <f t="shared" si="70"/>
        <v>648.23199999999997</v>
      </c>
      <c r="O711" s="2" t="str">
        <f t="shared" si="71"/>
        <v>Sep</v>
      </c>
    </row>
    <row r="712" spans="1:15" x14ac:dyDescent="0.25">
      <c r="A712" s="2" t="s">
        <v>1853</v>
      </c>
      <c r="B712" s="3">
        <v>45324</v>
      </c>
      <c r="C712" s="2" t="s">
        <v>739</v>
      </c>
      <c r="D712" s="2" t="s">
        <v>1134</v>
      </c>
      <c r="E712">
        <v>-1</v>
      </c>
      <c r="F712" s="2">
        <f t="shared" si="66"/>
        <v>0</v>
      </c>
      <c r="G712" s="2" t="s">
        <v>1148</v>
      </c>
      <c r="H712">
        <v>0</v>
      </c>
      <c r="I712" s="2">
        <f>_xlfn.XLOOKUP(D712, 'retail_products'!$A:$A, 'retail_products'!$E:$E, "")</f>
        <v>436.93</v>
      </c>
      <c r="J712" s="2">
        <f>_xlfn.XLOOKUP(D712, 'retail_products'!$A:$A, 'retail_products'!$D:$D, "")</f>
        <v>257.01</v>
      </c>
      <c r="K712" s="2">
        <f t="shared" si="67"/>
        <v>-436.93</v>
      </c>
      <c r="L712" s="2">
        <f t="shared" si="68"/>
        <v>0</v>
      </c>
      <c r="M712" s="2">
        <f t="shared" si="69"/>
        <v>-436.93</v>
      </c>
      <c r="N712" s="2">
        <f t="shared" si="70"/>
        <v>-179.92000000000002</v>
      </c>
      <c r="O712" s="2" t="str">
        <f t="shared" si="71"/>
        <v>Feb</v>
      </c>
    </row>
    <row r="713" spans="1:15" x14ac:dyDescent="0.25">
      <c r="A713" s="2" t="s">
        <v>1854</v>
      </c>
      <c r="B713" s="3">
        <v>45169</v>
      </c>
      <c r="C713" s="2" t="s">
        <v>1009</v>
      </c>
      <c r="D713" s="2" t="s">
        <v>1056</v>
      </c>
      <c r="E713">
        <v>1</v>
      </c>
      <c r="F713" s="2">
        <f t="shared" si="66"/>
        <v>1</v>
      </c>
      <c r="G713" s="2" t="s">
        <v>1148</v>
      </c>
      <c r="H713">
        <v>0</v>
      </c>
      <c r="I713" s="2">
        <f>_xlfn.XLOOKUP(D713, 'retail_products'!$A:$A, 'retail_products'!$E:$E, "")</f>
        <v>137.66999999999999</v>
      </c>
      <c r="J713" s="2">
        <f>_xlfn.XLOOKUP(D713, 'retail_products'!$A:$A, 'retail_products'!$D:$D, "")</f>
        <v>65.400000000000006</v>
      </c>
      <c r="K713" s="2">
        <f t="shared" si="67"/>
        <v>137.66999999999999</v>
      </c>
      <c r="L713" s="2">
        <f t="shared" si="68"/>
        <v>0</v>
      </c>
      <c r="M713" s="2">
        <f t="shared" si="69"/>
        <v>137.66999999999999</v>
      </c>
      <c r="N713" s="2">
        <f t="shared" si="70"/>
        <v>72.269999999999982</v>
      </c>
      <c r="O713" s="2" t="str">
        <f t="shared" si="71"/>
        <v>Aug</v>
      </c>
    </row>
    <row r="714" spans="1:15" x14ac:dyDescent="0.25">
      <c r="A714" s="2" t="s">
        <v>1855</v>
      </c>
      <c r="B714" s="3">
        <v>45000</v>
      </c>
      <c r="C714" s="2" t="s">
        <v>884</v>
      </c>
      <c r="D714" s="2" t="s">
        <v>1110</v>
      </c>
      <c r="E714">
        <v>4</v>
      </c>
      <c r="F714" s="2">
        <f t="shared" si="66"/>
        <v>4</v>
      </c>
      <c r="G714" s="2" t="s">
        <v>1148</v>
      </c>
      <c r="H714">
        <v>0</v>
      </c>
      <c r="I714" s="2">
        <f>_xlfn.XLOOKUP(D714, 'retail_products'!$A:$A, 'retail_products'!$E:$E, "")</f>
        <v>469.35</v>
      </c>
      <c r="J714" s="2">
        <f>_xlfn.XLOOKUP(D714, 'retail_products'!$A:$A, 'retail_products'!$D:$D, "")</f>
        <v>278.37</v>
      </c>
      <c r="K714" s="2">
        <f t="shared" si="67"/>
        <v>1877.4</v>
      </c>
      <c r="L714" s="2">
        <f t="shared" si="68"/>
        <v>0</v>
      </c>
      <c r="M714" s="2">
        <f t="shared" si="69"/>
        <v>1877.4</v>
      </c>
      <c r="N714" s="2">
        <f t="shared" si="70"/>
        <v>763.92000000000007</v>
      </c>
      <c r="O714" s="2" t="str">
        <f t="shared" si="71"/>
        <v>Mar</v>
      </c>
    </row>
    <row r="715" spans="1:15" x14ac:dyDescent="0.25">
      <c r="A715" s="2" t="s">
        <v>1856</v>
      </c>
      <c r="B715" s="3">
        <v>45283</v>
      </c>
      <c r="C715" s="2" t="s">
        <v>749</v>
      </c>
      <c r="D715" s="2" t="s">
        <v>1058</v>
      </c>
      <c r="E715">
        <v>4</v>
      </c>
      <c r="F715" s="2">
        <f t="shared" si="66"/>
        <v>4</v>
      </c>
      <c r="G715" s="2" t="s">
        <v>1148</v>
      </c>
      <c r="H715">
        <v>0.2</v>
      </c>
      <c r="I715" s="2">
        <f>_xlfn.XLOOKUP(D715, 'retail_products'!$A:$A, 'retail_products'!$E:$E, "")</f>
        <v>145.03</v>
      </c>
      <c r="J715" s="2">
        <f>_xlfn.XLOOKUP(D715, 'retail_products'!$A:$A, 'retail_products'!$D:$D, "")</f>
        <v>60.82</v>
      </c>
      <c r="K715" s="2">
        <f t="shared" si="67"/>
        <v>580.12</v>
      </c>
      <c r="L715" s="2">
        <f t="shared" si="68"/>
        <v>116.024</v>
      </c>
      <c r="M715" s="2">
        <f t="shared" si="69"/>
        <v>464.096</v>
      </c>
      <c r="N715" s="2">
        <f t="shared" si="70"/>
        <v>220.816</v>
      </c>
      <c r="O715" s="2" t="str">
        <f t="shared" si="71"/>
        <v>Dec</v>
      </c>
    </row>
    <row r="716" spans="1:15" x14ac:dyDescent="0.25">
      <c r="A716" s="2" t="s">
        <v>1857</v>
      </c>
      <c r="B716" s="3">
        <v>44964</v>
      </c>
      <c r="C716" s="2" t="s">
        <v>517</v>
      </c>
      <c r="D716" s="2" t="s">
        <v>1116</v>
      </c>
      <c r="E716">
        <v>2</v>
      </c>
      <c r="F716" s="2">
        <f t="shared" si="66"/>
        <v>2</v>
      </c>
      <c r="G716" s="2" t="s">
        <v>1148</v>
      </c>
      <c r="H716">
        <v>0</v>
      </c>
      <c r="I716" s="2">
        <f>_xlfn.XLOOKUP(D716, 'retail_products'!$A:$A, 'retail_products'!$E:$E, "")</f>
        <v>796.89</v>
      </c>
      <c r="J716" s="2">
        <f>_xlfn.XLOOKUP(D716, 'retail_products'!$A:$A, 'retail_products'!$D:$D, "")</f>
        <v>465.81</v>
      </c>
      <c r="K716" s="2">
        <f t="shared" si="67"/>
        <v>1593.78</v>
      </c>
      <c r="L716" s="2">
        <f t="shared" si="68"/>
        <v>0</v>
      </c>
      <c r="M716" s="2">
        <f t="shared" si="69"/>
        <v>1593.78</v>
      </c>
      <c r="N716" s="2">
        <f t="shared" si="70"/>
        <v>662.16</v>
      </c>
      <c r="O716" s="2" t="str">
        <f t="shared" si="71"/>
        <v>Feb</v>
      </c>
    </row>
    <row r="717" spans="1:15" x14ac:dyDescent="0.25">
      <c r="A717" s="2" t="s">
        <v>1858</v>
      </c>
      <c r="B717" s="3">
        <v>45352</v>
      </c>
      <c r="C717" s="2" t="s">
        <v>862</v>
      </c>
      <c r="D717" s="2" t="s">
        <v>1092</v>
      </c>
      <c r="E717">
        <v>2</v>
      </c>
      <c r="F717" s="2">
        <f t="shared" si="66"/>
        <v>2</v>
      </c>
      <c r="G717" s="2" t="s">
        <v>1146</v>
      </c>
      <c r="H717">
        <v>0</v>
      </c>
      <c r="I717" s="2">
        <f>_xlfn.XLOOKUP(D717, 'retail_products'!$A:$A, 'retail_products'!$E:$E, "")</f>
        <v>458.87</v>
      </c>
      <c r="J717" s="2">
        <f>_xlfn.XLOOKUP(D717, 'retail_products'!$A:$A, 'retail_products'!$D:$D, "")</f>
        <v>375.17</v>
      </c>
      <c r="K717" s="2">
        <f t="shared" si="67"/>
        <v>917.74</v>
      </c>
      <c r="L717" s="2">
        <f t="shared" si="68"/>
        <v>0</v>
      </c>
      <c r="M717" s="2">
        <f t="shared" si="69"/>
        <v>917.74</v>
      </c>
      <c r="N717" s="2">
        <f t="shared" si="70"/>
        <v>167.39999999999998</v>
      </c>
      <c r="O717" s="2" t="str">
        <f t="shared" si="71"/>
        <v>Mar</v>
      </c>
    </row>
    <row r="718" spans="1:15" x14ac:dyDescent="0.25">
      <c r="A718" s="2" t="s">
        <v>1859</v>
      </c>
      <c r="B718" s="3">
        <v>45080</v>
      </c>
      <c r="C718" s="2" t="s">
        <v>510</v>
      </c>
      <c r="D718" s="2" t="s">
        <v>1092</v>
      </c>
      <c r="E718">
        <v>-1</v>
      </c>
      <c r="F718" s="2">
        <f t="shared" si="66"/>
        <v>0</v>
      </c>
      <c r="G718" s="2" t="s">
        <v>1148</v>
      </c>
      <c r="H718">
        <v>0</v>
      </c>
      <c r="I718" s="2">
        <f>_xlfn.XLOOKUP(D718, 'retail_products'!$A:$A, 'retail_products'!$E:$E, "")</f>
        <v>458.87</v>
      </c>
      <c r="J718" s="2">
        <f>_xlfn.XLOOKUP(D718, 'retail_products'!$A:$A, 'retail_products'!$D:$D, "")</f>
        <v>375.17</v>
      </c>
      <c r="K718" s="2">
        <f t="shared" si="67"/>
        <v>-458.87</v>
      </c>
      <c r="L718" s="2">
        <f t="shared" si="68"/>
        <v>0</v>
      </c>
      <c r="M718" s="2">
        <f t="shared" si="69"/>
        <v>-458.87</v>
      </c>
      <c r="N718" s="2">
        <f t="shared" si="70"/>
        <v>-83.699999999999989</v>
      </c>
      <c r="O718" s="2" t="str">
        <f t="shared" si="71"/>
        <v>Jun</v>
      </c>
    </row>
    <row r="719" spans="1:15" x14ac:dyDescent="0.25">
      <c r="A719" s="2" t="s">
        <v>1860</v>
      </c>
      <c r="B719" s="3" t="s">
        <v>1861</v>
      </c>
      <c r="C719" s="2" t="s">
        <v>61</v>
      </c>
      <c r="D719" s="2" t="s">
        <v>1116</v>
      </c>
      <c r="E719">
        <v>2</v>
      </c>
      <c r="F719" s="2">
        <f t="shared" si="66"/>
        <v>2</v>
      </c>
      <c r="G719" s="2" t="s">
        <v>1146</v>
      </c>
      <c r="H719">
        <v>0.14000000000000001</v>
      </c>
      <c r="I719" s="2">
        <f>_xlfn.XLOOKUP(D719, 'retail_products'!$A:$A, 'retail_products'!$E:$E, "")</f>
        <v>796.89</v>
      </c>
      <c r="J719" s="2">
        <f>_xlfn.XLOOKUP(D719, 'retail_products'!$A:$A, 'retail_products'!$D:$D, "")</f>
        <v>465.81</v>
      </c>
      <c r="K719" s="2">
        <f t="shared" si="67"/>
        <v>1593.78</v>
      </c>
      <c r="L719" s="2">
        <f t="shared" si="68"/>
        <v>223.12920000000003</v>
      </c>
      <c r="M719" s="2">
        <f t="shared" si="69"/>
        <v>1370.6507999999999</v>
      </c>
      <c r="N719" s="2">
        <f t="shared" si="70"/>
        <v>439.03079999999989</v>
      </c>
      <c r="O719" s="2" t="str">
        <f t="shared" si="71"/>
        <v>11/25/23</v>
      </c>
    </row>
    <row r="720" spans="1:15" x14ac:dyDescent="0.25">
      <c r="A720" s="2" t="s">
        <v>1862</v>
      </c>
      <c r="B720" s="3">
        <v>45291</v>
      </c>
      <c r="C720" s="2" t="s">
        <v>878</v>
      </c>
      <c r="D720" s="2" t="s">
        <v>1072</v>
      </c>
      <c r="E720">
        <v>5</v>
      </c>
      <c r="F720" s="2">
        <f t="shared" si="66"/>
        <v>5</v>
      </c>
      <c r="G720" s="2" t="s">
        <v>1148</v>
      </c>
      <c r="H720">
        <v>0</v>
      </c>
      <c r="I720" s="2">
        <f>_xlfn.XLOOKUP(D720, 'retail_products'!$A:$A, 'retail_products'!$E:$E, "")</f>
        <v>553.76</v>
      </c>
      <c r="J720" s="2">
        <f>_xlfn.XLOOKUP(D720, 'retail_products'!$A:$A, 'retail_products'!$D:$D, "")</f>
        <v>264.36</v>
      </c>
      <c r="K720" s="2">
        <f t="shared" si="67"/>
        <v>2768.8</v>
      </c>
      <c r="L720" s="2">
        <f t="shared" si="68"/>
        <v>0</v>
      </c>
      <c r="M720" s="2">
        <f t="shared" si="69"/>
        <v>2768.8</v>
      </c>
      <c r="N720" s="2">
        <f t="shared" si="70"/>
        <v>1447</v>
      </c>
      <c r="O720" s="2" t="str">
        <f t="shared" si="71"/>
        <v>Dec</v>
      </c>
    </row>
    <row r="721" spans="1:15" x14ac:dyDescent="0.25">
      <c r="A721" s="2" t="s">
        <v>1863</v>
      </c>
      <c r="B721" s="3">
        <v>44974</v>
      </c>
      <c r="C721" s="2" t="s">
        <v>563</v>
      </c>
      <c r="D721" s="2" t="s">
        <v>1088</v>
      </c>
      <c r="E721">
        <v>2</v>
      </c>
      <c r="F721" s="2">
        <f t="shared" si="66"/>
        <v>2</v>
      </c>
      <c r="G721" s="2" t="s">
        <v>1152</v>
      </c>
      <c r="H721">
        <v>0</v>
      </c>
      <c r="I721" s="2">
        <f>_xlfn.XLOOKUP(D721, 'retail_products'!$A:$A, 'retail_products'!$E:$E, "")</f>
        <v>526.70000000000005</v>
      </c>
      <c r="J721" s="2">
        <f>_xlfn.XLOOKUP(D721, 'retail_products'!$A:$A, 'retail_products'!$D:$D, "")</f>
        <v>234.96</v>
      </c>
      <c r="K721" s="2">
        <f t="shared" si="67"/>
        <v>1053.4000000000001</v>
      </c>
      <c r="L721" s="2">
        <f t="shared" si="68"/>
        <v>0</v>
      </c>
      <c r="M721" s="2">
        <f t="shared" si="69"/>
        <v>1053.4000000000001</v>
      </c>
      <c r="N721" s="2">
        <f t="shared" si="70"/>
        <v>583.48</v>
      </c>
      <c r="O721" s="2" t="str">
        <f t="shared" si="71"/>
        <v>Feb</v>
      </c>
    </row>
    <row r="722" spans="1:15" x14ac:dyDescent="0.25">
      <c r="A722" s="2" t="s">
        <v>1864</v>
      </c>
      <c r="B722" s="3">
        <v>45308</v>
      </c>
      <c r="C722" s="2" t="s">
        <v>1028</v>
      </c>
      <c r="D722" s="2" t="s">
        <v>1110</v>
      </c>
      <c r="E722">
        <v>5</v>
      </c>
      <c r="F722" s="2">
        <f t="shared" si="66"/>
        <v>5</v>
      </c>
      <c r="G722" s="2" t="s">
        <v>1152</v>
      </c>
      <c r="H722">
        <v>0</v>
      </c>
      <c r="I722" s="2">
        <f>_xlfn.XLOOKUP(D722, 'retail_products'!$A:$A, 'retail_products'!$E:$E, "")</f>
        <v>469.35</v>
      </c>
      <c r="J722" s="2">
        <f>_xlfn.XLOOKUP(D722, 'retail_products'!$A:$A, 'retail_products'!$D:$D, "")</f>
        <v>278.37</v>
      </c>
      <c r="K722" s="2">
        <f t="shared" si="67"/>
        <v>2346.75</v>
      </c>
      <c r="L722" s="2">
        <f t="shared" si="68"/>
        <v>0</v>
      </c>
      <c r="M722" s="2">
        <f t="shared" si="69"/>
        <v>2346.75</v>
      </c>
      <c r="N722" s="2">
        <f t="shared" si="70"/>
        <v>954.90000000000009</v>
      </c>
      <c r="O722" s="2" t="str">
        <f t="shared" si="71"/>
        <v>Jan</v>
      </c>
    </row>
    <row r="723" spans="1:15" x14ac:dyDescent="0.25">
      <c r="A723" s="2" t="s">
        <v>1865</v>
      </c>
      <c r="B723" s="3">
        <v>45134</v>
      </c>
      <c r="C723" s="2" t="s">
        <v>876</v>
      </c>
      <c r="D723" s="2" t="s">
        <v>1088</v>
      </c>
      <c r="E723">
        <v>2</v>
      </c>
      <c r="F723" s="2">
        <f t="shared" si="66"/>
        <v>2</v>
      </c>
      <c r="G723" s="2" t="s">
        <v>1152</v>
      </c>
      <c r="H723">
        <v>0</v>
      </c>
      <c r="I723" s="2">
        <f>_xlfn.XLOOKUP(D723, 'retail_products'!$A:$A, 'retail_products'!$E:$E, "")</f>
        <v>526.70000000000005</v>
      </c>
      <c r="J723" s="2">
        <f>_xlfn.XLOOKUP(D723, 'retail_products'!$A:$A, 'retail_products'!$D:$D, "")</f>
        <v>234.96</v>
      </c>
      <c r="K723" s="2">
        <f t="shared" si="67"/>
        <v>1053.4000000000001</v>
      </c>
      <c r="L723" s="2">
        <f t="shared" si="68"/>
        <v>0</v>
      </c>
      <c r="M723" s="2">
        <f t="shared" si="69"/>
        <v>1053.4000000000001</v>
      </c>
      <c r="N723" s="2">
        <f t="shared" si="70"/>
        <v>583.48</v>
      </c>
      <c r="O723" s="2" t="str">
        <f t="shared" si="71"/>
        <v>Jul</v>
      </c>
    </row>
    <row r="724" spans="1:15" x14ac:dyDescent="0.25">
      <c r="A724" s="2" t="s">
        <v>1866</v>
      </c>
      <c r="B724" s="3">
        <v>44966</v>
      </c>
      <c r="C724" s="2" t="s">
        <v>400</v>
      </c>
      <c r="D724" s="2" t="s">
        <v>1116</v>
      </c>
      <c r="E724">
        <v>3</v>
      </c>
      <c r="F724" s="2">
        <f t="shared" si="66"/>
        <v>3</v>
      </c>
      <c r="G724" s="2" t="s">
        <v>1148</v>
      </c>
      <c r="H724">
        <v>0</v>
      </c>
      <c r="I724" s="2">
        <f>_xlfn.XLOOKUP(D724, 'retail_products'!$A:$A, 'retail_products'!$E:$E, "")</f>
        <v>796.89</v>
      </c>
      <c r="J724" s="2">
        <f>_xlfn.XLOOKUP(D724, 'retail_products'!$A:$A, 'retail_products'!$D:$D, "")</f>
        <v>465.81</v>
      </c>
      <c r="K724" s="2">
        <f t="shared" si="67"/>
        <v>2390.67</v>
      </c>
      <c r="L724" s="2">
        <f t="shared" si="68"/>
        <v>0</v>
      </c>
      <c r="M724" s="2">
        <f t="shared" si="69"/>
        <v>2390.67</v>
      </c>
      <c r="N724" s="2">
        <f t="shared" si="70"/>
        <v>993.24</v>
      </c>
      <c r="O724" s="2" t="str">
        <f t="shared" si="71"/>
        <v>Feb</v>
      </c>
    </row>
    <row r="725" spans="1:15" x14ac:dyDescent="0.25">
      <c r="A725" s="2" t="s">
        <v>1867</v>
      </c>
      <c r="B725" s="3">
        <v>44932</v>
      </c>
      <c r="C725" s="2" t="s">
        <v>803</v>
      </c>
      <c r="D725" s="2" t="s">
        <v>1078</v>
      </c>
      <c r="E725">
        <v>2</v>
      </c>
      <c r="F725" s="2">
        <f t="shared" si="66"/>
        <v>2</v>
      </c>
      <c r="G725" s="2" t="s">
        <v>1152</v>
      </c>
      <c r="H725">
        <v>0</v>
      </c>
      <c r="I725" s="2">
        <f>_xlfn.XLOOKUP(D725, 'retail_products'!$A:$A, 'retail_products'!$E:$E, "")</f>
        <v>892.78</v>
      </c>
      <c r="J725" s="2">
        <f>_xlfn.XLOOKUP(D725, 'retail_products'!$A:$A, 'retail_products'!$D:$D, "")</f>
        <v>447.11</v>
      </c>
      <c r="K725" s="2">
        <f t="shared" si="67"/>
        <v>1785.56</v>
      </c>
      <c r="L725" s="2">
        <f t="shared" si="68"/>
        <v>0</v>
      </c>
      <c r="M725" s="2">
        <f t="shared" si="69"/>
        <v>1785.56</v>
      </c>
      <c r="N725" s="2">
        <f t="shared" si="70"/>
        <v>891.33999999999992</v>
      </c>
      <c r="O725" s="2" t="str">
        <f t="shared" si="71"/>
        <v>Jan</v>
      </c>
    </row>
    <row r="726" spans="1:15" x14ac:dyDescent="0.25">
      <c r="A726" s="2" t="s">
        <v>1868</v>
      </c>
      <c r="B726" s="3">
        <v>45218</v>
      </c>
      <c r="C726" s="2" t="s">
        <v>607</v>
      </c>
      <c r="D726" s="2" t="s">
        <v>1041</v>
      </c>
      <c r="E726">
        <v>5</v>
      </c>
      <c r="F726" s="2">
        <f t="shared" si="66"/>
        <v>5</v>
      </c>
      <c r="G726" s="2" t="s">
        <v>1148</v>
      </c>
      <c r="H726">
        <v>0</v>
      </c>
      <c r="I726" s="2">
        <f>_xlfn.XLOOKUP(D726, 'retail_products'!$A:$A, 'retail_products'!$E:$E, "")</f>
        <v>20.34</v>
      </c>
      <c r="J726" s="2">
        <f>_xlfn.XLOOKUP(D726, 'retail_products'!$A:$A, 'retail_products'!$D:$D, "")</f>
        <v>14.74</v>
      </c>
      <c r="K726" s="2">
        <f t="shared" si="67"/>
        <v>101.7</v>
      </c>
      <c r="L726" s="2">
        <f t="shared" si="68"/>
        <v>0</v>
      </c>
      <c r="M726" s="2">
        <f t="shared" si="69"/>
        <v>101.7</v>
      </c>
      <c r="N726" s="2">
        <f t="shared" si="70"/>
        <v>28</v>
      </c>
      <c r="O726" s="2" t="str">
        <f t="shared" si="71"/>
        <v>Oct</v>
      </c>
    </row>
    <row r="727" spans="1:15" x14ac:dyDescent="0.25">
      <c r="A727" s="2" t="s">
        <v>1869</v>
      </c>
      <c r="B727" s="3">
        <v>45109</v>
      </c>
      <c r="C727" s="2" t="s">
        <v>798</v>
      </c>
      <c r="D727" s="2" t="s">
        <v>1076</v>
      </c>
      <c r="E727">
        <v>4</v>
      </c>
      <c r="F727" s="2">
        <f t="shared" si="66"/>
        <v>4</v>
      </c>
      <c r="G727" s="2" t="s">
        <v>1152</v>
      </c>
      <c r="H727">
        <v>0.21</v>
      </c>
      <c r="I727" s="2">
        <f>_xlfn.XLOOKUP(D727, 'retail_products'!$A:$A, 'retail_products'!$E:$E, "")</f>
        <v>681.78</v>
      </c>
      <c r="J727" s="2">
        <f>_xlfn.XLOOKUP(D727, 'retail_products'!$A:$A, 'retail_products'!$D:$D, "")</f>
        <v>335.22</v>
      </c>
      <c r="K727" s="2">
        <f t="shared" si="67"/>
        <v>2727.12</v>
      </c>
      <c r="L727" s="2">
        <f t="shared" si="68"/>
        <v>572.6952</v>
      </c>
      <c r="M727" s="2">
        <f t="shared" si="69"/>
        <v>2154.4247999999998</v>
      </c>
      <c r="N727" s="2">
        <f t="shared" si="70"/>
        <v>813.54479999999967</v>
      </c>
      <c r="O727" s="2" t="str">
        <f t="shared" si="71"/>
        <v>Jul</v>
      </c>
    </row>
    <row r="728" spans="1:15" x14ac:dyDescent="0.25">
      <c r="A728" s="2" t="s">
        <v>1870</v>
      </c>
      <c r="B728" s="3">
        <v>44976</v>
      </c>
      <c r="C728" s="2" t="s">
        <v>368</v>
      </c>
      <c r="D728" s="2" t="s">
        <v>1092</v>
      </c>
      <c r="E728">
        <v>5</v>
      </c>
      <c r="F728" s="2">
        <f t="shared" si="66"/>
        <v>5</v>
      </c>
      <c r="G728" s="2" t="s">
        <v>1146</v>
      </c>
      <c r="H728">
        <v>0.14000000000000001</v>
      </c>
      <c r="I728" s="2">
        <f>_xlfn.XLOOKUP(D728, 'retail_products'!$A:$A, 'retail_products'!$E:$E, "")</f>
        <v>458.87</v>
      </c>
      <c r="J728" s="2">
        <f>_xlfn.XLOOKUP(D728, 'retail_products'!$A:$A, 'retail_products'!$D:$D, "")</f>
        <v>375.17</v>
      </c>
      <c r="K728" s="2">
        <f t="shared" si="67"/>
        <v>2294.35</v>
      </c>
      <c r="L728" s="2">
        <f t="shared" si="68"/>
        <v>321.209</v>
      </c>
      <c r="M728" s="2">
        <f t="shared" si="69"/>
        <v>1973.1409999999998</v>
      </c>
      <c r="N728" s="2">
        <f t="shared" si="70"/>
        <v>97.290999999999713</v>
      </c>
      <c r="O728" s="2" t="str">
        <f t="shared" si="71"/>
        <v>Feb</v>
      </c>
    </row>
    <row r="729" spans="1:15" x14ac:dyDescent="0.25">
      <c r="A729" s="2" t="s">
        <v>1871</v>
      </c>
      <c r="B729" s="3">
        <v>45371</v>
      </c>
      <c r="C729" s="2" t="s">
        <v>901</v>
      </c>
      <c r="D729" s="2" t="s">
        <v>1041</v>
      </c>
      <c r="E729">
        <v>3</v>
      </c>
      <c r="F729" s="2">
        <f t="shared" si="66"/>
        <v>3</v>
      </c>
      <c r="G729" s="2" t="s">
        <v>1146</v>
      </c>
      <c r="H729">
        <v>0</v>
      </c>
      <c r="I729" s="2">
        <f>_xlfn.XLOOKUP(D729, 'retail_products'!$A:$A, 'retail_products'!$E:$E, "")</f>
        <v>20.34</v>
      </c>
      <c r="J729" s="2">
        <f>_xlfn.XLOOKUP(D729, 'retail_products'!$A:$A, 'retail_products'!$D:$D, "")</f>
        <v>14.74</v>
      </c>
      <c r="K729" s="2">
        <f t="shared" si="67"/>
        <v>61.019999999999996</v>
      </c>
      <c r="L729" s="2">
        <f t="shared" si="68"/>
        <v>0</v>
      </c>
      <c r="M729" s="2">
        <f t="shared" si="69"/>
        <v>61.019999999999996</v>
      </c>
      <c r="N729" s="2">
        <f t="shared" si="70"/>
        <v>16.799999999999997</v>
      </c>
      <c r="O729" s="2" t="str">
        <f t="shared" si="71"/>
        <v>Mar</v>
      </c>
    </row>
    <row r="730" spans="1:15" x14ac:dyDescent="0.25">
      <c r="A730" s="2" t="s">
        <v>1872</v>
      </c>
      <c r="B730" s="3">
        <v>45294</v>
      </c>
      <c r="C730" s="2" t="s">
        <v>266</v>
      </c>
      <c r="D730" s="2" t="s">
        <v>1066</v>
      </c>
      <c r="E730">
        <v>2</v>
      </c>
      <c r="F730" s="2">
        <f t="shared" si="66"/>
        <v>2</v>
      </c>
      <c r="G730" s="2" t="s">
        <v>1146</v>
      </c>
      <c r="H730">
        <v>0.18</v>
      </c>
      <c r="I730" s="2">
        <f>_xlfn.XLOOKUP(D730, 'retail_products'!$A:$A, 'retail_products'!$E:$E, "")</f>
        <v>289.73</v>
      </c>
      <c r="J730" s="2">
        <f>_xlfn.XLOOKUP(D730, 'retail_products'!$A:$A, 'retail_products'!$D:$D, "")</f>
        <v>225.94</v>
      </c>
      <c r="K730" s="2">
        <f t="shared" si="67"/>
        <v>579.46</v>
      </c>
      <c r="L730" s="2">
        <f t="shared" si="68"/>
        <v>104.3028</v>
      </c>
      <c r="M730" s="2">
        <f t="shared" si="69"/>
        <v>475.15720000000005</v>
      </c>
      <c r="N730" s="2">
        <f t="shared" si="70"/>
        <v>23.27720000000005</v>
      </c>
      <c r="O730" s="2" t="str">
        <f t="shared" si="71"/>
        <v>Jan</v>
      </c>
    </row>
    <row r="731" spans="1:15" x14ac:dyDescent="0.25">
      <c r="A731" s="2" t="s">
        <v>1873</v>
      </c>
      <c r="B731" s="3">
        <v>45194</v>
      </c>
      <c r="C731" s="2" t="s">
        <v>981</v>
      </c>
      <c r="D731" s="2" t="s">
        <v>1138</v>
      </c>
      <c r="E731">
        <v>3</v>
      </c>
      <c r="F731" s="2">
        <f t="shared" si="66"/>
        <v>3</v>
      </c>
      <c r="G731" s="2" t="s">
        <v>1146</v>
      </c>
      <c r="H731">
        <v>0.13</v>
      </c>
      <c r="I731" s="2">
        <f>_xlfn.XLOOKUP(D731, 'retail_products'!$A:$A, 'retail_products'!$E:$E, "")</f>
        <v>318.47000000000003</v>
      </c>
      <c r="J731" s="2">
        <f>_xlfn.XLOOKUP(D731, 'retail_products'!$A:$A, 'retail_products'!$D:$D, "")</f>
        <v>231.89</v>
      </c>
      <c r="K731" s="2">
        <f t="shared" si="67"/>
        <v>955.41000000000008</v>
      </c>
      <c r="L731" s="2">
        <f t="shared" si="68"/>
        <v>124.20330000000001</v>
      </c>
      <c r="M731" s="2">
        <f t="shared" si="69"/>
        <v>831.20670000000007</v>
      </c>
      <c r="N731" s="2">
        <f t="shared" si="70"/>
        <v>135.53670000000011</v>
      </c>
      <c r="O731" s="2" t="str">
        <f t="shared" si="71"/>
        <v>Sep</v>
      </c>
    </row>
    <row r="732" spans="1:15" x14ac:dyDescent="0.25">
      <c r="A732" s="2" t="s">
        <v>1874</v>
      </c>
      <c r="B732" s="3">
        <v>45291</v>
      </c>
      <c r="C732" s="2" t="s">
        <v>821</v>
      </c>
      <c r="D732" s="2" t="s">
        <v>1126</v>
      </c>
      <c r="E732">
        <v>4</v>
      </c>
      <c r="F732" s="2">
        <f t="shared" si="66"/>
        <v>4</v>
      </c>
      <c r="G732" s="2" t="s">
        <v>1148</v>
      </c>
      <c r="H732">
        <v>0</v>
      </c>
      <c r="I732" s="2">
        <f>_xlfn.XLOOKUP(D732, 'retail_products'!$A:$A, 'retail_products'!$E:$E, "")</f>
        <v>340.9</v>
      </c>
      <c r="J732" s="2">
        <f>_xlfn.XLOOKUP(D732, 'retail_products'!$A:$A, 'retail_products'!$D:$D, "")</f>
        <v>269.88</v>
      </c>
      <c r="K732" s="2">
        <f t="shared" si="67"/>
        <v>1363.6</v>
      </c>
      <c r="L732" s="2">
        <f t="shared" si="68"/>
        <v>0</v>
      </c>
      <c r="M732" s="2">
        <f t="shared" si="69"/>
        <v>1363.6</v>
      </c>
      <c r="N732" s="2">
        <f t="shared" si="70"/>
        <v>284.07999999999993</v>
      </c>
      <c r="O732" s="2" t="str">
        <f t="shared" si="71"/>
        <v>Dec</v>
      </c>
    </row>
    <row r="733" spans="1:15" x14ac:dyDescent="0.25">
      <c r="A733" s="2" t="s">
        <v>1875</v>
      </c>
      <c r="B733" s="3">
        <v>45181</v>
      </c>
      <c r="C733" s="2" t="s">
        <v>128</v>
      </c>
      <c r="D733" s="2" t="s">
        <v>1035</v>
      </c>
      <c r="E733">
        <v>2</v>
      </c>
      <c r="F733" s="2">
        <f t="shared" si="66"/>
        <v>2</v>
      </c>
      <c r="G733" s="2" t="s">
        <v>1148</v>
      </c>
      <c r="H733">
        <v>0</v>
      </c>
      <c r="I733" s="2">
        <f>_xlfn.XLOOKUP(D733, 'retail_products'!$A:$A, 'retail_products'!$E:$E, "")</f>
        <v>1011.63</v>
      </c>
      <c r="J733" s="2">
        <f>_xlfn.XLOOKUP(D733, 'retail_products'!$A:$A, 'retail_products'!$D:$D, "")</f>
        <v>438.33</v>
      </c>
      <c r="K733" s="2">
        <f t="shared" si="67"/>
        <v>2023.26</v>
      </c>
      <c r="L733" s="2">
        <f t="shared" si="68"/>
        <v>0</v>
      </c>
      <c r="M733" s="2">
        <f t="shared" si="69"/>
        <v>2023.26</v>
      </c>
      <c r="N733" s="2">
        <f t="shared" si="70"/>
        <v>1146.5999999999999</v>
      </c>
      <c r="O733" s="2" t="str">
        <f t="shared" si="71"/>
        <v>Sep</v>
      </c>
    </row>
    <row r="734" spans="1:15" x14ac:dyDescent="0.25">
      <c r="A734" s="2" t="s">
        <v>1876</v>
      </c>
      <c r="B734" s="3">
        <v>45159</v>
      </c>
      <c r="C734" s="2" t="s">
        <v>350</v>
      </c>
      <c r="D734" s="2" t="s">
        <v>1060</v>
      </c>
      <c r="E734">
        <v>3</v>
      </c>
      <c r="F734" s="2">
        <f t="shared" si="66"/>
        <v>3</v>
      </c>
      <c r="G734" s="2" t="s">
        <v>1148</v>
      </c>
      <c r="H734">
        <v>0</v>
      </c>
      <c r="I734" s="2">
        <f>_xlfn.XLOOKUP(D734, 'retail_products'!$A:$A, 'retail_products'!$E:$E, "")</f>
        <v>491.58</v>
      </c>
      <c r="J734" s="2">
        <f>_xlfn.XLOOKUP(D734, 'retail_products'!$A:$A, 'retail_products'!$D:$D, "")</f>
        <v>342.41</v>
      </c>
      <c r="K734" s="2">
        <f t="shared" si="67"/>
        <v>1474.74</v>
      </c>
      <c r="L734" s="2">
        <f t="shared" si="68"/>
        <v>0</v>
      </c>
      <c r="M734" s="2">
        <f t="shared" si="69"/>
        <v>1474.74</v>
      </c>
      <c r="N734" s="2">
        <f t="shared" si="70"/>
        <v>447.51</v>
      </c>
      <c r="O734" s="2" t="str">
        <f t="shared" si="71"/>
        <v>Aug</v>
      </c>
    </row>
    <row r="735" spans="1:15" x14ac:dyDescent="0.25">
      <c r="A735" s="2" t="s">
        <v>1877</v>
      </c>
      <c r="B735" s="3">
        <v>45290</v>
      </c>
      <c r="C735" s="2" t="s">
        <v>819</v>
      </c>
      <c r="D735" s="2" t="s">
        <v>1098</v>
      </c>
      <c r="E735">
        <v>3</v>
      </c>
      <c r="F735" s="2">
        <f t="shared" si="66"/>
        <v>3</v>
      </c>
      <c r="G735" s="2" t="s">
        <v>1152</v>
      </c>
      <c r="H735">
        <v>0</v>
      </c>
      <c r="I735" s="2">
        <f>_xlfn.XLOOKUP(D735, 'retail_products'!$A:$A, 'retail_products'!$E:$E, "")</f>
        <v>861.53</v>
      </c>
      <c r="J735" s="2">
        <f>_xlfn.XLOOKUP(D735, 'retail_products'!$A:$A, 'retail_products'!$D:$D, "")</f>
        <v>446.15</v>
      </c>
      <c r="K735" s="2">
        <f t="shared" si="67"/>
        <v>2584.59</v>
      </c>
      <c r="L735" s="2">
        <f t="shared" si="68"/>
        <v>0</v>
      </c>
      <c r="M735" s="2">
        <f t="shared" si="69"/>
        <v>2584.59</v>
      </c>
      <c r="N735" s="2">
        <f t="shared" si="70"/>
        <v>1246.1400000000003</v>
      </c>
      <c r="O735" s="2" t="str">
        <f t="shared" si="71"/>
        <v>Dec</v>
      </c>
    </row>
    <row r="736" spans="1:15" x14ac:dyDescent="0.25">
      <c r="A736" s="2" t="s">
        <v>1878</v>
      </c>
      <c r="B736" s="3">
        <v>44998</v>
      </c>
      <c r="C736" s="2" t="s">
        <v>991</v>
      </c>
      <c r="D736" s="2" t="s">
        <v>1054</v>
      </c>
      <c r="E736">
        <v>5</v>
      </c>
      <c r="F736" s="2">
        <f t="shared" si="66"/>
        <v>5</v>
      </c>
      <c r="G736" s="2" t="s">
        <v>1152</v>
      </c>
      <c r="H736">
        <v>0.28000000000000003</v>
      </c>
      <c r="I736" s="2">
        <f>_xlfn.XLOOKUP(D736, 'retail_products'!$A:$A, 'retail_products'!$E:$E, "")</f>
        <v>821.38</v>
      </c>
      <c r="J736" s="2">
        <f>_xlfn.XLOOKUP(D736, 'retail_products'!$A:$A, 'retail_products'!$D:$D, "")</f>
        <v>401.95</v>
      </c>
      <c r="K736" s="2">
        <f t="shared" si="67"/>
        <v>4106.8999999999996</v>
      </c>
      <c r="L736" s="2">
        <f t="shared" si="68"/>
        <v>1149.932</v>
      </c>
      <c r="M736" s="2">
        <f t="shared" si="69"/>
        <v>2956.9679999999998</v>
      </c>
      <c r="N736" s="2">
        <f t="shared" si="70"/>
        <v>947.21799999999985</v>
      </c>
      <c r="O736" s="2" t="str">
        <f t="shared" si="71"/>
        <v>Mar</v>
      </c>
    </row>
    <row r="737" spans="1:15" x14ac:dyDescent="0.25">
      <c r="A737" s="2" t="s">
        <v>1879</v>
      </c>
      <c r="B737" s="3">
        <v>44993</v>
      </c>
      <c r="C737" s="2" t="s">
        <v>480</v>
      </c>
      <c r="D737" s="2" t="s">
        <v>1086</v>
      </c>
      <c r="E737">
        <v>5</v>
      </c>
      <c r="F737" s="2">
        <f t="shared" si="66"/>
        <v>5</v>
      </c>
      <c r="G737" s="2" t="s">
        <v>1146</v>
      </c>
      <c r="H737">
        <v>0</v>
      </c>
      <c r="I737" s="2">
        <f>_xlfn.XLOOKUP(D737, 'retail_products'!$A:$A, 'retail_products'!$E:$E, "")</f>
        <v>560.78</v>
      </c>
      <c r="J737" s="2">
        <f>_xlfn.XLOOKUP(D737, 'retail_products'!$A:$A, 'retail_products'!$D:$D, "")</f>
        <v>325.23</v>
      </c>
      <c r="K737" s="2">
        <f t="shared" si="67"/>
        <v>2803.8999999999996</v>
      </c>
      <c r="L737" s="2">
        <f t="shared" si="68"/>
        <v>0</v>
      </c>
      <c r="M737" s="2">
        <f t="shared" si="69"/>
        <v>2803.8999999999996</v>
      </c>
      <c r="N737" s="2">
        <f t="shared" si="70"/>
        <v>1177.7499999999995</v>
      </c>
      <c r="O737" s="2" t="str">
        <f t="shared" si="71"/>
        <v>Mar</v>
      </c>
    </row>
    <row r="738" spans="1:15" x14ac:dyDescent="0.25">
      <c r="A738" s="2" t="s">
        <v>1880</v>
      </c>
      <c r="B738" s="3">
        <v>45157</v>
      </c>
      <c r="C738" s="2" t="s">
        <v>298</v>
      </c>
      <c r="D738" s="2" t="s">
        <v>1126</v>
      </c>
      <c r="E738">
        <v>1</v>
      </c>
      <c r="F738" s="2">
        <f t="shared" si="66"/>
        <v>1</v>
      </c>
      <c r="G738" s="2" t="s">
        <v>1148</v>
      </c>
      <c r="H738">
        <v>0</v>
      </c>
      <c r="I738" s="2">
        <f>_xlfn.XLOOKUP(D738, 'retail_products'!$A:$A, 'retail_products'!$E:$E, "")</f>
        <v>340.9</v>
      </c>
      <c r="J738" s="2">
        <f>_xlfn.XLOOKUP(D738, 'retail_products'!$A:$A, 'retail_products'!$D:$D, "")</f>
        <v>269.88</v>
      </c>
      <c r="K738" s="2">
        <f t="shared" si="67"/>
        <v>340.9</v>
      </c>
      <c r="L738" s="2">
        <f t="shared" si="68"/>
        <v>0</v>
      </c>
      <c r="M738" s="2">
        <f t="shared" si="69"/>
        <v>340.9</v>
      </c>
      <c r="N738" s="2">
        <f t="shared" si="70"/>
        <v>71.019999999999982</v>
      </c>
      <c r="O738" s="2" t="str">
        <f t="shared" si="71"/>
        <v>Aug</v>
      </c>
    </row>
    <row r="739" spans="1:15" x14ac:dyDescent="0.25">
      <c r="A739" s="2" t="s">
        <v>1881</v>
      </c>
      <c r="B739" s="3">
        <v>45214</v>
      </c>
      <c r="C739" s="2" t="s">
        <v>36</v>
      </c>
      <c r="D739" s="2" t="s">
        <v>1058</v>
      </c>
      <c r="E739">
        <v>1</v>
      </c>
      <c r="F739" s="2">
        <f t="shared" si="66"/>
        <v>1</v>
      </c>
      <c r="G739" s="2" t="s">
        <v>1148</v>
      </c>
      <c r="H739">
        <v>0</v>
      </c>
      <c r="I739" s="2">
        <f>_xlfn.XLOOKUP(D739, 'retail_products'!$A:$A, 'retail_products'!$E:$E, "")</f>
        <v>145.03</v>
      </c>
      <c r="J739" s="2">
        <f>_xlfn.XLOOKUP(D739, 'retail_products'!$A:$A, 'retail_products'!$D:$D, "")</f>
        <v>60.82</v>
      </c>
      <c r="K739" s="2">
        <f t="shared" si="67"/>
        <v>145.03</v>
      </c>
      <c r="L739" s="2">
        <f t="shared" si="68"/>
        <v>0</v>
      </c>
      <c r="M739" s="2">
        <f t="shared" si="69"/>
        <v>145.03</v>
      </c>
      <c r="N739" s="2">
        <f t="shared" si="70"/>
        <v>84.210000000000008</v>
      </c>
      <c r="O739" s="2" t="str">
        <f t="shared" si="71"/>
        <v>Oct</v>
      </c>
    </row>
    <row r="740" spans="1:15" x14ac:dyDescent="0.25">
      <c r="A740" s="2" t="s">
        <v>1882</v>
      </c>
      <c r="B740" s="3">
        <v>45374</v>
      </c>
      <c r="C740" s="2" t="s">
        <v>502</v>
      </c>
      <c r="D740" s="2" t="s">
        <v>1124</v>
      </c>
      <c r="E740">
        <v>1</v>
      </c>
      <c r="F740" s="2">
        <f t="shared" si="66"/>
        <v>1</v>
      </c>
      <c r="G740" s="2" t="s">
        <v>1152</v>
      </c>
      <c r="H740">
        <v>0</v>
      </c>
      <c r="I740" s="2">
        <f>_xlfn.XLOOKUP(D740, 'retail_products'!$A:$A, 'retail_products'!$E:$E, "")</f>
        <v>657.99</v>
      </c>
      <c r="J740" s="2">
        <f>_xlfn.XLOOKUP(D740, 'retail_products'!$A:$A, 'retail_products'!$D:$D, "")</f>
        <v>478.53</v>
      </c>
      <c r="K740" s="2">
        <f t="shared" si="67"/>
        <v>657.99</v>
      </c>
      <c r="L740" s="2">
        <f t="shared" si="68"/>
        <v>0</v>
      </c>
      <c r="M740" s="2">
        <f t="shared" si="69"/>
        <v>657.99</v>
      </c>
      <c r="N740" s="2">
        <f t="shared" si="70"/>
        <v>179.46000000000004</v>
      </c>
      <c r="O740" s="2" t="str">
        <f t="shared" si="71"/>
        <v>Mar</v>
      </c>
    </row>
    <row r="741" spans="1:15" x14ac:dyDescent="0.25">
      <c r="A741" s="2" t="s">
        <v>1883</v>
      </c>
      <c r="B741" s="3">
        <v>45019</v>
      </c>
      <c r="C741" s="2" t="s">
        <v>778</v>
      </c>
      <c r="D741" s="2" t="s">
        <v>1051</v>
      </c>
      <c r="E741">
        <v>4</v>
      </c>
      <c r="F741" s="2">
        <f t="shared" si="66"/>
        <v>4</v>
      </c>
      <c r="G741" s="2" t="s">
        <v>1152</v>
      </c>
      <c r="H741">
        <v>0</v>
      </c>
      <c r="I741" s="2">
        <f>_xlfn.XLOOKUP(D741, 'retail_products'!$A:$A, 'retail_products'!$E:$E, "")</f>
        <v>243.64</v>
      </c>
      <c r="J741" s="2">
        <f>_xlfn.XLOOKUP(D741, 'retail_products'!$A:$A, 'retail_products'!$D:$D, "")</f>
        <v>143.19999999999999</v>
      </c>
      <c r="K741" s="2">
        <f t="shared" si="67"/>
        <v>974.56</v>
      </c>
      <c r="L741" s="2">
        <f t="shared" si="68"/>
        <v>0</v>
      </c>
      <c r="M741" s="2">
        <f t="shared" si="69"/>
        <v>974.56</v>
      </c>
      <c r="N741" s="2">
        <f t="shared" si="70"/>
        <v>401.76</v>
      </c>
      <c r="O741" s="2" t="str">
        <f t="shared" si="71"/>
        <v>Apr</v>
      </c>
    </row>
    <row r="742" spans="1:15" x14ac:dyDescent="0.25">
      <c r="A742" s="2" t="s">
        <v>1884</v>
      </c>
      <c r="B742" s="3">
        <v>45236</v>
      </c>
      <c r="C742" s="2" t="s">
        <v>526</v>
      </c>
      <c r="D742" s="2" t="s">
        <v>1066</v>
      </c>
      <c r="E742">
        <v>4</v>
      </c>
      <c r="F742" s="2">
        <f t="shared" si="66"/>
        <v>4</v>
      </c>
      <c r="G742" s="2" t="s">
        <v>1152</v>
      </c>
      <c r="H742">
        <v>0</v>
      </c>
      <c r="I742" s="2">
        <f>_xlfn.XLOOKUP(D742, 'retail_products'!$A:$A, 'retail_products'!$E:$E, "")</f>
        <v>289.73</v>
      </c>
      <c r="J742" s="2">
        <f>_xlfn.XLOOKUP(D742, 'retail_products'!$A:$A, 'retail_products'!$D:$D, "")</f>
        <v>225.94</v>
      </c>
      <c r="K742" s="2">
        <f t="shared" si="67"/>
        <v>1158.92</v>
      </c>
      <c r="L742" s="2">
        <f t="shared" si="68"/>
        <v>0</v>
      </c>
      <c r="M742" s="2">
        <f t="shared" si="69"/>
        <v>1158.92</v>
      </c>
      <c r="N742" s="2">
        <f t="shared" si="70"/>
        <v>255.16000000000008</v>
      </c>
      <c r="O742" s="2" t="str">
        <f t="shared" si="71"/>
        <v>Nov</v>
      </c>
    </row>
    <row r="743" spans="1:15" x14ac:dyDescent="0.25">
      <c r="A743" s="2" t="s">
        <v>1885</v>
      </c>
      <c r="B743" s="3">
        <v>45036</v>
      </c>
      <c r="C743" s="2" t="s">
        <v>356</v>
      </c>
      <c r="D743" s="2" t="s">
        <v>1112</v>
      </c>
      <c r="E743">
        <v>1</v>
      </c>
      <c r="F743" s="2">
        <f t="shared" si="66"/>
        <v>1</v>
      </c>
      <c r="G743" s="2" t="s">
        <v>1152</v>
      </c>
      <c r="H743">
        <v>0.28999999999999998</v>
      </c>
      <c r="I743" s="2">
        <f>_xlfn.XLOOKUP(D743, 'retail_products'!$A:$A, 'retail_products'!$E:$E, "")</f>
        <v>827.09</v>
      </c>
      <c r="J743" s="2">
        <f>_xlfn.XLOOKUP(D743, 'retail_products'!$A:$A, 'retail_products'!$D:$D, "")</f>
        <v>449.47</v>
      </c>
      <c r="K743" s="2">
        <f t="shared" si="67"/>
        <v>827.09</v>
      </c>
      <c r="L743" s="2">
        <f t="shared" si="68"/>
        <v>239.8561</v>
      </c>
      <c r="M743" s="2">
        <f t="shared" si="69"/>
        <v>587.23390000000006</v>
      </c>
      <c r="N743" s="2">
        <f t="shared" si="70"/>
        <v>137.76390000000004</v>
      </c>
      <c r="O743" s="2" t="str">
        <f t="shared" si="71"/>
        <v>Apr</v>
      </c>
    </row>
    <row r="744" spans="1:15" x14ac:dyDescent="0.25">
      <c r="A744" s="2" t="s">
        <v>1886</v>
      </c>
      <c r="B744" s="3">
        <v>45036</v>
      </c>
      <c r="C744" s="2" t="s">
        <v>84</v>
      </c>
      <c r="D744" s="2" t="s">
        <v>1066</v>
      </c>
      <c r="E744">
        <v>1</v>
      </c>
      <c r="F744" s="2">
        <f t="shared" si="66"/>
        <v>1</v>
      </c>
      <c r="G744" s="2" t="s">
        <v>1146</v>
      </c>
      <c r="H744">
        <v>0</v>
      </c>
      <c r="I744" s="2">
        <f>_xlfn.XLOOKUP(D744, 'retail_products'!$A:$A, 'retail_products'!$E:$E, "")</f>
        <v>289.73</v>
      </c>
      <c r="J744" s="2">
        <f>_xlfn.XLOOKUP(D744, 'retail_products'!$A:$A, 'retail_products'!$D:$D, "")</f>
        <v>225.94</v>
      </c>
      <c r="K744" s="2">
        <f t="shared" si="67"/>
        <v>289.73</v>
      </c>
      <c r="L744" s="2">
        <f t="shared" si="68"/>
        <v>0</v>
      </c>
      <c r="M744" s="2">
        <f t="shared" si="69"/>
        <v>289.73</v>
      </c>
      <c r="N744" s="2">
        <f t="shared" si="70"/>
        <v>63.79000000000002</v>
      </c>
      <c r="O744" s="2" t="str">
        <f t="shared" si="71"/>
        <v>Apr</v>
      </c>
    </row>
    <row r="745" spans="1:15" x14ac:dyDescent="0.25">
      <c r="A745" s="2" t="s">
        <v>1887</v>
      </c>
      <c r="B745" s="3">
        <v>44999</v>
      </c>
      <c r="C745" s="2" t="s">
        <v>99</v>
      </c>
      <c r="D745" s="2" t="s">
        <v>1074</v>
      </c>
      <c r="E745">
        <v>4</v>
      </c>
      <c r="F745" s="2">
        <f t="shared" si="66"/>
        <v>4</v>
      </c>
      <c r="G745" s="2" t="s">
        <v>1152</v>
      </c>
      <c r="H745">
        <v>0</v>
      </c>
      <c r="I745" s="2">
        <f>_xlfn.XLOOKUP(D745, 'retail_products'!$A:$A, 'retail_products'!$E:$E, "")</f>
        <v>476.33</v>
      </c>
      <c r="J745" s="2">
        <f>_xlfn.XLOOKUP(D745, 'retail_products'!$A:$A, 'retail_products'!$D:$D, "")</f>
        <v>222.1</v>
      </c>
      <c r="K745" s="2">
        <f t="shared" si="67"/>
        <v>1905.32</v>
      </c>
      <c r="L745" s="2">
        <f t="shared" si="68"/>
        <v>0</v>
      </c>
      <c r="M745" s="2">
        <f t="shared" si="69"/>
        <v>1905.32</v>
      </c>
      <c r="N745" s="2">
        <f t="shared" si="70"/>
        <v>1016.92</v>
      </c>
      <c r="O745" s="2" t="str">
        <f t="shared" si="71"/>
        <v>Mar</v>
      </c>
    </row>
    <row r="746" spans="1:15" x14ac:dyDescent="0.25">
      <c r="A746" s="2" t="s">
        <v>1888</v>
      </c>
      <c r="B746" s="3">
        <v>45269</v>
      </c>
      <c r="C746" s="2" t="s">
        <v>943</v>
      </c>
      <c r="D746" s="2" t="s">
        <v>1072</v>
      </c>
      <c r="E746">
        <v>2</v>
      </c>
      <c r="F746" s="2">
        <f t="shared" si="66"/>
        <v>2</v>
      </c>
      <c r="G746" s="2" t="s">
        <v>1152</v>
      </c>
      <c r="H746">
        <v>0.09</v>
      </c>
      <c r="I746" s="2">
        <f>_xlfn.XLOOKUP(D746, 'retail_products'!$A:$A, 'retail_products'!$E:$E, "")</f>
        <v>553.76</v>
      </c>
      <c r="J746" s="2">
        <f>_xlfn.XLOOKUP(D746, 'retail_products'!$A:$A, 'retail_products'!$D:$D, "")</f>
        <v>264.36</v>
      </c>
      <c r="K746" s="2">
        <f t="shared" si="67"/>
        <v>1107.52</v>
      </c>
      <c r="L746" s="2">
        <f t="shared" si="68"/>
        <v>99.6768</v>
      </c>
      <c r="M746" s="2">
        <f t="shared" si="69"/>
        <v>1007.8432</v>
      </c>
      <c r="N746" s="2">
        <f t="shared" si="70"/>
        <v>479.1232</v>
      </c>
      <c r="O746" s="2" t="str">
        <f t="shared" si="71"/>
        <v>Dec</v>
      </c>
    </row>
    <row r="747" spans="1:15" x14ac:dyDescent="0.25">
      <c r="A747" s="2" t="s">
        <v>1889</v>
      </c>
      <c r="B747" s="3">
        <v>45028</v>
      </c>
      <c r="C747" s="2" t="s">
        <v>386</v>
      </c>
      <c r="D747" s="2" t="s">
        <v>1092</v>
      </c>
      <c r="E747">
        <v>4</v>
      </c>
      <c r="F747" s="2">
        <f t="shared" si="66"/>
        <v>4</v>
      </c>
      <c r="G747" s="2" t="s">
        <v>1146</v>
      </c>
      <c r="H747">
        <v>0</v>
      </c>
      <c r="I747" s="2">
        <f>_xlfn.XLOOKUP(D747, 'retail_products'!$A:$A, 'retail_products'!$E:$E, "")</f>
        <v>458.87</v>
      </c>
      <c r="J747" s="2">
        <f>_xlfn.XLOOKUP(D747, 'retail_products'!$A:$A, 'retail_products'!$D:$D, "")</f>
        <v>375.17</v>
      </c>
      <c r="K747" s="2">
        <f t="shared" si="67"/>
        <v>1835.48</v>
      </c>
      <c r="L747" s="2">
        <f t="shared" si="68"/>
        <v>0</v>
      </c>
      <c r="M747" s="2">
        <f t="shared" si="69"/>
        <v>1835.48</v>
      </c>
      <c r="N747" s="2">
        <f t="shared" si="70"/>
        <v>334.79999999999995</v>
      </c>
      <c r="O747" s="2" t="str">
        <f t="shared" si="71"/>
        <v>Apr</v>
      </c>
    </row>
    <row r="748" spans="1:15" x14ac:dyDescent="0.25">
      <c r="A748" s="2" t="s">
        <v>1890</v>
      </c>
      <c r="B748" s="3">
        <v>45281</v>
      </c>
      <c r="C748" s="2" t="s">
        <v>613</v>
      </c>
      <c r="D748" s="2" t="s">
        <v>1088</v>
      </c>
      <c r="E748">
        <v>1</v>
      </c>
      <c r="F748" s="2">
        <f t="shared" si="66"/>
        <v>1</v>
      </c>
      <c r="G748" s="2" t="s">
        <v>1146</v>
      </c>
      <c r="H748">
        <v>0</v>
      </c>
      <c r="I748" s="2">
        <f>_xlfn.XLOOKUP(D748, 'retail_products'!$A:$A, 'retail_products'!$E:$E, "")</f>
        <v>526.70000000000005</v>
      </c>
      <c r="J748" s="2">
        <f>_xlfn.XLOOKUP(D748, 'retail_products'!$A:$A, 'retail_products'!$D:$D, "")</f>
        <v>234.96</v>
      </c>
      <c r="K748" s="2">
        <f t="shared" si="67"/>
        <v>526.70000000000005</v>
      </c>
      <c r="L748" s="2">
        <f t="shared" si="68"/>
        <v>0</v>
      </c>
      <c r="M748" s="2">
        <f t="shared" si="69"/>
        <v>526.70000000000005</v>
      </c>
      <c r="N748" s="2">
        <f t="shared" si="70"/>
        <v>291.74</v>
      </c>
      <c r="O748" s="2" t="str">
        <f t="shared" si="71"/>
        <v>Dec</v>
      </c>
    </row>
    <row r="749" spans="1:15" x14ac:dyDescent="0.25">
      <c r="A749" s="2"/>
      <c r="B749" s="3">
        <v>45242</v>
      </c>
      <c r="C749" s="2" t="s">
        <v>177</v>
      </c>
      <c r="D749" s="2" t="s">
        <v>1080</v>
      </c>
      <c r="E749">
        <v>3</v>
      </c>
      <c r="F749" s="2">
        <f t="shared" si="66"/>
        <v>3</v>
      </c>
      <c r="G749" s="2" t="s">
        <v>1152</v>
      </c>
      <c r="H749">
        <v>0.03</v>
      </c>
      <c r="I749" s="2">
        <f>_xlfn.XLOOKUP(D749, 'retail_products'!$A:$A, 'retail_products'!$E:$E, "")</f>
        <v>466.51</v>
      </c>
      <c r="J749" s="2">
        <f>_xlfn.XLOOKUP(D749, 'retail_products'!$A:$A, 'retail_products'!$D:$D, "")</f>
        <v>257.73</v>
      </c>
      <c r="K749" s="2">
        <f t="shared" si="67"/>
        <v>1399.53</v>
      </c>
      <c r="L749" s="2">
        <f t="shared" si="68"/>
        <v>41.985900000000001</v>
      </c>
      <c r="M749" s="2">
        <f t="shared" si="69"/>
        <v>1357.5441000000001</v>
      </c>
      <c r="N749" s="2">
        <f t="shared" si="70"/>
        <v>584.35410000000002</v>
      </c>
      <c r="O749" s="2" t="str">
        <f t="shared" si="71"/>
        <v>Nov</v>
      </c>
    </row>
    <row r="750" spans="1:15" x14ac:dyDescent="0.25">
      <c r="A750" s="2" t="s">
        <v>1891</v>
      </c>
      <c r="B750" s="3">
        <v>45272</v>
      </c>
      <c r="C750" s="2" t="s">
        <v>445</v>
      </c>
      <c r="D750" s="2" t="s">
        <v>1072</v>
      </c>
      <c r="E750">
        <v>5</v>
      </c>
      <c r="F750" s="2">
        <f t="shared" si="66"/>
        <v>5</v>
      </c>
      <c r="G750" s="2" t="s">
        <v>1148</v>
      </c>
      <c r="H750">
        <v>0</v>
      </c>
      <c r="I750" s="2">
        <f>_xlfn.XLOOKUP(D750, 'retail_products'!$A:$A, 'retail_products'!$E:$E, "")</f>
        <v>553.76</v>
      </c>
      <c r="J750" s="2">
        <f>_xlfn.XLOOKUP(D750, 'retail_products'!$A:$A, 'retail_products'!$D:$D, "")</f>
        <v>264.36</v>
      </c>
      <c r="K750" s="2">
        <f t="shared" si="67"/>
        <v>2768.8</v>
      </c>
      <c r="L750" s="2">
        <f t="shared" si="68"/>
        <v>0</v>
      </c>
      <c r="M750" s="2">
        <f t="shared" si="69"/>
        <v>2768.8</v>
      </c>
      <c r="N750" s="2">
        <f t="shared" si="70"/>
        <v>1447</v>
      </c>
      <c r="O750" s="2" t="str">
        <f t="shared" si="71"/>
        <v>Dec</v>
      </c>
    </row>
    <row r="751" spans="1:15" x14ac:dyDescent="0.25">
      <c r="A751" s="2" t="s">
        <v>1892</v>
      </c>
      <c r="B751" s="3">
        <v>45254</v>
      </c>
      <c r="C751" s="2" t="s">
        <v>1021</v>
      </c>
      <c r="D751" s="2" t="s">
        <v>1114</v>
      </c>
      <c r="E751">
        <v>1</v>
      </c>
      <c r="F751" s="2">
        <f t="shared" si="66"/>
        <v>1</v>
      </c>
      <c r="G751" s="2" t="s">
        <v>1146</v>
      </c>
      <c r="H751">
        <v>0</v>
      </c>
      <c r="I751" s="2">
        <f>_xlfn.XLOOKUP(D751, 'retail_products'!$A:$A, 'retail_products'!$E:$E, "")</f>
        <v>124.45</v>
      </c>
      <c r="J751" s="2">
        <f>_xlfn.XLOOKUP(D751, 'retail_products'!$A:$A, 'retail_products'!$D:$D, "")</f>
        <v>62.41</v>
      </c>
      <c r="K751" s="2">
        <f t="shared" si="67"/>
        <v>124.45</v>
      </c>
      <c r="L751" s="2">
        <f t="shared" si="68"/>
        <v>0</v>
      </c>
      <c r="M751" s="2">
        <f t="shared" si="69"/>
        <v>124.45</v>
      </c>
      <c r="N751" s="2">
        <f t="shared" si="70"/>
        <v>62.040000000000006</v>
      </c>
      <c r="O751" s="2" t="str">
        <f t="shared" si="71"/>
        <v>Nov</v>
      </c>
    </row>
    <row r="752" spans="1:15" x14ac:dyDescent="0.25">
      <c r="A752" s="2" t="s">
        <v>1893</v>
      </c>
      <c r="B752" s="3">
        <v>45012</v>
      </c>
      <c r="C752" s="2" t="s">
        <v>644</v>
      </c>
      <c r="D752" s="2" t="s">
        <v>1088</v>
      </c>
      <c r="E752">
        <v>2</v>
      </c>
      <c r="F752" s="2">
        <f t="shared" si="66"/>
        <v>2</v>
      </c>
      <c r="G752" s="2" t="s">
        <v>1146</v>
      </c>
      <c r="H752">
        <v>0.11</v>
      </c>
      <c r="I752" s="2">
        <f>_xlfn.XLOOKUP(D752, 'retail_products'!$A:$A, 'retail_products'!$E:$E, "")</f>
        <v>526.70000000000005</v>
      </c>
      <c r="J752" s="2">
        <f>_xlfn.XLOOKUP(D752, 'retail_products'!$A:$A, 'retail_products'!$D:$D, "")</f>
        <v>234.96</v>
      </c>
      <c r="K752" s="2">
        <f t="shared" si="67"/>
        <v>1053.4000000000001</v>
      </c>
      <c r="L752" s="2">
        <f t="shared" si="68"/>
        <v>115.87400000000001</v>
      </c>
      <c r="M752" s="2">
        <f t="shared" si="69"/>
        <v>937.52600000000007</v>
      </c>
      <c r="N752" s="2">
        <f t="shared" si="70"/>
        <v>467.60600000000005</v>
      </c>
      <c r="O752" s="2" t="str">
        <f t="shared" si="71"/>
        <v>Mar</v>
      </c>
    </row>
    <row r="753" spans="1:15" x14ac:dyDescent="0.25">
      <c r="A753" s="2" t="s">
        <v>1894</v>
      </c>
      <c r="B753" s="3">
        <v>45113</v>
      </c>
      <c r="C753" s="2" t="s">
        <v>45</v>
      </c>
      <c r="D753" s="2" t="s">
        <v>1078</v>
      </c>
      <c r="E753">
        <v>3</v>
      </c>
      <c r="F753" s="2">
        <f t="shared" si="66"/>
        <v>3</v>
      </c>
      <c r="G753" s="2" t="s">
        <v>1146</v>
      </c>
      <c r="H753">
        <v>0.12</v>
      </c>
      <c r="I753" s="2">
        <f>_xlfn.XLOOKUP(D753, 'retail_products'!$A:$A, 'retail_products'!$E:$E, "")</f>
        <v>892.78</v>
      </c>
      <c r="J753" s="2">
        <f>_xlfn.XLOOKUP(D753, 'retail_products'!$A:$A, 'retail_products'!$D:$D, "")</f>
        <v>447.11</v>
      </c>
      <c r="K753" s="2">
        <f t="shared" si="67"/>
        <v>2678.34</v>
      </c>
      <c r="L753" s="2">
        <f t="shared" si="68"/>
        <v>321.4008</v>
      </c>
      <c r="M753" s="2">
        <f t="shared" si="69"/>
        <v>2356.9392000000003</v>
      </c>
      <c r="N753" s="2">
        <f t="shared" si="70"/>
        <v>1015.6092000000003</v>
      </c>
      <c r="O753" s="2" t="str">
        <f t="shared" si="71"/>
        <v>Jul</v>
      </c>
    </row>
    <row r="754" spans="1:15" x14ac:dyDescent="0.25">
      <c r="A754" s="2" t="s">
        <v>1895</v>
      </c>
      <c r="B754" s="3">
        <v>45107</v>
      </c>
      <c r="C754" s="2" t="s">
        <v>389</v>
      </c>
      <c r="D754" s="2" t="s">
        <v>1108</v>
      </c>
      <c r="E754">
        <v>4</v>
      </c>
      <c r="F754" s="2">
        <f t="shared" si="66"/>
        <v>4</v>
      </c>
      <c r="G754" s="2" t="s">
        <v>1148</v>
      </c>
      <c r="H754">
        <v>0</v>
      </c>
      <c r="I754" s="2">
        <f>_xlfn.XLOOKUP(D754, 'retail_products'!$A:$A, 'retail_products'!$E:$E, "")</f>
        <v>403.95</v>
      </c>
      <c r="J754" s="2">
        <f>_xlfn.XLOOKUP(D754, 'retail_products'!$A:$A, 'retail_products'!$D:$D, "")</f>
        <v>177.26</v>
      </c>
      <c r="K754" s="2">
        <f t="shared" si="67"/>
        <v>1615.8</v>
      </c>
      <c r="L754" s="2">
        <f t="shared" si="68"/>
        <v>0</v>
      </c>
      <c r="M754" s="2">
        <f t="shared" si="69"/>
        <v>1615.8</v>
      </c>
      <c r="N754" s="2">
        <f t="shared" si="70"/>
        <v>906.76</v>
      </c>
      <c r="O754" s="2" t="str">
        <f t="shared" si="71"/>
        <v>Jun</v>
      </c>
    </row>
    <row r="755" spans="1:15" x14ac:dyDescent="0.25">
      <c r="A755" s="2" t="s">
        <v>1896</v>
      </c>
      <c r="B755" s="3">
        <v>45118</v>
      </c>
      <c r="C755" s="2" t="s">
        <v>210</v>
      </c>
      <c r="D755" s="2" t="s">
        <v>1110</v>
      </c>
      <c r="E755">
        <v>5</v>
      </c>
      <c r="F755" s="2">
        <f t="shared" si="66"/>
        <v>5</v>
      </c>
      <c r="G755" s="2" t="s">
        <v>1146</v>
      </c>
      <c r="H755">
        <v>0</v>
      </c>
      <c r="I755" s="2">
        <f>_xlfn.XLOOKUP(D755, 'retail_products'!$A:$A, 'retail_products'!$E:$E, "")</f>
        <v>469.35</v>
      </c>
      <c r="J755" s="2">
        <f>_xlfn.XLOOKUP(D755, 'retail_products'!$A:$A, 'retail_products'!$D:$D, "")</f>
        <v>278.37</v>
      </c>
      <c r="K755" s="2">
        <f t="shared" si="67"/>
        <v>2346.75</v>
      </c>
      <c r="L755" s="2">
        <f t="shared" si="68"/>
        <v>0</v>
      </c>
      <c r="M755" s="2">
        <f t="shared" si="69"/>
        <v>2346.75</v>
      </c>
      <c r="N755" s="2">
        <f t="shared" si="70"/>
        <v>954.90000000000009</v>
      </c>
      <c r="O755" s="2" t="str">
        <f t="shared" si="71"/>
        <v>Jul</v>
      </c>
    </row>
    <row r="756" spans="1:15" x14ac:dyDescent="0.25">
      <c r="A756" s="2" t="s">
        <v>1897</v>
      </c>
      <c r="B756" s="3">
        <v>45150</v>
      </c>
      <c r="C756" s="2" t="s">
        <v>678</v>
      </c>
      <c r="D756" s="2" t="s">
        <v>1076</v>
      </c>
      <c r="E756">
        <v>5</v>
      </c>
      <c r="F756" s="2">
        <f t="shared" si="66"/>
        <v>5</v>
      </c>
      <c r="G756" s="2" t="s">
        <v>1148</v>
      </c>
      <c r="H756">
        <v>0.03</v>
      </c>
      <c r="I756" s="2">
        <f>_xlfn.XLOOKUP(D756, 'retail_products'!$A:$A, 'retail_products'!$E:$E, "")</f>
        <v>681.78</v>
      </c>
      <c r="J756" s="2">
        <f>_xlfn.XLOOKUP(D756, 'retail_products'!$A:$A, 'retail_products'!$D:$D, "")</f>
        <v>335.22</v>
      </c>
      <c r="K756" s="2">
        <f t="shared" si="67"/>
        <v>3408.8999999999996</v>
      </c>
      <c r="L756" s="2">
        <f t="shared" si="68"/>
        <v>102.26699999999998</v>
      </c>
      <c r="M756" s="2">
        <f t="shared" si="69"/>
        <v>3306.6329999999998</v>
      </c>
      <c r="N756" s="2">
        <f t="shared" si="70"/>
        <v>1630.5329999999997</v>
      </c>
      <c r="O756" s="2" t="str">
        <f t="shared" si="71"/>
        <v>Aug</v>
      </c>
    </row>
    <row r="757" spans="1:15" x14ac:dyDescent="0.25">
      <c r="A757" s="2" t="s">
        <v>1898</v>
      </c>
      <c r="B757" s="3">
        <v>45259</v>
      </c>
      <c r="C757" s="2" t="s">
        <v>45</v>
      </c>
      <c r="D757" s="2" t="s">
        <v>1118</v>
      </c>
      <c r="E757">
        <v>4</v>
      </c>
      <c r="F757" s="2">
        <f t="shared" si="66"/>
        <v>4</v>
      </c>
      <c r="G757" s="2" t="s">
        <v>1146</v>
      </c>
      <c r="H757">
        <v>0</v>
      </c>
      <c r="I757" s="2">
        <f>_xlfn.XLOOKUP(D757, 'retail_products'!$A:$A, 'retail_products'!$E:$E, "")</f>
        <v>484.08</v>
      </c>
      <c r="J757" s="2">
        <f>_xlfn.XLOOKUP(D757, 'retail_products'!$A:$A, 'retail_products'!$D:$D, "")</f>
        <v>361.23</v>
      </c>
      <c r="K757" s="2">
        <f t="shared" si="67"/>
        <v>1936.32</v>
      </c>
      <c r="L757" s="2">
        <f t="shared" si="68"/>
        <v>0</v>
      </c>
      <c r="M757" s="2">
        <f t="shared" si="69"/>
        <v>1936.32</v>
      </c>
      <c r="N757" s="2">
        <f t="shared" si="70"/>
        <v>491.39999999999986</v>
      </c>
      <c r="O757" s="2" t="str">
        <f t="shared" si="71"/>
        <v>Nov</v>
      </c>
    </row>
    <row r="758" spans="1:15" x14ac:dyDescent="0.25">
      <c r="A758" s="2" t="s">
        <v>1899</v>
      </c>
      <c r="B758" s="3">
        <v>45154</v>
      </c>
      <c r="C758" s="2" t="s">
        <v>544</v>
      </c>
      <c r="D758" s="2" t="s">
        <v>1114</v>
      </c>
      <c r="E758">
        <v>1</v>
      </c>
      <c r="F758" s="2">
        <f t="shared" si="66"/>
        <v>1</v>
      </c>
      <c r="G758" s="2" t="s">
        <v>1152</v>
      </c>
      <c r="H758">
        <v>0</v>
      </c>
      <c r="I758" s="2">
        <f>_xlfn.XLOOKUP(D758, 'retail_products'!$A:$A, 'retail_products'!$E:$E, "")</f>
        <v>124.45</v>
      </c>
      <c r="J758" s="2">
        <f>_xlfn.XLOOKUP(D758, 'retail_products'!$A:$A, 'retail_products'!$D:$D, "")</f>
        <v>62.41</v>
      </c>
      <c r="K758" s="2">
        <f t="shared" si="67"/>
        <v>124.45</v>
      </c>
      <c r="L758" s="2">
        <f t="shared" si="68"/>
        <v>0</v>
      </c>
      <c r="M758" s="2">
        <f t="shared" si="69"/>
        <v>124.45</v>
      </c>
      <c r="N758" s="2">
        <f t="shared" si="70"/>
        <v>62.040000000000006</v>
      </c>
      <c r="O758" s="2" t="str">
        <f t="shared" si="71"/>
        <v>Aug</v>
      </c>
    </row>
    <row r="759" spans="1:15" x14ac:dyDescent="0.25">
      <c r="A759" s="2" t="s">
        <v>1900</v>
      </c>
      <c r="B759" s="3">
        <v>44985</v>
      </c>
      <c r="C759" s="2" t="s">
        <v>229</v>
      </c>
      <c r="D759" s="2" t="s">
        <v>1100</v>
      </c>
      <c r="E759">
        <v>1</v>
      </c>
      <c r="F759" s="2">
        <f t="shared" si="66"/>
        <v>1</v>
      </c>
      <c r="G759" s="2" t="s">
        <v>1146</v>
      </c>
      <c r="H759">
        <v>0.22</v>
      </c>
      <c r="I759" s="2">
        <f>_xlfn.XLOOKUP(D759, 'retail_products'!$A:$A, 'retail_products'!$E:$E, "")</f>
        <v>795.48</v>
      </c>
      <c r="J759" s="2">
        <f>_xlfn.XLOOKUP(D759, 'retail_products'!$A:$A, 'retail_products'!$D:$D, "")</f>
        <v>475.67</v>
      </c>
      <c r="K759" s="2">
        <f t="shared" si="67"/>
        <v>795.48</v>
      </c>
      <c r="L759" s="2">
        <f t="shared" si="68"/>
        <v>175.00560000000002</v>
      </c>
      <c r="M759" s="2">
        <f t="shared" si="69"/>
        <v>620.47440000000006</v>
      </c>
      <c r="N759" s="2">
        <f t="shared" si="70"/>
        <v>144.80440000000004</v>
      </c>
      <c r="O759" s="2" t="str">
        <f t="shared" si="71"/>
        <v>Feb</v>
      </c>
    </row>
    <row r="760" spans="1:15" x14ac:dyDescent="0.25">
      <c r="A760" s="2" t="s">
        <v>1901</v>
      </c>
      <c r="B760" s="3">
        <v>44930</v>
      </c>
      <c r="C760" s="2" t="s">
        <v>991</v>
      </c>
      <c r="D760" s="2" t="s">
        <v>1086</v>
      </c>
      <c r="E760">
        <v>2</v>
      </c>
      <c r="F760" s="2">
        <f t="shared" si="66"/>
        <v>2</v>
      </c>
      <c r="G760" s="2" t="s">
        <v>1152</v>
      </c>
      <c r="H760">
        <v>0.24</v>
      </c>
      <c r="I760" s="2">
        <f>_xlfn.XLOOKUP(D760, 'retail_products'!$A:$A, 'retail_products'!$E:$E, "")</f>
        <v>560.78</v>
      </c>
      <c r="J760" s="2">
        <f>_xlfn.XLOOKUP(D760, 'retail_products'!$A:$A, 'retail_products'!$D:$D, "")</f>
        <v>325.23</v>
      </c>
      <c r="K760" s="2">
        <f t="shared" si="67"/>
        <v>1121.56</v>
      </c>
      <c r="L760" s="2">
        <f t="shared" si="68"/>
        <v>269.17439999999999</v>
      </c>
      <c r="M760" s="2">
        <f t="shared" si="69"/>
        <v>852.38559999999995</v>
      </c>
      <c r="N760" s="2">
        <f t="shared" si="70"/>
        <v>201.92559999999992</v>
      </c>
      <c r="O760" s="2" t="str">
        <f t="shared" si="71"/>
        <v>Jan</v>
      </c>
    </row>
    <row r="761" spans="1:15" x14ac:dyDescent="0.25">
      <c r="A761" s="2" t="s">
        <v>1902</v>
      </c>
      <c r="B761" s="3">
        <v>45139</v>
      </c>
      <c r="C761" s="2" t="s">
        <v>718</v>
      </c>
      <c r="D761" s="2" t="s">
        <v>1070</v>
      </c>
      <c r="E761">
        <v>-1</v>
      </c>
      <c r="F761" s="2">
        <f t="shared" si="66"/>
        <v>0</v>
      </c>
      <c r="G761" s="2" t="s">
        <v>1148</v>
      </c>
      <c r="H761">
        <v>0.25</v>
      </c>
      <c r="I761" s="2">
        <f>_xlfn.XLOOKUP(D761, 'retail_products'!$A:$A, 'retail_products'!$E:$E, "")</f>
        <v>543.76</v>
      </c>
      <c r="J761" s="2">
        <f>_xlfn.XLOOKUP(D761, 'retail_products'!$A:$A, 'retail_products'!$D:$D, "")</f>
        <v>364.65</v>
      </c>
      <c r="K761" s="2">
        <f t="shared" si="67"/>
        <v>-543.76</v>
      </c>
      <c r="L761" s="2">
        <f t="shared" si="68"/>
        <v>-135.94</v>
      </c>
      <c r="M761" s="2">
        <f t="shared" si="69"/>
        <v>-407.82</v>
      </c>
      <c r="N761" s="2">
        <f t="shared" si="70"/>
        <v>-43.170000000000016</v>
      </c>
      <c r="O761" s="2" t="str">
        <f t="shared" si="71"/>
        <v>Aug</v>
      </c>
    </row>
    <row r="762" spans="1:15" x14ac:dyDescent="0.25">
      <c r="A762" s="2" t="s">
        <v>1903</v>
      </c>
      <c r="B762" s="3">
        <v>45192</v>
      </c>
      <c r="C762" s="2" t="s">
        <v>868</v>
      </c>
      <c r="D762" s="2" t="s">
        <v>1134</v>
      </c>
      <c r="E762">
        <v>5</v>
      </c>
      <c r="F762" s="2">
        <f t="shared" si="66"/>
        <v>5</v>
      </c>
      <c r="G762" s="2" t="s">
        <v>1152</v>
      </c>
      <c r="H762">
        <v>0</v>
      </c>
      <c r="I762" s="2">
        <f>_xlfn.XLOOKUP(D762, 'retail_products'!$A:$A, 'retail_products'!$E:$E, "")</f>
        <v>436.93</v>
      </c>
      <c r="J762" s="2">
        <f>_xlfn.XLOOKUP(D762, 'retail_products'!$A:$A, 'retail_products'!$D:$D, "")</f>
        <v>257.01</v>
      </c>
      <c r="K762" s="2">
        <f t="shared" si="67"/>
        <v>2184.65</v>
      </c>
      <c r="L762" s="2">
        <f t="shared" si="68"/>
        <v>0</v>
      </c>
      <c r="M762" s="2">
        <f t="shared" si="69"/>
        <v>2184.65</v>
      </c>
      <c r="N762" s="2">
        <f t="shared" si="70"/>
        <v>899.60000000000014</v>
      </c>
      <c r="O762" s="2" t="str">
        <f t="shared" si="71"/>
        <v>Sep</v>
      </c>
    </row>
    <row r="763" spans="1:15" x14ac:dyDescent="0.25">
      <c r="A763" s="2" t="s">
        <v>1904</v>
      </c>
      <c r="B763" s="3">
        <v>45127</v>
      </c>
      <c r="C763" s="2" t="s">
        <v>226</v>
      </c>
      <c r="D763" s="2" t="s">
        <v>1118</v>
      </c>
      <c r="E763">
        <v>4</v>
      </c>
      <c r="F763" s="2">
        <f t="shared" si="66"/>
        <v>4</v>
      </c>
      <c r="G763" s="2" t="s">
        <v>1148</v>
      </c>
      <c r="H763">
        <v>0.12</v>
      </c>
      <c r="I763" s="2">
        <f>_xlfn.XLOOKUP(D763, 'retail_products'!$A:$A, 'retail_products'!$E:$E, "")</f>
        <v>484.08</v>
      </c>
      <c r="J763" s="2">
        <f>_xlfn.XLOOKUP(D763, 'retail_products'!$A:$A, 'retail_products'!$D:$D, "")</f>
        <v>361.23</v>
      </c>
      <c r="K763" s="2">
        <f t="shared" si="67"/>
        <v>1936.32</v>
      </c>
      <c r="L763" s="2">
        <f t="shared" si="68"/>
        <v>232.35839999999999</v>
      </c>
      <c r="M763" s="2">
        <f t="shared" si="69"/>
        <v>1703.9615999999999</v>
      </c>
      <c r="N763" s="2">
        <f t="shared" si="70"/>
        <v>259.04159999999979</v>
      </c>
      <c r="O763" s="2" t="str">
        <f t="shared" si="71"/>
        <v>Jul</v>
      </c>
    </row>
    <row r="764" spans="1:15" x14ac:dyDescent="0.25">
      <c r="A764" s="2" t="s">
        <v>1905</v>
      </c>
      <c r="B764" s="3">
        <v>45299</v>
      </c>
      <c r="C764" s="2" t="s">
        <v>206</v>
      </c>
      <c r="D764" s="2" t="s">
        <v>1090</v>
      </c>
      <c r="E764">
        <v>3</v>
      </c>
      <c r="F764" s="2">
        <f t="shared" si="66"/>
        <v>3</v>
      </c>
      <c r="G764" s="2" t="s">
        <v>1148</v>
      </c>
      <c r="H764">
        <v>0</v>
      </c>
      <c r="I764" s="2">
        <f>_xlfn.XLOOKUP(D764, 'retail_products'!$A:$A, 'retail_products'!$E:$E, "")</f>
        <v>765.43</v>
      </c>
      <c r="J764" s="2">
        <f>_xlfn.XLOOKUP(D764, 'retail_products'!$A:$A, 'retail_products'!$D:$D, "")</f>
        <v>429.73</v>
      </c>
      <c r="K764" s="2">
        <f t="shared" si="67"/>
        <v>2296.29</v>
      </c>
      <c r="L764" s="2">
        <f t="shared" si="68"/>
        <v>0</v>
      </c>
      <c r="M764" s="2">
        <f t="shared" si="69"/>
        <v>2296.29</v>
      </c>
      <c r="N764" s="2">
        <f t="shared" si="70"/>
        <v>1007.0999999999999</v>
      </c>
      <c r="O764" s="2" t="str">
        <f t="shared" si="71"/>
        <v>Jan</v>
      </c>
    </row>
    <row r="765" spans="1:15" x14ac:dyDescent="0.25">
      <c r="A765" s="2" t="s">
        <v>1906</v>
      </c>
      <c r="B765" s="3">
        <v>45250</v>
      </c>
      <c r="C765" s="2" t="s">
        <v>619</v>
      </c>
      <c r="D765" s="2" t="s">
        <v>1090</v>
      </c>
      <c r="E765">
        <v>3</v>
      </c>
      <c r="F765" s="2">
        <f t="shared" si="66"/>
        <v>3</v>
      </c>
      <c r="G765" s="2" t="s">
        <v>1148</v>
      </c>
      <c r="H765">
        <v>0</v>
      </c>
      <c r="I765" s="2">
        <f>_xlfn.XLOOKUP(D765, 'retail_products'!$A:$A, 'retail_products'!$E:$E, "")</f>
        <v>765.43</v>
      </c>
      <c r="J765" s="2">
        <f>_xlfn.XLOOKUP(D765, 'retail_products'!$A:$A, 'retail_products'!$D:$D, "")</f>
        <v>429.73</v>
      </c>
      <c r="K765" s="2">
        <f t="shared" si="67"/>
        <v>2296.29</v>
      </c>
      <c r="L765" s="2">
        <f t="shared" si="68"/>
        <v>0</v>
      </c>
      <c r="M765" s="2">
        <f t="shared" si="69"/>
        <v>2296.29</v>
      </c>
      <c r="N765" s="2">
        <f t="shared" si="70"/>
        <v>1007.0999999999999</v>
      </c>
      <c r="O765" s="2" t="str">
        <f t="shared" si="71"/>
        <v>Nov</v>
      </c>
    </row>
    <row r="766" spans="1:15" x14ac:dyDescent="0.25">
      <c r="A766" s="2" t="s">
        <v>1907</v>
      </c>
      <c r="B766" s="3">
        <v>45150</v>
      </c>
      <c r="C766" s="2" t="s">
        <v>39</v>
      </c>
      <c r="D766" s="2" t="s">
        <v>1120</v>
      </c>
      <c r="E766">
        <v>5</v>
      </c>
      <c r="F766" s="2">
        <f t="shared" si="66"/>
        <v>5</v>
      </c>
      <c r="G766" s="2" t="s">
        <v>1148</v>
      </c>
      <c r="H766">
        <v>0</v>
      </c>
      <c r="I766" s="2">
        <f>_xlfn.XLOOKUP(D766, 'retail_products'!$A:$A, 'retail_products'!$E:$E, "")</f>
        <v>1062.07</v>
      </c>
      <c r="J766" s="2">
        <f>_xlfn.XLOOKUP(D766, 'retail_products'!$A:$A, 'retail_products'!$D:$D, "")</f>
        <v>464.05</v>
      </c>
      <c r="K766" s="2">
        <f t="shared" si="67"/>
        <v>5310.3499999999995</v>
      </c>
      <c r="L766" s="2">
        <f t="shared" si="68"/>
        <v>0</v>
      </c>
      <c r="M766" s="2">
        <f t="shared" si="69"/>
        <v>5310.3499999999995</v>
      </c>
      <c r="N766" s="2">
        <f t="shared" si="70"/>
        <v>2990.0999999999995</v>
      </c>
      <c r="O766" s="2" t="str">
        <f t="shared" si="71"/>
        <v>Aug</v>
      </c>
    </row>
    <row r="767" spans="1:15" x14ac:dyDescent="0.25">
      <c r="A767" s="2" t="s">
        <v>1908</v>
      </c>
      <c r="B767" s="3">
        <v>44939</v>
      </c>
      <c r="C767" s="2" t="s">
        <v>789</v>
      </c>
      <c r="D767" s="2" t="s">
        <v>1132</v>
      </c>
      <c r="E767">
        <v>2</v>
      </c>
      <c r="F767" s="2">
        <f t="shared" si="66"/>
        <v>2</v>
      </c>
      <c r="G767" s="2" t="s">
        <v>1148</v>
      </c>
      <c r="H767">
        <v>0</v>
      </c>
      <c r="I767" s="2">
        <f>_xlfn.XLOOKUP(D767, 'retail_products'!$A:$A, 'retail_products'!$E:$E, "")</f>
        <v>124.81</v>
      </c>
      <c r="J767" s="2">
        <f>_xlfn.XLOOKUP(D767, 'retail_products'!$A:$A, 'retail_products'!$D:$D, "")</f>
        <v>60.74</v>
      </c>
      <c r="K767" s="2">
        <f t="shared" si="67"/>
        <v>249.62</v>
      </c>
      <c r="L767" s="2">
        <f t="shared" si="68"/>
        <v>0</v>
      </c>
      <c r="M767" s="2">
        <f t="shared" si="69"/>
        <v>249.62</v>
      </c>
      <c r="N767" s="2">
        <f t="shared" si="70"/>
        <v>128.13999999999999</v>
      </c>
      <c r="O767" s="2" t="str">
        <f t="shared" si="71"/>
        <v>Jan</v>
      </c>
    </row>
    <row r="768" spans="1:15" x14ac:dyDescent="0.25">
      <c r="A768" s="2" t="s">
        <v>1909</v>
      </c>
      <c r="B768" s="3">
        <v>45040</v>
      </c>
      <c r="C768" s="2" t="s">
        <v>333</v>
      </c>
      <c r="D768" s="2" t="s">
        <v>1064</v>
      </c>
      <c r="E768">
        <v>5</v>
      </c>
      <c r="F768" s="2">
        <f t="shared" si="66"/>
        <v>5</v>
      </c>
      <c r="G768" s="2" t="s">
        <v>1152</v>
      </c>
      <c r="H768">
        <v>0.2</v>
      </c>
      <c r="I768" s="2">
        <f>_xlfn.XLOOKUP(D768, 'retail_products'!$A:$A, 'retail_products'!$E:$E, "")</f>
        <v>452.6</v>
      </c>
      <c r="J768" s="2">
        <f>_xlfn.XLOOKUP(D768, 'retail_products'!$A:$A, 'retail_products'!$D:$D, "")</f>
        <v>246.71</v>
      </c>
      <c r="K768" s="2">
        <f t="shared" si="67"/>
        <v>2263</v>
      </c>
      <c r="L768" s="2">
        <f t="shared" si="68"/>
        <v>452.6</v>
      </c>
      <c r="M768" s="2">
        <f t="shared" si="69"/>
        <v>1810.4</v>
      </c>
      <c r="N768" s="2">
        <f t="shared" si="70"/>
        <v>576.85000000000014</v>
      </c>
      <c r="O768" s="2" t="str">
        <f t="shared" si="71"/>
        <v>Apr</v>
      </c>
    </row>
    <row r="769" spans="1:15" x14ac:dyDescent="0.25">
      <c r="A769" s="2" t="s">
        <v>1910</v>
      </c>
      <c r="B769" s="3">
        <v>45067</v>
      </c>
      <c r="C769" s="2" t="s">
        <v>113</v>
      </c>
      <c r="D769" s="2" t="s">
        <v>1058</v>
      </c>
      <c r="E769">
        <v>1</v>
      </c>
      <c r="F769" s="2">
        <f t="shared" si="66"/>
        <v>1</v>
      </c>
      <c r="G769" s="2" t="s">
        <v>1152</v>
      </c>
      <c r="H769">
        <v>0.04</v>
      </c>
      <c r="I769" s="2">
        <f>_xlfn.XLOOKUP(D769, 'retail_products'!$A:$A, 'retail_products'!$E:$E, "")</f>
        <v>145.03</v>
      </c>
      <c r="J769" s="2">
        <f>_xlfn.XLOOKUP(D769, 'retail_products'!$A:$A, 'retail_products'!$D:$D, "")</f>
        <v>60.82</v>
      </c>
      <c r="K769" s="2">
        <f t="shared" si="67"/>
        <v>145.03</v>
      </c>
      <c r="L769" s="2">
        <f t="shared" si="68"/>
        <v>5.8012000000000006</v>
      </c>
      <c r="M769" s="2">
        <f t="shared" si="69"/>
        <v>139.22880000000001</v>
      </c>
      <c r="N769" s="2">
        <f t="shared" si="70"/>
        <v>78.408800000000014</v>
      </c>
      <c r="O769" s="2" t="str">
        <f t="shared" si="71"/>
        <v>May</v>
      </c>
    </row>
    <row r="770" spans="1:15" x14ac:dyDescent="0.25">
      <c r="A770" s="2" t="s">
        <v>1911</v>
      </c>
      <c r="B770" s="3">
        <v>44999</v>
      </c>
      <c r="C770" s="2" t="s">
        <v>318</v>
      </c>
      <c r="D770" s="2" t="s">
        <v>1072</v>
      </c>
      <c r="E770">
        <v>2</v>
      </c>
      <c r="F770" s="2">
        <f t="shared" ref="F770:F833" si="72">IF(E770&lt;0,0,E770)</f>
        <v>2</v>
      </c>
      <c r="G770" s="2" t="s">
        <v>1148</v>
      </c>
      <c r="H770">
        <v>0</v>
      </c>
      <c r="I770" s="2">
        <f>_xlfn.XLOOKUP(D770, 'retail_products'!$A:$A, 'retail_products'!$E:$E, "")</f>
        <v>553.76</v>
      </c>
      <c r="J770" s="2">
        <f>_xlfn.XLOOKUP(D770, 'retail_products'!$A:$A, 'retail_products'!$D:$D, "")</f>
        <v>264.36</v>
      </c>
      <c r="K770" s="2">
        <f t="shared" ref="K770:K833" si="73">E770*I770</f>
        <v>1107.52</v>
      </c>
      <c r="L770" s="2">
        <f t="shared" ref="L770:L833" si="74">K770*H770</f>
        <v>0</v>
      </c>
      <c r="M770" s="2">
        <f t="shared" ref="M770:M833" si="75">K770-L770</f>
        <v>1107.52</v>
      </c>
      <c r="N770" s="2">
        <f t="shared" ref="N770:N833" si="76">M770-(E770*J770)</f>
        <v>578.79999999999995</v>
      </c>
      <c r="O770" s="2" t="str">
        <f t="shared" ref="O770:O833" si="77">TEXT(B770,"mmm")</f>
        <v>Mar</v>
      </c>
    </row>
    <row r="771" spans="1:15" x14ac:dyDescent="0.25">
      <c r="A771" s="2" t="s">
        <v>1912</v>
      </c>
      <c r="B771" s="3">
        <v>45178</v>
      </c>
      <c r="C771" s="2" t="s">
        <v>843</v>
      </c>
      <c r="D771" s="2" t="s">
        <v>1038</v>
      </c>
      <c r="E771">
        <v>4</v>
      </c>
      <c r="F771" s="2">
        <f t="shared" si="72"/>
        <v>4</v>
      </c>
      <c r="G771" s="2" t="s">
        <v>1146</v>
      </c>
      <c r="H771">
        <v>0</v>
      </c>
      <c r="I771" s="2">
        <f>_xlfn.XLOOKUP(D771, 'retail_products'!$A:$A, 'retail_products'!$E:$E, "")</f>
        <v>295.45</v>
      </c>
      <c r="J771" s="2">
        <f>_xlfn.XLOOKUP(D771, 'retail_products'!$A:$A, 'retail_products'!$D:$D, "")</f>
        <v>218.74</v>
      </c>
      <c r="K771" s="2">
        <f t="shared" si="73"/>
        <v>1181.8</v>
      </c>
      <c r="L771" s="2">
        <f t="shared" si="74"/>
        <v>0</v>
      </c>
      <c r="M771" s="2">
        <f t="shared" si="75"/>
        <v>1181.8</v>
      </c>
      <c r="N771" s="2">
        <f t="shared" si="76"/>
        <v>306.83999999999992</v>
      </c>
      <c r="O771" s="2" t="str">
        <f t="shared" si="77"/>
        <v>Sep</v>
      </c>
    </row>
    <row r="772" spans="1:15" x14ac:dyDescent="0.25">
      <c r="A772" s="2" t="s">
        <v>1913</v>
      </c>
      <c r="B772" s="3">
        <v>45205</v>
      </c>
      <c r="C772" s="2" t="s">
        <v>677</v>
      </c>
      <c r="D772" s="2" t="s">
        <v>1096</v>
      </c>
      <c r="E772">
        <v>2</v>
      </c>
      <c r="F772" s="2">
        <f t="shared" si="72"/>
        <v>2</v>
      </c>
      <c r="G772" s="2" t="s">
        <v>1146</v>
      </c>
      <c r="H772">
        <v>0</v>
      </c>
      <c r="I772" s="2">
        <f>_xlfn.XLOOKUP(D772, 'retail_products'!$A:$A, 'retail_products'!$E:$E, "")</f>
        <v>975.87</v>
      </c>
      <c r="J772" s="2">
        <f>_xlfn.XLOOKUP(D772, 'retail_products'!$A:$A, 'retail_products'!$D:$D, "")</f>
        <v>397.97</v>
      </c>
      <c r="K772" s="2">
        <f t="shared" si="73"/>
        <v>1951.74</v>
      </c>
      <c r="L772" s="2">
        <f t="shared" si="74"/>
        <v>0</v>
      </c>
      <c r="M772" s="2">
        <f t="shared" si="75"/>
        <v>1951.74</v>
      </c>
      <c r="N772" s="2">
        <f t="shared" si="76"/>
        <v>1155.8</v>
      </c>
      <c r="O772" s="2" t="str">
        <f t="shared" si="77"/>
        <v>Oct</v>
      </c>
    </row>
    <row r="773" spans="1:15" x14ac:dyDescent="0.25">
      <c r="A773" s="2" t="s">
        <v>1914</v>
      </c>
      <c r="B773" s="3">
        <v>45364</v>
      </c>
      <c r="C773" s="2" t="s">
        <v>61</v>
      </c>
      <c r="D773" s="2" t="s">
        <v>1054</v>
      </c>
      <c r="E773">
        <v>3</v>
      </c>
      <c r="F773" s="2">
        <f t="shared" si="72"/>
        <v>3</v>
      </c>
      <c r="G773" s="2" t="s">
        <v>1146</v>
      </c>
      <c r="H773">
        <v>0</v>
      </c>
      <c r="I773" s="2">
        <f>_xlfn.XLOOKUP(D773, 'retail_products'!$A:$A, 'retail_products'!$E:$E, "")</f>
        <v>821.38</v>
      </c>
      <c r="J773" s="2">
        <f>_xlfn.XLOOKUP(D773, 'retail_products'!$A:$A, 'retail_products'!$D:$D, "")</f>
        <v>401.95</v>
      </c>
      <c r="K773" s="2">
        <f t="shared" si="73"/>
        <v>2464.14</v>
      </c>
      <c r="L773" s="2">
        <f t="shared" si="74"/>
        <v>0</v>
      </c>
      <c r="M773" s="2">
        <f t="shared" si="75"/>
        <v>2464.14</v>
      </c>
      <c r="N773" s="2">
        <f t="shared" si="76"/>
        <v>1258.29</v>
      </c>
      <c r="O773" s="2" t="str">
        <f t="shared" si="77"/>
        <v>Mar</v>
      </c>
    </row>
    <row r="774" spans="1:15" x14ac:dyDescent="0.25">
      <c r="A774" s="2" t="s">
        <v>1915</v>
      </c>
      <c r="B774" s="3" t="s">
        <v>1916</v>
      </c>
      <c r="C774" s="2" t="s">
        <v>788</v>
      </c>
      <c r="D774" s="2" t="s">
        <v>1072</v>
      </c>
      <c r="E774">
        <v>1</v>
      </c>
      <c r="F774" s="2">
        <f t="shared" si="72"/>
        <v>1</v>
      </c>
      <c r="G774" s="2" t="s">
        <v>1146</v>
      </c>
      <c r="H774">
        <v>0.06</v>
      </c>
      <c r="I774" s="2">
        <f>_xlfn.XLOOKUP(D774, 'retail_products'!$A:$A, 'retail_products'!$E:$E, "")</f>
        <v>553.76</v>
      </c>
      <c r="J774" s="2">
        <f>_xlfn.XLOOKUP(D774, 'retail_products'!$A:$A, 'retail_products'!$D:$D, "")</f>
        <v>264.36</v>
      </c>
      <c r="K774" s="2">
        <f t="shared" si="73"/>
        <v>553.76</v>
      </c>
      <c r="L774" s="2">
        <f t="shared" si="74"/>
        <v>33.2256</v>
      </c>
      <c r="M774" s="2">
        <f t="shared" si="75"/>
        <v>520.53440000000001</v>
      </c>
      <c r="N774" s="2">
        <f t="shared" si="76"/>
        <v>256.17439999999999</v>
      </c>
      <c r="O774" s="2" t="str">
        <f t="shared" si="77"/>
        <v>09/25/23</v>
      </c>
    </row>
    <row r="775" spans="1:15" x14ac:dyDescent="0.25">
      <c r="A775" s="2" t="s">
        <v>1917</v>
      </c>
      <c r="B775" s="3">
        <v>45113</v>
      </c>
      <c r="C775" s="2" t="s">
        <v>146</v>
      </c>
      <c r="D775" s="2" t="s">
        <v>1066</v>
      </c>
      <c r="E775">
        <v>1</v>
      </c>
      <c r="F775" s="2">
        <f t="shared" si="72"/>
        <v>1</v>
      </c>
      <c r="G775" s="2" t="s">
        <v>1148</v>
      </c>
      <c r="H775">
        <v>0</v>
      </c>
      <c r="I775" s="2">
        <f>_xlfn.XLOOKUP(D775, 'retail_products'!$A:$A, 'retail_products'!$E:$E, "")</f>
        <v>289.73</v>
      </c>
      <c r="J775" s="2">
        <f>_xlfn.XLOOKUP(D775, 'retail_products'!$A:$A, 'retail_products'!$D:$D, "")</f>
        <v>225.94</v>
      </c>
      <c r="K775" s="2">
        <f t="shared" si="73"/>
        <v>289.73</v>
      </c>
      <c r="L775" s="2">
        <f t="shared" si="74"/>
        <v>0</v>
      </c>
      <c r="M775" s="2">
        <f t="shared" si="75"/>
        <v>289.73</v>
      </c>
      <c r="N775" s="2">
        <f t="shared" si="76"/>
        <v>63.79000000000002</v>
      </c>
      <c r="O775" s="2" t="str">
        <f t="shared" si="77"/>
        <v>Jul</v>
      </c>
    </row>
    <row r="776" spans="1:15" x14ac:dyDescent="0.25">
      <c r="A776" s="2" t="s">
        <v>1918</v>
      </c>
      <c r="B776" s="3">
        <v>45173</v>
      </c>
      <c r="C776" s="2" t="s">
        <v>233</v>
      </c>
      <c r="D776" s="2" t="s">
        <v>1049</v>
      </c>
      <c r="E776">
        <v>3</v>
      </c>
      <c r="F776" s="2">
        <f t="shared" si="72"/>
        <v>3</v>
      </c>
      <c r="G776" s="2" t="s">
        <v>1152</v>
      </c>
      <c r="H776">
        <v>0</v>
      </c>
      <c r="I776" s="2">
        <f>_xlfn.XLOOKUP(D776, 'retail_products'!$A:$A, 'retail_products'!$E:$E, "")</f>
        <v>171.43</v>
      </c>
      <c r="J776" s="2">
        <f>_xlfn.XLOOKUP(D776, 'retail_products'!$A:$A, 'retail_products'!$D:$D, "")</f>
        <v>99.61</v>
      </c>
      <c r="K776" s="2">
        <f t="shared" si="73"/>
        <v>514.29</v>
      </c>
      <c r="L776" s="2">
        <f t="shared" si="74"/>
        <v>0</v>
      </c>
      <c r="M776" s="2">
        <f t="shared" si="75"/>
        <v>514.29</v>
      </c>
      <c r="N776" s="2">
        <f t="shared" si="76"/>
        <v>215.45999999999998</v>
      </c>
      <c r="O776" s="2" t="str">
        <f t="shared" si="77"/>
        <v>Sep</v>
      </c>
    </row>
    <row r="777" spans="1:15" x14ac:dyDescent="0.25">
      <c r="A777" s="2" t="s">
        <v>1919</v>
      </c>
      <c r="B777" s="3">
        <v>45131</v>
      </c>
      <c r="C777" s="2" t="s">
        <v>973</v>
      </c>
      <c r="D777" s="2" t="s">
        <v>1064</v>
      </c>
      <c r="E777">
        <v>3</v>
      </c>
      <c r="F777" s="2">
        <f t="shared" si="72"/>
        <v>3</v>
      </c>
      <c r="G777" s="2" t="s">
        <v>1152</v>
      </c>
      <c r="H777">
        <v>0.03</v>
      </c>
      <c r="I777" s="2">
        <f>_xlfn.XLOOKUP(D777, 'retail_products'!$A:$A, 'retail_products'!$E:$E, "")</f>
        <v>452.6</v>
      </c>
      <c r="J777" s="2">
        <f>_xlfn.XLOOKUP(D777, 'retail_products'!$A:$A, 'retail_products'!$D:$D, "")</f>
        <v>246.71</v>
      </c>
      <c r="K777" s="2">
        <f t="shared" si="73"/>
        <v>1357.8000000000002</v>
      </c>
      <c r="L777" s="2">
        <f t="shared" si="74"/>
        <v>40.734000000000002</v>
      </c>
      <c r="M777" s="2">
        <f t="shared" si="75"/>
        <v>1317.0660000000003</v>
      </c>
      <c r="N777" s="2">
        <f t="shared" si="76"/>
        <v>576.93600000000026</v>
      </c>
      <c r="O777" s="2" t="str">
        <f t="shared" si="77"/>
        <v>Jul</v>
      </c>
    </row>
    <row r="778" spans="1:15" x14ac:dyDescent="0.25">
      <c r="A778" s="2" t="s">
        <v>1920</v>
      </c>
      <c r="B778" s="3">
        <v>45333</v>
      </c>
      <c r="C778" s="2" t="s">
        <v>813</v>
      </c>
      <c r="D778" s="2" t="s">
        <v>1114</v>
      </c>
      <c r="E778">
        <v>3</v>
      </c>
      <c r="F778" s="2">
        <f t="shared" si="72"/>
        <v>3</v>
      </c>
      <c r="G778" s="2" t="s">
        <v>1152</v>
      </c>
      <c r="H778">
        <v>0.13</v>
      </c>
      <c r="I778" s="2">
        <f>_xlfn.XLOOKUP(D778, 'retail_products'!$A:$A, 'retail_products'!$E:$E, "")</f>
        <v>124.45</v>
      </c>
      <c r="J778" s="2">
        <f>_xlfn.XLOOKUP(D778, 'retail_products'!$A:$A, 'retail_products'!$D:$D, "")</f>
        <v>62.41</v>
      </c>
      <c r="K778" s="2">
        <f t="shared" si="73"/>
        <v>373.35</v>
      </c>
      <c r="L778" s="2">
        <f t="shared" si="74"/>
        <v>48.535500000000006</v>
      </c>
      <c r="M778" s="2">
        <f t="shared" si="75"/>
        <v>324.81450000000001</v>
      </c>
      <c r="N778" s="2">
        <f t="shared" si="76"/>
        <v>137.58450000000002</v>
      </c>
      <c r="O778" s="2" t="str">
        <f t="shared" si="77"/>
        <v>Feb</v>
      </c>
    </row>
    <row r="779" spans="1:15" x14ac:dyDescent="0.25">
      <c r="A779" s="2" t="s">
        <v>1921</v>
      </c>
      <c r="B779" s="3">
        <v>45309</v>
      </c>
      <c r="C779" s="2" t="s">
        <v>307</v>
      </c>
      <c r="D779" s="2" t="s">
        <v>1080</v>
      </c>
      <c r="E779">
        <v>5</v>
      </c>
      <c r="F779" s="2">
        <f t="shared" si="72"/>
        <v>5</v>
      </c>
      <c r="G779" s="2" t="s">
        <v>1152</v>
      </c>
      <c r="H779">
        <v>0</v>
      </c>
      <c r="I779" s="2">
        <f>_xlfn.XLOOKUP(D779, 'retail_products'!$A:$A, 'retail_products'!$E:$E, "")</f>
        <v>466.51</v>
      </c>
      <c r="J779" s="2">
        <f>_xlfn.XLOOKUP(D779, 'retail_products'!$A:$A, 'retail_products'!$D:$D, "")</f>
        <v>257.73</v>
      </c>
      <c r="K779" s="2">
        <f t="shared" si="73"/>
        <v>2332.5500000000002</v>
      </c>
      <c r="L779" s="2">
        <f t="shared" si="74"/>
        <v>0</v>
      </c>
      <c r="M779" s="2">
        <f t="shared" si="75"/>
        <v>2332.5500000000002</v>
      </c>
      <c r="N779" s="2">
        <f t="shared" si="76"/>
        <v>1043.9000000000001</v>
      </c>
      <c r="O779" s="2" t="str">
        <f t="shared" si="77"/>
        <v>Jan</v>
      </c>
    </row>
    <row r="780" spans="1:15" x14ac:dyDescent="0.25">
      <c r="A780" s="2" t="s">
        <v>1922</v>
      </c>
      <c r="B780" s="3">
        <v>45250</v>
      </c>
      <c r="C780" s="2" t="s">
        <v>868</v>
      </c>
      <c r="D780" s="2" t="s">
        <v>1046</v>
      </c>
      <c r="E780">
        <v>4</v>
      </c>
      <c r="F780" s="2">
        <f t="shared" si="72"/>
        <v>4</v>
      </c>
      <c r="G780" s="2" t="s">
        <v>1146</v>
      </c>
      <c r="H780">
        <v>0</v>
      </c>
      <c r="I780" s="2">
        <f>_xlfn.XLOOKUP(D780, 'retail_products'!$A:$A, 'retail_products'!$E:$E, "")</f>
        <v>304.58</v>
      </c>
      <c r="J780" s="2">
        <f>_xlfn.XLOOKUP(D780, 'retail_products'!$A:$A, 'retail_products'!$D:$D, "")</f>
        <v>141.47</v>
      </c>
      <c r="K780" s="2">
        <f t="shared" si="73"/>
        <v>1218.32</v>
      </c>
      <c r="L780" s="2">
        <f t="shared" si="74"/>
        <v>0</v>
      </c>
      <c r="M780" s="2">
        <f t="shared" si="75"/>
        <v>1218.32</v>
      </c>
      <c r="N780" s="2">
        <f t="shared" si="76"/>
        <v>652.43999999999994</v>
      </c>
      <c r="O780" s="2" t="str">
        <f t="shared" si="77"/>
        <v>Nov</v>
      </c>
    </row>
    <row r="781" spans="1:15" x14ac:dyDescent="0.25">
      <c r="A781" s="2" t="s">
        <v>1923</v>
      </c>
      <c r="B781" s="3">
        <v>45088</v>
      </c>
      <c r="C781" s="2" t="s">
        <v>875</v>
      </c>
      <c r="D781" s="2" t="s">
        <v>1122</v>
      </c>
      <c r="E781">
        <v>5</v>
      </c>
      <c r="F781" s="2">
        <f t="shared" si="72"/>
        <v>5</v>
      </c>
      <c r="G781" s="2" t="s">
        <v>1152</v>
      </c>
      <c r="H781">
        <v>0</v>
      </c>
      <c r="I781" s="2">
        <f>_xlfn.XLOOKUP(D781, 'retail_products'!$A:$A, 'retail_products'!$E:$E, "")</f>
        <v>693.46</v>
      </c>
      <c r="J781" s="2">
        <f>_xlfn.XLOOKUP(D781, 'retail_products'!$A:$A, 'retail_products'!$D:$D, "")</f>
        <v>388.35</v>
      </c>
      <c r="K781" s="2">
        <f t="shared" si="73"/>
        <v>3467.3</v>
      </c>
      <c r="L781" s="2">
        <f t="shared" si="74"/>
        <v>0</v>
      </c>
      <c r="M781" s="2">
        <f t="shared" si="75"/>
        <v>3467.3</v>
      </c>
      <c r="N781" s="2">
        <f t="shared" si="76"/>
        <v>1525.5500000000002</v>
      </c>
      <c r="O781" s="2" t="str">
        <f t="shared" si="77"/>
        <v>Jun</v>
      </c>
    </row>
    <row r="782" spans="1:15" x14ac:dyDescent="0.25">
      <c r="A782" s="2" t="s">
        <v>1924</v>
      </c>
      <c r="B782" s="3">
        <v>45022</v>
      </c>
      <c r="C782" s="2" t="s">
        <v>395</v>
      </c>
      <c r="D782" s="2" t="s">
        <v>1070</v>
      </c>
      <c r="E782">
        <v>1</v>
      </c>
      <c r="F782" s="2">
        <f t="shared" si="72"/>
        <v>1</v>
      </c>
      <c r="G782" s="2" t="s">
        <v>1152</v>
      </c>
      <c r="H782">
        <v>0</v>
      </c>
      <c r="I782" s="2">
        <f>_xlfn.XLOOKUP(D782, 'retail_products'!$A:$A, 'retail_products'!$E:$E, "")</f>
        <v>543.76</v>
      </c>
      <c r="J782" s="2">
        <f>_xlfn.XLOOKUP(D782, 'retail_products'!$A:$A, 'retail_products'!$D:$D, "")</f>
        <v>364.65</v>
      </c>
      <c r="K782" s="2">
        <f t="shared" si="73"/>
        <v>543.76</v>
      </c>
      <c r="L782" s="2">
        <f t="shared" si="74"/>
        <v>0</v>
      </c>
      <c r="M782" s="2">
        <f t="shared" si="75"/>
        <v>543.76</v>
      </c>
      <c r="N782" s="2">
        <f t="shared" si="76"/>
        <v>179.11</v>
      </c>
      <c r="O782" s="2" t="str">
        <f t="shared" si="77"/>
        <v>Apr</v>
      </c>
    </row>
    <row r="783" spans="1:15" x14ac:dyDescent="0.25">
      <c r="A783" s="2" t="s">
        <v>1925</v>
      </c>
      <c r="B783" s="3">
        <v>45090</v>
      </c>
      <c r="C783" s="2" t="s">
        <v>733</v>
      </c>
      <c r="D783" s="2" t="s">
        <v>1035</v>
      </c>
      <c r="E783">
        <v>3</v>
      </c>
      <c r="F783" s="2">
        <f t="shared" si="72"/>
        <v>3</v>
      </c>
      <c r="G783" s="2" t="s">
        <v>1148</v>
      </c>
      <c r="H783">
        <v>0</v>
      </c>
      <c r="I783" s="2">
        <f>_xlfn.XLOOKUP(D783, 'retail_products'!$A:$A, 'retail_products'!$E:$E, "")</f>
        <v>1011.63</v>
      </c>
      <c r="J783" s="2">
        <f>_xlfn.XLOOKUP(D783, 'retail_products'!$A:$A, 'retail_products'!$D:$D, "")</f>
        <v>438.33</v>
      </c>
      <c r="K783" s="2">
        <f t="shared" si="73"/>
        <v>3034.89</v>
      </c>
      <c r="L783" s="2">
        <f t="shared" si="74"/>
        <v>0</v>
      </c>
      <c r="M783" s="2">
        <f t="shared" si="75"/>
        <v>3034.89</v>
      </c>
      <c r="N783" s="2">
        <f t="shared" si="76"/>
        <v>1719.8999999999999</v>
      </c>
      <c r="O783" s="2" t="str">
        <f t="shared" si="77"/>
        <v>Jun</v>
      </c>
    </row>
    <row r="784" spans="1:15" x14ac:dyDescent="0.25">
      <c r="A784" s="2" t="s">
        <v>1926</v>
      </c>
      <c r="B784" s="3">
        <v>45124</v>
      </c>
      <c r="C784" s="2" t="s">
        <v>319</v>
      </c>
      <c r="D784" s="2" t="s">
        <v>1116</v>
      </c>
      <c r="E784">
        <v>2</v>
      </c>
      <c r="F784" s="2">
        <f t="shared" si="72"/>
        <v>2</v>
      </c>
      <c r="G784" s="2" t="s">
        <v>1146</v>
      </c>
      <c r="H784">
        <v>0.24</v>
      </c>
      <c r="I784" s="2">
        <f>_xlfn.XLOOKUP(D784, 'retail_products'!$A:$A, 'retail_products'!$E:$E, "")</f>
        <v>796.89</v>
      </c>
      <c r="J784" s="2">
        <f>_xlfn.XLOOKUP(D784, 'retail_products'!$A:$A, 'retail_products'!$D:$D, "")</f>
        <v>465.81</v>
      </c>
      <c r="K784" s="2">
        <f t="shared" si="73"/>
        <v>1593.78</v>
      </c>
      <c r="L784" s="2">
        <f t="shared" si="74"/>
        <v>382.50719999999995</v>
      </c>
      <c r="M784" s="2">
        <f t="shared" si="75"/>
        <v>1211.2728</v>
      </c>
      <c r="N784" s="2">
        <f t="shared" si="76"/>
        <v>279.65279999999996</v>
      </c>
      <c r="O784" s="2" t="str">
        <f t="shared" si="77"/>
        <v>Jul</v>
      </c>
    </row>
    <row r="785" spans="1:15" x14ac:dyDescent="0.25">
      <c r="A785" s="2" t="s">
        <v>1927</v>
      </c>
      <c r="B785" s="3">
        <v>45270</v>
      </c>
      <c r="C785" s="2" t="s">
        <v>105</v>
      </c>
      <c r="D785" s="2" t="s">
        <v>1112</v>
      </c>
      <c r="E785">
        <v>4</v>
      </c>
      <c r="F785" s="2">
        <f t="shared" si="72"/>
        <v>4</v>
      </c>
      <c r="G785" s="2" t="s">
        <v>1148</v>
      </c>
      <c r="H785">
        <v>0</v>
      </c>
      <c r="I785" s="2">
        <f>_xlfn.XLOOKUP(D785, 'retail_products'!$A:$A, 'retail_products'!$E:$E, "")</f>
        <v>827.09</v>
      </c>
      <c r="J785" s="2">
        <f>_xlfn.XLOOKUP(D785, 'retail_products'!$A:$A, 'retail_products'!$D:$D, "")</f>
        <v>449.47</v>
      </c>
      <c r="K785" s="2">
        <f t="shared" si="73"/>
        <v>3308.36</v>
      </c>
      <c r="L785" s="2">
        <f t="shared" si="74"/>
        <v>0</v>
      </c>
      <c r="M785" s="2">
        <f t="shared" si="75"/>
        <v>3308.36</v>
      </c>
      <c r="N785" s="2">
        <f t="shared" si="76"/>
        <v>1510.48</v>
      </c>
      <c r="O785" s="2" t="str">
        <f t="shared" si="77"/>
        <v>Dec</v>
      </c>
    </row>
    <row r="786" spans="1:15" x14ac:dyDescent="0.25">
      <c r="A786" s="2" t="s">
        <v>1928</v>
      </c>
      <c r="B786" s="3">
        <v>45337</v>
      </c>
      <c r="C786" s="2" t="s">
        <v>534</v>
      </c>
      <c r="D786" s="2" t="s">
        <v>1102</v>
      </c>
      <c r="E786">
        <v>1</v>
      </c>
      <c r="F786" s="2">
        <f t="shared" si="72"/>
        <v>1</v>
      </c>
      <c r="G786" s="2" t="s">
        <v>1148</v>
      </c>
      <c r="H786">
        <v>0</v>
      </c>
      <c r="I786" s="2">
        <f>_xlfn.XLOOKUP(D786, 'retail_products'!$A:$A, 'retail_products'!$E:$E, "")</f>
        <v>691.33</v>
      </c>
      <c r="J786" s="2">
        <f>_xlfn.XLOOKUP(D786, 'retail_products'!$A:$A, 'retail_products'!$D:$D, "")</f>
        <v>423.72</v>
      </c>
      <c r="K786" s="2">
        <f t="shared" si="73"/>
        <v>691.33</v>
      </c>
      <c r="L786" s="2">
        <f t="shared" si="74"/>
        <v>0</v>
      </c>
      <c r="M786" s="2">
        <f t="shared" si="75"/>
        <v>691.33</v>
      </c>
      <c r="N786" s="2">
        <f t="shared" si="76"/>
        <v>267.61</v>
      </c>
      <c r="O786" s="2" t="str">
        <f t="shared" si="77"/>
        <v>Feb</v>
      </c>
    </row>
    <row r="787" spans="1:15" x14ac:dyDescent="0.25">
      <c r="A787" s="2" t="s">
        <v>1929</v>
      </c>
      <c r="B787" s="3" t="s">
        <v>1930</v>
      </c>
      <c r="C787" s="2" t="s">
        <v>421</v>
      </c>
      <c r="D787" s="2" t="s">
        <v>1070</v>
      </c>
      <c r="E787">
        <v>5</v>
      </c>
      <c r="F787" s="2">
        <f t="shared" si="72"/>
        <v>5</v>
      </c>
      <c r="G787" s="2" t="s">
        <v>1146</v>
      </c>
      <c r="H787">
        <v>0.27</v>
      </c>
      <c r="I787" s="2">
        <f>_xlfn.XLOOKUP(D787, 'retail_products'!$A:$A, 'retail_products'!$E:$E, "")</f>
        <v>543.76</v>
      </c>
      <c r="J787" s="2">
        <f>_xlfn.XLOOKUP(D787, 'retail_products'!$A:$A, 'retail_products'!$D:$D, "")</f>
        <v>364.65</v>
      </c>
      <c r="K787" s="2">
        <f t="shared" si="73"/>
        <v>2718.8</v>
      </c>
      <c r="L787" s="2">
        <f t="shared" si="74"/>
        <v>734.07600000000014</v>
      </c>
      <c r="M787" s="2">
        <f t="shared" si="75"/>
        <v>1984.7240000000002</v>
      </c>
      <c r="N787" s="2">
        <f t="shared" si="76"/>
        <v>161.47400000000016</v>
      </c>
      <c r="O787" s="2" t="str">
        <f t="shared" si="77"/>
        <v>10/30/23</v>
      </c>
    </row>
    <row r="788" spans="1:15" x14ac:dyDescent="0.25">
      <c r="A788" s="2" t="s">
        <v>1931</v>
      </c>
      <c r="B788" s="3">
        <v>45072</v>
      </c>
      <c r="C788" s="2" t="s">
        <v>163</v>
      </c>
      <c r="D788" s="2" t="s">
        <v>1090</v>
      </c>
      <c r="E788">
        <v>1</v>
      </c>
      <c r="F788" s="2">
        <f t="shared" si="72"/>
        <v>1</v>
      </c>
      <c r="G788" s="2" t="s">
        <v>1146</v>
      </c>
      <c r="H788">
        <v>0</v>
      </c>
      <c r="I788" s="2">
        <f>_xlfn.XLOOKUP(D788, 'retail_products'!$A:$A, 'retail_products'!$E:$E, "")</f>
        <v>765.43</v>
      </c>
      <c r="J788" s="2">
        <f>_xlfn.XLOOKUP(D788, 'retail_products'!$A:$A, 'retail_products'!$D:$D, "")</f>
        <v>429.73</v>
      </c>
      <c r="K788" s="2">
        <f t="shared" si="73"/>
        <v>765.43</v>
      </c>
      <c r="L788" s="2">
        <f t="shared" si="74"/>
        <v>0</v>
      </c>
      <c r="M788" s="2">
        <f t="shared" si="75"/>
        <v>765.43</v>
      </c>
      <c r="N788" s="2">
        <f t="shared" si="76"/>
        <v>335.69999999999993</v>
      </c>
      <c r="O788" s="2" t="str">
        <f t="shared" si="77"/>
        <v>May</v>
      </c>
    </row>
    <row r="789" spans="1:15" x14ac:dyDescent="0.25">
      <c r="A789" s="2" t="s">
        <v>1932</v>
      </c>
      <c r="B789" s="3">
        <v>45167</v>
      </c>
      <c r="C789" s="2" t="s">
        <v>126</v>
      </c>
      <c r="D789" s="2" t="s">
        <v>1092</v>
      </c>
      <c r="E789">
        <v>3</v>
      </c>
      <c r="F789" s="2">
        <f t="shared" si="72"/>
        <v>3</v>
      </c>
      <c r="G789" s="2" t="s">
        <v>1146</v>
      </c>
      <c r="H789">
        <v>0.15</v>
      </c>
      <c r="I789" s="2">
        <f>_xlfn.XLOOKUP(D789, 'retail_products'!$A:$A, 'retail_products'!$E:$E, "")</f>
        <v>458.87</v>
      </c>
      <c r="J789" s="2">
        <f>_xlfn.XLOOKUP(D789, 'retail_products'!$A:$A, 'retail_products'!$D:$D, "")</f>
        <v>375.17</v>
      </c>
      <c r="K789" s="2">
        <f t="shared" si="73"/>
        <v>1376.6100000000001</v>
      </c>
      <c r="L789" s="2">
        <f t="shared" si="74"/>
        <v>206.4915</v>
      </c>
      <c r="M789" s="2">
        <f t="shared" si="75"/>
        <v>1170.1185</v>
      </c>
      <c r="N789" s="2">
        <f t="shared" si="76"/>
        <v>44.608500000000049</v>
      </c>
      <c r="O789" s="2" t="str">
        <f t="shared" si="77"/>
        <v>Aug</v>
      </c>
    </row>
    <row r="790" spans="1:15" x14ac:dyDescent="0.25">
      <c r="A790" s="2" t="s">
        <v>1933</v>
      </c>
      <c r="B790" s="3">
        <v>44951</v>
      </c>
      <c r="C790" s="2" t="s">
        <v>431</v>
      </c>
      <c r="D790" s="2" t="s">
        <v>1078</v>
      </c>
      <c r="E790">
        <v>4</v>
      </c>
      <c r="F790" s="2">
        <f t="shared" si="72"/>
        <v>4</v>
      </c>
      <c r="G790" s="2" t="s">
        <v>1152</v>
      </c>
      <c r="H790">
        <v>0.03</v>
      </c>
      <c r="I790" s="2">
        <f>_xlfn.XLOOKUP(D790, 'retail_products'!$A:$A, 'retail_products'!$E:$E, "")</f>
        <v>892.78</v>
      </c>
      <c r="J790" s="2">
        <f>_xlfn.XLOOKUP(D790, 'retail_products'!$A:$A, 'retail_products'!$D:$D, "")</f>
        <v>447.11</v>
      </c>
      <c r="K790" s="2">
        <f t="shared" si="73"/>
        <v>3571.12</v>
      </c>
      <c r="L790" s="2">
        <f t="shared" si="74"/>
        <v>107.13359999999999</v>
      </c>
      <c r="M790" s="2">
        <f t="shared" si="75"/>
        <v>3463.9863999999998</v>
      </c>
      <c r="N790" s="2">
        <f t="shared" si="76"/>
        <v>1675.5463999999997</v>
      </c>
      <c r="O790" s="2" t="str">
        <f t="shared" si="77"/>
        <v>Jan</v>
      </c>
    </row>
    <row r="791" spans="1:15" x14ac:dyDescent="0.25">
      <c r="A791" s="2" t="s">
        <v>1934</v>
      </c>
      <c r="B791" s="3">
        <v>45041</v>
      </c>
      <c r="C791" s="2" t="s">
        <v>77</v>
      </c>
      <c r="D791" s="2" t="s">
        <v>1035</v>
      </c>
      <c r="E791">
        <v>2</v>
      </c>
      <c r="F791" s="2">
        <f t="shared" si="72"/>
        <v>2</v>
      </c>
      <c r="G791" s="2" t="s">
        <v>1152</v>
      </c>
      <c r="H791">
        <v>0</v>
      </c>
      <c r="I791" s="2">
        <f>_xlfn.XLOOKUP(D791, 'retail_products'!$A:$A, 'retail_products'!$E:$E, "")</f>
        <v>1011.63</v>
      </c>
      <c r="J791" s="2">
        <f>_xlfn.XLOOKUP(D791, 'retail_products'!$A:$A, 'retail_products'!$D:$D, "")</f>
        <v>438.33</v>
      </c>
      <c r="K791" s="2">
        <f t="shared" si="73"/>
        <v>2023.26</v>
      </c>
      <c r="L791" s="2">
        <f t="shared" si="74"/>
        <v>0</v>
      </c>
      <c r="M791" s="2">
        <f t="shared" si="75"/>
        <v>2023.26</v>
      </c>
      <c r="N791" s="2">
        <f t="shared" si="76"/>
        <v>1146.5999999999999</v>
      </c>
      <c r="O791" s="2" t="str">
        <f t="shared" si="77"/>
        <v>Apr</v>
      </c>
    </row>
    <row r="792" spans="1:15" x14ac:dyDescent="0.25">
      <c r="A792" s="2" t="s">
        <v>1935</v>
      </c>
      <c r="B792" s="3">
        <v>44972</v>
      </c>
      <c r="C792" s="2" t="s">
        <v>224</v>
      </c>
      <c r="D792" s="2" t="s">
        <v>1132</v>
      </c>
      <c r="E792">
        <v>-1</v>
      </c>
      <c r="F792" s="2">
        <f t="shared" si="72"/>
        <v>0</v>
      </c>
      <c r="G792" s="2" t="s">
        <v>1146</v>
      </c>
      <c r="H792">
        <v>0.08</v>
      </c>
      <c r="I792" s="2">
        <f>_xlfn.XLOOKUP(D792, 'retail_products'!$A:$A, 'retail_products'!$E:$E, "")</f>
        <v>124.81</v>
      </c>
      <c r="J792" s="2">
        <f>_xlfn.XLOOKUP(D792, 'retail_products'!$A:$A, 'retail_products'!$D:$D, "")</f>
        <v>60.74</v>
      </c>
      <c r="K792" s="2">
        <f t="shared" si="73"/>
        <v>-124.81</v>
      </c>
      <c r="L792" s="2">
        <f t="shared" si="74"/>
        <v>-9.9847999999999999</v>
      </c>
      <c r="M792" s="2">
        <f t="shared" si="75"/>
        <v>-114.8252</v>
      </c>
      <c r="N792" s="2">
        <f t="shared" si="76"/>
        <v>-54.085199999999993</v>
      </c>
      <c r="O792" s="2" t="str">
        <f t="shared" si="77"/>
        <v>Feb</v>
      </c>
    </row>
    <row r="793" spans="1:15" x14ac:dyDescent="0.25">
      <c r="A793" s="2" t="s">
        <v>1936</v>
      </c>
      <c r="B793" s="3">
        <v>45328</v>
      </c>
      <c r="C793" s="2" t="s">
        <v>73</v>
      </c>
      <c r="D793" s="2" t="s">
        <v>1054</v>
      </c>
      <c r="E793">
        <v>1</v>
      </c>
      <c r="F793" s="2">
        <f t="shared" si="72"/>
        <v>1</v>
      </c>
      <c r="G793" s="2" t="s">
        <v>1146</v>
      </c>
      <c r="H793">
        <v>0.11</v>
      </c>
      <c r="I793" s="2">
        <f>_xlfn.XLOOKUP(D793, 'retail_products'!$A:$A, 'retail_products'!$E:$E, "")</f>
        <v>821.38</v>
      </c>
      <c r="J793" s="2">
        <f>_xlfn.XLOOKUP(D793, 'retail_products'!$A:$A, 'retail_products'!$D:$D, "")</f>
        <v>401.95</v>
      </c>
      <c r="K793" s="2">
        <f t="shared" si="73"/>
        <v>821.38</v>
      </c>
      <c r="L793" s="2">
        <f t="shared" si="74"/>
        <v>90.351799999999997</v>
      </c>
      <c r="M793" s="2">
        <f t="shared" si="75"/>
        <v>731.02819999999997</v>
      </c>
      <c r="N793" s="2">
        <f t="shared" si="76"/>
        <v>329.07819999999998</v>
      </c>
      <c r="O793" s="2" t="str">
        <f t="shared" si="77"/>
        <v>Feb</v>
      </c>
    </row>
    <row r="794" spans="1:15" x14ac:dyDescent="0.25">
      <c r="A794" s="2" t="s">
        <v>1937</v>
      </c>
      <c r="B794" s="3">
        <v>45284</v>
      </c>
      <c r="C794" s="2" t="s">
        <v>203</v>
      </c>
      <c r="D794" s="2" t="s">
        <v>1056</v>
      </c>
      <c r="E794">
        <v>5</v>
      </c>
      <c r="F794" s="2">
        <f t="shared" si="72"/>
        <v>5</v>
      </c>
      <c r="G794" s="2" t="s">
        <v>1146</v>
      </c>
      <c r="H794">
        <v>0.28999999999999998</v>
      </c>
      <c r="I794" s="2">
        <f>_xlfn.XLOOKUP(D794, 'retail_products'!$A:$A, 'retail_products'!$E:$E, "")</f>
        <v>137.66999999999999</v>
      </c>
      <c r="J794" s="2">
        <f>_xlfn.XLOOKUP(D794, 'retail_products'!$A:$A, 'retail_products'!$D:$D, "")</f>
        <v>65.400000000000006</v>
      </c>
      <c r="K794" s="2">
        <f t="shared" si="73"/>
        <v>688.34999999999991</v>
      </c>
      <c r="L794" s="2">
        <f t="shared" si="74"/>
        <v>199.62149999999997</v>
      </c>
      <c r="M794" s="2">
        <f t="shared" si="75"/>
        <v>488.72849999999994</v>
      </c>
      <c r="N794" s="2">
        <f t="shared" si="76"/>
        <v>161.72849999999994</v>
      </c>
      <c r="O794" s="2" t="str">
        <f t="shared" si="77"/>
        <v>Dec</v>
      </c>
    </row>
    <row r="795" spans="1:15" x14ac:dyDescent="0.25">
      <c r="A795" s="2" t="s">
        <v>1938</v>
      </c>
      <c r="B795" s="3">
        <v>45138</v>
      </c>
      <c r="C795" s="2" t="s">
        <v>681</v>
      </c>
      <c r="D795" s="2" t="s">
        <v>1096</v>
      </c>
      <c r="E795">
        <v>1</v>
      </c>
      <c r="F795" s="2">
        <f t="shared" si="72"/>
        <v>1</v>
      </c>
      <c r="G795" s="2" t="s">
        <v>1152</v>
      </c>
      <c r="H795">
        <v>0.1</v>
      </c>
      <c r="I795" s="2">
        <f>_xlfn.XLOOKUP(D795, 'retail_products'!$A:$A, 'retail_products'!$E:$E, "")</f>
        <v>975.87</v>
      </c>
      <c r="J795" s="2">
        <f>_xlfn.XLOOKUP(D795, 'retail_products'!$A:$A, 'retail_products'!$D:$D, "")</f>
        <v>397.97</v>
      </c>
      <c r="K795" s="2">
        <f t="shared" si="73"/>
        <v>975.87</v>
      </c>
      <c r="L795" s="2">
        <f t="shared" si="74"/>
        <v>97.587000000000003</v>
      </c>
      <c r="M795" s="2">
        <f t="shared" si="75"/>
        <v>878.28300000000002</v>
      </c>
      <c r="N795" s="2">
        <f t="shared" si="76"/>
        <v>480.31299999999999</v>
      </c>
      <c r="O795" s="2" t="str">
        <f t="shared" si="77"/>
        <v>Jul</v>
      </c>
    </row>
    <row r="796" spans="1:15" x14ac:dyDescent="0.25">
      <c r="A796" s="2" t="s">
        <v>1939</v>
      </c>
      <c r="B796" s="3">
        <v>45301</v>
      </c>
      <c r="C796" s="2" t="s">
        <v>523</v>
      </c>
      <c r="D796" s="2" t="s">
        <v>1068</v>
      </c>
      <c r="E796">
        <v>1</v>
      </c>
      <c r="F796" s="2">
        <f t="shared" si="72"/>
        <v>1</v>
      </c>
      <c r="G796" s="2" t="s">
        <v>1146</v>
      </c>
      <c r="H796">
        <v>7.0000000000000007E-2</v>
      </c>
      <c r="I796" s="2">
        <f>_xlfn.XLOOKUP(D796, 'retail_products'!$A:$A, 'retail_products'!$E:$E, "")</f>
        <v>37.4</v>
      </c>
      <c r="J796" s="2">
        <f>_xlfn.XLOOKUP(D796, 'retail_products'!$A:$A, 'retail_products'!$D:$D, "")</f>
        <v>16.059999999999999</v>
      </c>
      <c r="K796" s="2">
        <f t="shared" si="73"/>
        <v>37.4</v>
      </c>
      <c r="L796" s="2">
        <f t="shared" si="74"/>
        <v>2.6180000000000003</v>
      </c>
      <c r="M796" s="2">
        <f t="shared" si="75"/>
        <v>34.781999999999996</v>
      </c>
      <c r="N796" s="2">
        <f t="shared" si="76"/>
        <v>18.721999999999998</v>
      </c>
      <c r="O796" s="2" t="str">
        <f t="shared" si="77"/>
        <v>Jan</v>
      </c>
    </row>
    <row r="797" spans="1:15" x14ac:dyDescent="0.25">
      <c r="A797" s="2" t="s">
        <v>1940</v>
      </c>
      <c r="B797" s="3">
        <v>45258</v>
      </c>
      <c r="C797" s="2" t="s">
        <v>781</v>
      </c>
      <c r="D797" s="2" t="s">
        <v>1066</v>
      </c>
      <c r="E797">
        <v>1</v>
      </c>
      <c r="F797" s="2">
        <f t="shared" si="72"/>
        <v>1</v>
      </c>
      <c r="G797" s="2" t="s">
        <v>1146</v>
      </c>
      <c r="H797">
        <v>0</v>
      </c>
      <c r="I797" s="2">
        <f>_xlfn.XLOOKUP(D797, 'retail_products'!$A:$A, 'retail_products'!$E:$E, "")</f>
        <v>289.73</v>
      </c>
      <c r="J797" s="2">
        <f>_xlfn.XLOOKUP(D797, 'retail_products'!$A:$A, 'retail_products'!$D:$D, "")</f>
        <v>225.94</v>
      </c>
      <c r="K797" s="2">
        <f t="shared" si="73"/>
        <v>289.73</v>
      </c>
      <c r="L797" s="2">
        <f t="shared" si="74"/>
        <v>0</v>
      </c>
      <c r="M797" s="2">
        <f t="shared" si="75"/>
        <v>289.73</v>
      </c>
      <c r="N797" s="2">
        <f t="shared" si="76"/>
        <v>63.79000000000002</v>
      </c>
      <c r="O797" s="2" t="str">
        <f t="shared" si="77"/>
        <v>Nov</v>
      </c>
    </row>
    <row r="798" spans="1:15" x14ac:dyDescent="0.25">
      <c r="A798" s="2" t="s">
        <v>1941</v>
      </c>
      <c r="B798" s="3">
        <v>45346</v>
      </c>
      <c r="C798" s="2" t="s">
        <v>423</v>
      </c>
      <c r="D798" s="2" t="s">
        <v>1064</v>
      </c>
      <c r="E798">
        <v>4</v>
      </c>
      <c r="F798" s="2">
        <f t="shared" si="72"/>
        <v>4</v>
      </c>
      <c r="G798" s="2" t="s">
        <v>1146</v>
      </c>
      <c r="H798">
        <v>0</v>
      </c>
      <c r="I798" s="2">
        <f>_xlfn.XLOOKUP(D798, 'retail_products'!$A:$A, 'retail_products'!$E:$E, "")</f>
        <v>452.6</v>
      </c>
      <c r="J798" s="2">
        <f>_xlfn.XLOOKUP(D798, 'retail_products'!$A:$A, 'retail_products'!$D:$D, "")</f>
        <v>246.71</v>
      </c>
      <c r="K798" s="2">
        <f t="shared" si="73"/>
        <v>1810.4</v>
      </c>
      <c r="L798" s="2">
        <f t="shared" si="74"/>
        <v>0</v>
      </c>
      <c r="M798" s="2">
        <f t="shared" si="75"/>
        <v>1810.4</v>
      </c>
      <c r="N798" s="2">
        <f t="shared" si="76"/>
        <v>823.56000000000006</v>
      </c>
      <c r="O798" s="2" t="str">
        <f t="shared" si="77"/>
        <v>Feb</v>
      </c>
    </row>
    <row r="799" spans="1:15" x14ac:dyDescent="0.25">
      <c r="A799" s="2" t="s">
        <v>1942</v>
      </c>
      <c r="B799" s="3">
        <v>45087</v>
      </c>
      <c r="C799" s="2" t="s">
        <v>807</v>
      </c>
      <c r="D799" s="2" t="s">
        <v>1078</v>
      </c>
      <c r="E799">
        <v>4</v>
      </c>
      <c r="F799" s="2">
        <f t="shared" si="72"/>
        <v>4</v>
      </c>
      <c r="G799" s="2" t="s">
        <v>1148</v>
      </c>
      <c r="H799">
        <v>0</v>
      </c>
      <c r="I799" s="2">
        <f>_xlfn.XLOOKUP(D799, 'retail_products'!$A:$A, 'retail_products'!$E:$E, "")</f>
        <v>892.78</v>
      </c>
      <c r="J799" s="2">
        <f>_xlfn.XLOOKUP(D799, 'retail_products'!$A:$A, 'retail_products'!$D:$D, "")</f>
        <v>447.11</v>
      </c>
      <c r="K799" s="2">
        <f t="shared" si="73"/>
        <v>3571.12</v>
      </c>
      <c r="L799" s="2">
        <f t="shared" si="74"/>
        <v>0</v>
      </c>
      <c r="M799" s="2">
        <f t="shared" si="75"/>
        <v>3571.12</v>
      </c>
      <c r="N799" s="2">
        <f t="shared" si="76"/>
        <v>1782.6799999999998</v>
      </c>
      <c r="O799" s="2" t="str">
        <f t="shared" si="77"/>
        <v>Jun</v>
      </c>
    </row>
    <row r="800" spans="1:15" x14ac:dyDescent="0.25">
      <c r="A800" s="2" t="s">
        <v>1943</v>
      </c>
      <c r="B800" s="3">
        <v>45113</v>
      </c>
      <c r="C800" s="2" t="s">
        <v>423</v>
      </c>
      <c r="D800" s="2" t="s">
        <v>1096</v>
      </c>
      <c r="E800">
        <v>5</v>
      </c>
      <c r="F800" s="2">
        <f t="shared" si="72"/>
        <v>5</v>
      </c>
      <c r="G800" s="2" t="s">
        <v>1152</v>
      </c>
      <c r="H800">
        <v>0</v>
      </c>
      <c r="I800" s="2">
        <f>_xlfn.XLOOKUP(D800, 'retail_products'!$A:$A, 'retail_products'!$E:$E, "")</f>
        <v>975.87</v>
      </c>
      <c r="J800" s="2">
        <f>_xlfn.XLOOKUP(D800, 'retail_products'!$A:$A, 'retail_products'!$D:$D, "")</f>
        <v>397.97</v>
      </c>
      <c r="K800" s="2">
        <f t="shared" si="73"/>
        <v>4879.3500000000004</v>
      </c>
      <c r="L800" s="2">
        <f t="shared" si="74"/>
        <v>0</v>
      </c>
      <c r="M800" s="2">
        <f t="shared" si="75"/>
        <v>4879.3500000000004</v>
      </c>
      <c r="N800" s="2">
        <f t="shared" si="76"/>
        <v>2889.5</v>
      </c>
      <c r="O800" s="2" t="str">
        <f t="shared" si="77"/>
        <v>Jul</v>
      </c>
    </row>
    <row r="801" spans="1:15" x14ac:dyDescent="0.25">
      <c r="A801" s="2" t="s">
        <v>1944</v>
      </c>
      <c r="B801" s="3">
        <v>45278</v>
      </c>
      <c r="C801" s="2" t="s">
        <v>343</v>
      </c>
      <c r="D801" s="2" t="s">
        <v>1112</v>
      </c>
      <c r="E801">
        <v>1</v>
      </c>
      <c r="F801" s="2">
        <f t="shared" si="72"/>
        <v>1</v>
      </c>
      <c r="G801" s="2" t="s">
        <v>1148</v>
      </c>
      <c r="H801">
        <v>0</v>
      </c>
      <c r="I801" s="2">
        <f>_xlfn.XLOOKUP(D801, 'retail_products'!$A:$A, 'retail_products'!$E:$E, "")</f>
        <v>827.09</v>
      </c>
      <c r="J801" s="2">
        <f>_xlfn.XLOOKUP(D801, 'retail_products'!$A:$A, 'retail_products'!$D:$D, "")</f>
        <v>449.47</v>
      </c>
      <c r="K801" s="2">
        <f t="shared" si="73"/>
        <v>827.09</v>
      </c>
      <c r="L801" s="2">
        <f t="shared" si="74"/>
        <v>0</v>
      </c>
      <c r="M801" s="2">
        <f t="shared" si="75"/>
        <v>827.09</v>
      </c>
      <c r="N801" s="2">
        <f t="shared" si="76"/>
        <v>377.62</v>
      </c>
      <c r="O801" s="2" t="str">
        <f t="shared" si="77"/>
        <v>Dec</v>
      </c>
    </row>
    <row r="802" spans="1:15" x14ac:dyDescent="0.25">
      <c r="A802" s="2" t="s">
        <v>1945</v>
      </c>
      <c r="B802" s="3">
        <v>45162</v>
      </c>
      <c r="C802" s="2" t="s">
        <v>220</v>
      </c>
      <c r="D802" s="2" t="s">
        <v>1074</v>
      </c>
      <c r="E802">
        <v>1</v>
      </c>
      <c r="F802" s="2">
        <f t="shared" si="72"/>
        <v>1</v>
      </c>
      <c r="G802" s="2" t="s">
        <v>1148</v>
      </c>
      <c r="H802">
        <v>0.03</v>
      </c>
      <c r="I802" s="2">
        <f>_xlfn.XLOOKUP(D802, 'retail_products'!$A:$A, 'retail_products'!$E:$E, "")</f>
        <v>476.33</v>
      </c>
      <c r="J802" s="2">
        <f>_xlfn.XLOOKUP(D802, 'retail_products'!$A:$A, 'retail_products'!$D:$D, "")</f>
        <v>222.1</v>
      </c>
      <c r="K802" s="2">
        <f t="shared" si="73"/>
        <v>476.33</v>
      </c>
      <c r="L802" s="2">
        <f t="shared" si="74"/>
        <v>14.289899999999999</v>
      </c>
      <c r="M802" s="2">
        <f t="shared" si="75"/>
        <v>462.0401</v>
      </c>
      <c r="N802" s="2">
        <f t="shared" si="76"/>
        <v>239.9401</v>
      </c>
      <c r="O802" s="2" t="str">
        <f t="shared" si="77"/>
        <v>Aug</v>
      </c>
    </row>
    <row r="803" spans="1:15" x14ac:dyDescent="0.25">
      <c r="A803" s="2" t="s">
        <v>1946</v>
      </c>
      <c r="B803" s="3">
        <v>45147</v>
      </c>
      <c r="C803" s="2" t="s">
        <v>246</v>
      </c>
      <c r="D803" s="2" t="s">
        <v>1058</v>
      </c>
      <c r="E803">
        <v>4</v>
      </c>
      <c r="F803" s="2">
        <f t="shared" si="72"/>
        <v>4</v>
      </c>
      <c r="G803" s="2" t="s">
        <v>1152</v>
      </c>
      <c r="H803">
        <v>0</v>
      </c>
      <c r="I803" s="2">
        <f>_xlfn.XLOOKUP(D803, 'retail_products'!$A:$A, 'retail_products'!$E:$E, "")</f>
        <v>145.03</v>
      </c>
      <c r="J803" s="2">
        <f>_xlfn.XLOOKUP(D803, 'retail_products'!$A:$A, 'retail_products'!$D:$D, "")</f>
        <v>60.82</v>
      </c>
      <c r="K803" s="2">
        <f t="shared" si="73"/>
        <v>580.12</v>
      </c>
      <c r="L803" s="2">
        <f t="shared" si="74"/>
        <v>0</v>
      </c>
      <c r="M803" s="2">
        <f t="shared" si="75"/>
        <v>580.12</v>
      </c>
      <c r="N803" s="2">
        <f t="shared" si="76"/>
        <v>336.84000000000003</v>
      </c>
      <c r="O803" s="2" t="str">
        <f t="shared" si="77"/>
        <v>Aug</v>
      </c>
    </row>
    <row r="804" spans="1:15" x14ac:dyDescent="0.25">
      <c r="A804" s="2" t="s">
        <v>1947</v>
      </c>
      <c r="B804" s="3">
        <v>44952</v>
      </c>
      <c r="C804" s="2" t="s">
        <v>693</v>
      </c>
      <c r="D804" s="2" t="s">
        <v>1088</v>
      </c>
      <c r="E804">
        <v>4</v>
      </c>
      <c r="F804" s="2">
        <f t="shared" si="72"/>
        <v>4</v>
      </c>
      <c r="G804" s="2" t="s">
        <v>1152</v>
      </c>
      <c r="H804">
        <v>0</v>
      </c>
      <c r="I804" s="2">
        <f>_xlfn.XLOOKUP(D804, 'retail_products'!$A:$A, 'retail_products'!$E:$E, "")</f>
        <v>526.70000000000005</v>
      </c>
      <c r="J804" s="2">
        <f>_xlfn.XLOOKUP(D804, 'retail_products'!$A:$A, 'retail_products'!$D:$D, "")</f>
        <v>234.96</v>
      </c>
      <c r="K804" s="2">
        <f t="shared" si="73"/>
        <v>2106.8000000000002</v>
      </c>
      <c r="L804" s="2">
        <f t="shared" si="74"/>
        <v>0</v>
      </c>
      <c r="M804" s="2">
        <f t="shared" si="75"/>
        <v>2106.8000000000002</v>
      </c>
      <c r="N804" s="2">
        <f t="shared" si="76"/>
        <v>1166.96</v>
      </c>
      <c r="O804" s="2" t="str">
        <f t="shared" si="77"/>
        <v>Jan</v>
      </c>
    </row>
    <row r="805" spans="1:15" x14ac:dyDescent="0.25">
      <c r="A805" s="2" t="s">
        <v>1948</v>
      </c>
      <c r="B805" s="3">
        <v>45179</v>
      </c>
      <c r="C805" s="2" t="s">
        <v>560</v>
      </c>
      <c r="D805" s="2" t="s">
        <v>1094</v>
      </c>
      <c r="E805">
        <v>1</v>
      </c>
      <c r="F805" s="2">
        <f t="shared" si="72"/>
        <v>1</v>
      </c>
      <c r="G805" s="2" t="s">
        <v>1148</v>
      </c>
      <c r="H805">
        <v>0</v>
      </c>
      <c r="I805" s="2">
        <f>_xlfn.XLOOKUP(D805, 'retail_products'!$A:$A, 'retail_products'!$E:$E, "")</f>
        <v>52.75</v>
      </c>
      <c r="J805" s="2">
        <f>_xlfn.XLOOKUP(D805, 'retail_products'!$A:$A, 'retail_products'!$D:$D, "")</f>
        <v>27.56</v>
      </c>
      <c r="K805" s="2">
        <f t="shared" si="73"/>
        <v>52.75</v>
      </c>
      <c r="L805" s="2">
        <f t="shared" si="74"/>
        <v>0</v>
      </c>
      <c r="M805" s="2">
        <f t="shared" si="75"/>
        <v>52.75</v>
      </c>
      <c r="N805" s="2">
        <f t="shared" si="76"/>
        <v>25.19</v>
      </c>
      <c r="O805" s="2" t="str">
        <f t="shared" si="77"/>
        <v>Sep</v>
      </c>
    </row>
    <row r="806" spans="1:15" x14ac:dyDescent="0.25">
      <c r="A806" s="2" t="s">
        <v>1949</v>
      </c>
      <c r="B806" s="3">
        <v>44945</v>
      </c>
      <c r="C806" s="2" t="s">
        <v>618</v>
      </c>
      <c r="D806" s="2" t="s">
        <v>1074</v>
      </c>
      <c r="E806">
        <v>2</v>
      </c>
      <c r="F806" s="2">
        <f t="shared" si="72"/>
        <v>2</v>
      </c>
      <c r="G806" s="2" t="s">
        <v>1146</v>
      </c>
      <c r="H806">
        <v>0</v>
      </c>
      <c r="I806" s="2">
        <f>_xlfn.XLOOKUP(D806, 'retail_products'!$A:$A, 'retail_products'!$E:$E, "")</f>
        <v>476.33</v>
      </c>
      <c r="J806" s="2">
        <f>_xlfn.XLOOKUP(D806, 'retail_products'!$A:$A, 'retail_products'!$D:$D, "")</f>
        <v>222.1</v>
      </c>
      <c r="K806" s="2">
        <f t="shared" si="73"/>
        <v>952.66</v>
      </c>
      <c r="L806" s="2">
        <f t="shared" si="74"/>
        <v>0</v>
      </c>
      <c r="M806" s="2">
        <f t="shared" si="75"/>
        <v>952.66</v>
      </c>
      <c r="N806" s="2">
        <f t="shared" si="76"/>
        <v>508.46</v>
      </c>
      <c r="O806" s="2" t="str">
        <f t="shared" si="77"/>
        <v>Jan</v>
      </c>
    </row>
    <row r="807" spans="1:15" x14ac:dyDescent="0.25">
      <c r="A807" s="2" t="s">
        <v>1950</v>
      </c>
      <c r="B807" s="3">
        <v>45134</v>
      </c>
      <c r="C807" s="2" t="s">
        <v>430</v>
      </c>
      <c r="D807" s="2" t="s">
        <v>1090</v>
      </c>
      <c r="E807">
        <v>1</v>
      </c>
      <c r="F807" s="2">
        <f t="shared" si="72"/>
        <v>1</v>
      </c>
      <c r="G807" s="2" t="s">
        <v>1152</v>
      </c>
      <c r="H807">
        <v>0</v>
      </c>
      <c r="I807" s="2">
        <f>_xlfn.XLOOKUP(D807, 'retail_products'!$A:$A, 'retail_products'!$E:$E, "")</f>
        <v>765.43</v>
      </c>
      <c r="J807" s="2">
        <f>_xlfn.XLOOKUP(D807, 'retail_products'!$A:$A, 'retail_products'!$D:$D, "")</f>
        <v>429.73</v>
      </c>
      <c r="K807" s="2">
        <f t="shared" si="73"/>
        <v>765.43</v>
      </c>
      <c r="L807" s="2">
        <f t="shared" si="74"/>
        <v>0</v>
      </c>
      <c r="M807" s="2">
        <f t="shared" si="75"/>
        <v>765.43</v>
      </c>
      <c r="N807" s="2">
        <f t="shared" si="76"/>
        <v>335.69999999999993</v>
      </c>
      <c r="O807" s="2" t="str">
        <f t="shared" si="77"/>
        <v>Jul</v>
      </c>
    </row>
    <row r="808" spans="1:15" x14ac:dyDescent="0.25">
      <c r="A808" s="2" t="s">
        <v>1951</v>
      </c>
      <c r="B808" s="3">
        <v>45329</v>
      </c>
      <c r="C808" s="2" t="s">
        <v>237</v>
      </c>
      <c r="D808" s="2" t="s">
        <v>1084</v>
      </c>
      <c r="E808">
        <v>-1</v>
      </c>
      <c r="F808" s="2">
        <f t="shared" si="72"/>
        <v>0</v>
      </c>
      <c r="G808" s="2" t="s">
        <v>1148</v>
      </c>
      <c r="H808">
        <v>0</v>
      </c>
      <c r="I808" s="2">
        <f>_xlfn.XLOOKUP(D808, 'retail_products'!$A:$A, 'retail_products'!$E:$E, "")</f>
        <v>614.21</v>
      </c>
      <c r="J808" s="2">
        <f>_xlfn.XLOOKUP(D808, 'retail_products'!$A:$A, 'retail_products'!$D:$D, "")</f>
        <v>485.37</v>
      </c>
      <c r="K808" s="2">
        <f t="shared" si="73"/>
        <v>-614.21</v>
      </c>
      <c r="L808" s="2">
        <f t="shared" si="74"/>
        <v>0</v>
      </c>
      <c r="M808" s="2">
        <f t="shared" si="75"/>
        <v>-614.21</v>
      </c>
      <c r="N808" s="2">
        <f t="shared" si="76"/>
        <v>-128.84000000000003</v>
      </c>
      <c r="O808" s="2" t="str">
        <f t="shared" si="77"/>
        <v>Feb</v>
      </c>
    </row>
    <row r="809" spans="1:15" x14ac:dyDescent="0.25">
      <c r="A809" s="2" t="s">
        <v>1952</v>
      </c>
      <c r="B809" s="3">
        <v>45285</v>
      </c>
      <c r="C809" s="2" t="s">
        <v>666</v>
      </c>
      <c r="D809" s="2" t="s">
        <v>1100</v>
      </c>
      <c r="E809">
        <v>3</v>
      </c>
      <c r="F809" s="2">
        <f t="shared" si="72"/>
        <v>3</v>
      </c>
      <c r="G809" s="2" t="s">
        <v>1146</v>
      </c>
      <c r="H809">
        <v>0</v>
      </c>
      <c r="I809" s="2">
        <f>_xlfn.XLOOKUP(D809, 'retail_products'!$A:$A, 'retail_products'!$E:$E, "")</f>
        <v>795.48</v>
      </c>
      <c r="J809" s="2">
        <f>_xlfn.XLOOKUP(D809, 'retail_products'!$A:$A, 'retail_products'!$D:$D, "")</f>
        <v>475.67</v>
      </c>
      <c r="K809" s="2">
        <f t="shared" si="73"/>
        <v>2386.44</v>
      </c>
      <c r="L809" s="2">
        <f t="shared" si="74"/>
        <v>0</v>
      </c>
      <c r="M809" s="2">
        <f t="shared" si="75"/>
        <v>2386.44</v>
      </c>
      <c r="N809" s="2">
        <f t="shared" si="76"/>
        <v>959.43000000000006</v>
      </c>
      <c r="O809" s="2" t="str">
        <f t="shared" si="77"/>
        <v>Dec</v>
      </c>
    </row>
    <row r="810" spans="1:15" x14ac:dyDescent="0.25">
      <c r="A810" s="2" t="s">
        <v>1953</v>
      </c>
      <c r="B810" s="3">
        <v>45022</v>
      </c>
      <c r="C810" s="2" t="s">
        <v>369</v>
      </c>
      <c r="D810" s="2" t="s">
        <v>1098</v>
      </c>
      <c r="E810">
        <v>2</v>
      </c>
      <c r="F810" s="2">
        <f t="shared" si="72"/>
        <v>2</v>
      </c>
      <c r="G810" s="2" t="s">
        <v>1148</v>
      </c>
      <c r="H810">
        <v>0</v>
      </c>
      <c r="I810" s="2">
        <f>_xlfn.XLOOKUP(D810, 'retail_products'!$A:$A, 'retail_products'!$E:$E, "")</f>
        <v>861.53</v>
      </c>
      <c r="J810" s="2">
        <f>_xlfn.XLOOKUP(D810, 'retail_products'!$A:$A, 'retail_products'!$D:$D, "")</f>
        <v>446.15</v>
      </c>
      <c r="K810" s="2">
        <f t="shared" si="73"/>
        <v>1723.06</v>
      </c>
      <c r="L810" s="2">
        <f t="shared" si="74"/>
        <v>0</v>
      </c>
      <c r="M810" s="2">
        <f t="shared" si="75"/>
        <v>1723.06</v>
      </c>
      <c r="N810" s="2">
        <f t="shared" si="76"/>
        <v>830.76</v>
      </c>
      <c r="O810" s="2" t="str">
        <f t="shared" si="77"/>
        <v>Apr</v>
      </c>
    </row>
    <row r="811" spans="1:15" x14ac:dyDescent="0.25">
      <c r="A811" s="2" t="s">
        <v>1954</v>
      </c>
      <c r="B811" s="3">
        <v>45062</v>
      </c>
      <c r="C811" s="2" t="s">
        <v>931</v>
      </c>
      <c r="D811" s="2" t="s">
        <v>1046</v>
      </c>
      <c r="E811">
        <v>2</v>
      </c>
      <c r="F811" s="2">
        <f t="shared" si="72"/>
        <v>2</v>
      </c>
      <c r="G811" s="2" t="s">
        <v>1152</v>
      </c>
      <c r="H811">
        <v>0</v>
      </c>
      <c r="I811" s="2">
        <f>_xlfn.XLOOKUP(D811, 'retail_products'!$A:$A, 'retail_products'!$E:$E, "")</f>
        <v>304.58</v>
      </c>
      <c r="J811" s="2">
        <f>_xlfn.XLOOKUP(D811, 'retail_products'!$A:$A, 'retail_products'!$D:$D, "")</f>
        <v>141.47</v>
      </c>
      <c r="K811" s="2">
        <f t="shared" si="73"/>
        <v>609.16</v>
      </c>
      <c r="L811" s="2">
        <f t="shared" si="74"/>
        <v>0</v>
      </c>
      <c r="M811" s="2">
        <f t="shared" si="75"/>
        <v>609.16</v>
      </c>
      <c r="N811" s="2">
        <f t="shared" si="76"/>
        <v>326.21999999999997</v>
      </c>
      <c r="O811" s="2" t="str">
        <f t="shared" si="77"/>
        <v>May</v>
      </c>
    </row>
    <row r="812" spans="1:15" x14ac:dyDescent="0.25">
      <c r="A812" s="2" t="s">
        <v>1955</v>
      </c>
      <c r="B812" s="3">
        <v>45177</v>
      </c>
      <c r="C812" s="2" t="s">
        <v>923</v>
      </c>
      <c r="D812" s="2" t="s">
        <v>1070</v>
      </c>
      <c r="E812">
        <v>4</v>
      </c>
      <c r="F812" s="2">
        <f t="shared" si="72"/>
        <v>4</v>
      </c>
      <c r="G812" s="2" t="s">
        <v>1152</v>
      </c>
      <c r="H812">
        <v>0.16</v>
      </c>
      <c r="I812" s="2">
        <f>_xlfn.XLOOKUP(D812, 'retail_products'!$A:$A, 'retail_products'!$E:$E, "")</f>
        <v>543.76</v>
      </c>
      <c r="J812" s="2">
        <f>_xlfn.XLOOKUP(D812, 'retail_products'!$A:$A, 'retail_products'!$D:$D, "")</f>
        <v>364.65</v>
      </c>
      <c r="K812" s="2">
        <f t="shared" si="73"/>
        <v>2175.04</v>
      </c>
      <c r="L812" s="2">
        <f t="shared" si="74"/>
        <v>348.00639999999999</v>
      </c>
      <c r="M812" s="2">
        <f t="shared" si="75"/>
        <v>1827.0336</v>
      </c>
      <c r="N812" s="2">
        <f t="shared" si="76"/>
        <v>368.43360000000007</v>
      </c>
      <c r="O812" s="2" t="str">
        <f t="shared" si="77"/>
        <v>Sep</v>
      </c>
    </row>
    <row r="813" spans="1:15" x14ac:dyDescent="0.25">
      <c r="A813" s="2" t="s">
        <v>1956</v>
      </c>
      <c r="B813" s="3">
        <v>45012</v>
      </c>
      <c r="C813" s="2" t="s">
        <v>802</v>
      </c>
      <c r="D813" s="2" t="s">
        <v>1058</v>
      </c>
      <c r="E813">
        <v>1</v>
      </c>
      <c r="F813" s="2">
        <f t="shared" si="72"/>
        <v>1</v>
      </c>
      <c r="G813" s="2" t="s">
        <v>1152</v>
      </c>
      <c r="H813">
        <v>0.3</v>
      </c>
      <c r="I813" s="2">
        <f>_xlfn.XLOOKUP(D813, 'retail_products'!$A:$A, 'retail_products'!$E:$E, "")</f>
        <v>145.03</v>
      </c>
      <c r="J813" s="2">
        <f>_xlfn.XLOOKUP(D813, 'retail_products'!$A:$A, 'retail_products'!$D:$D, "")</f>
        <v>60.82</v>
      </c>
      <c r="K813" s="2">
        <f t="shared" si="73"/>
        <v>145.03</v>
      </c>
      <c r="L813" s="2">
        <f t="shared" si="74"/>
        <v>43.509</v>
      </c>
      <c r="M813" s="2">
        <f t="shared" si="75"/>
        <v>101.521</v>
      </c>
      <c r="N813" s="2">
        <f t="shared" si="76"/>
        <v>40.701000000000001</v>
      </c>
      <c r="O813" s="2" t="str">
        <f t="shared" si="77"/>
        <v>Mar</v>
      </c>
    </row>
    <row r="814" spans="1:15" x14ac:dyDescent="0.25">
      <c r="A814" s="2" t="s">
        <v>1957</v>
      </c>
      <c r="B814" s="3">
        <v>45265</v>
      </c>
      <c r="C814" s="2" t="s">
        <v>708</v>
      </c>
      <c r="D814" s="2" t="s">
        <v>1102</v>
      </c>
      <c r="E814">
        <v>3</v>
      </c>
      <c r="F814" s="2">
        <f t="shared" si="72"/>
        <v>3</v>
      </c>
      <c r="G814" s="2" t="s">
        <v>1146</v>
      </c>
      <c r="H814">
        <v>0</v>
      </c>
      <c r="I814" s="2">
        <f>_xlfn.XLOOKUP(D814, 'retail_products'!$A:$A, 'retail_products'!$E:$E, "")</f>
        <v>691.33</v>
      </c>
      <c r="J814" s="2">
        <f>_xlfn.XLOOKUP(D814, 'retail_products'!$A:$A, 'retail_products'!$D:$D, "")</f>
        <v>423.72</v>
      </c>
      <c r="K814" s="2">
        <f t="shared" si="73"/>
        <v>2073.9900000000002</v>
      </c>
      <c r="L814" s="2">
        <f t="shared" si="74"/>
        <v>0</v>
      </c>
      <c r="M814" s="2">
        <f t="shared" si="75"/>
        <v>2073.9900000000002</v>
      </c>
      <c r="N814" s="2">
        <f t="shared" si="76"/>
        <v>802.83000000000015</v>
      </c>
      <c r="O814" s="2" t="str">
        <f t="shared" si="77"/>
        <v>Dec</v>
      </c>
    </row>
    <row r="815" spans="1:15" x14ac:dyDescent="0.25">
      <c r="A815" s="2" t="s">
        <v>1958</v>
      </c>
      <c r="B815" s="3">
        <v>45192</v>
      </c>
      <c r="C815" s="2" t="s">
        <v>822</v>
      </c>
      <c r="D815" s="2" t="s">
        <v>1124</v>
      </c>
      <c r="E815">
        <v>5</v>
      </c>
      <c r="F815" s="2">
        <f t="shared" si="72"/>
        <v>5</v>
      </c>
      <c r="G815" s="2" t="s">
        <v>1146</v>
      </c>
      <c r="H815">
        <v>0</v>
      </c>
      <c r="I815" s="2">
        <f>_xlfn.XLOOKUP(D815, 'retail_products'!$A:$A, 'retail_products'!$E:$E, "")</f>
        <v>657.99</v>
      </c>
      <c r="J815" s="2">
        <f>_xlfn.XLOOKUP(D815, 'retail_products'!$A:$A, 'retail_products'!$D:$D, "")</f>
        <v>478.53</v>
      </c>
      <c r="K815" s="2">
        <f t="shared" si="73"/>
        <v>3289.95</v>
      </c>
      <c r="L815" s="2">
        <f t="shared" si="74"/>
        <v>0</v>
      </c>
      <c r="M815" s="2">
        <f t="shared" si="75"/>
        <v>3289.95</v>
      </c>
      <c r="N815" s="2">
        <f t="shared" si="76"/>
        <v>897.30000000000018</v>
      </c>
      <c r="O815" s="2" t="str">
        <f t="shared" si="77"/>
        <v>Sep</v>
      </c>
    </row>
    <row r="816" spans="1:15" x14ac:dyDescent="0.25">
      <c r="A816" s="2" t="s">
        <v>1959</v>
      </c>
      <c r="B816" s="3">
        <v>45137</v>
      </c>
      <c r="C816" s="2" t="s">
        <v>905</v>
      </c>
      <c r="D816" s="2" t="s">
        <v>1068</v>
      </c>
      <c r="E816">
        <v>2</v>
      </c>
      <c r="F816" s="2">
        <f t="shared" si="72"/>
        <v>2</v>
      </c>
      <c r="G816" s="2" t="s">
        <v>1146</v>
      </c>
      <c r="H816">
        <v>0.11</v>
      </c>
      <c r="I816" s="2">
        <f>_xlfn.XLOOKUP(D816, 'retail_products'!$A:$A, 'retail_products'!$E:$E, "")</f>
        <v>37.4</v>
      </c>
      <c r="J816" s="2">
        <f>_xlfn.XLOOKUP(D816, 'retail_products'!$A:$A, 'retail_products'!$D:$D, "")</f>
        <v>16.059999999999999</v>
      </c>
      <c r="K816" s="2">
        <f t="shared" si="73"/>
        <v>74.8</v>
      </c>
      <c r="L816" s="2">
        <f t="shared" si="74"/>
        <v>8.2279999999999998</v>
      </c>
      <c r="M816" s="2">
        <f t="shared" si="75"/>
        <v>66.572000000000003</v>
      </c>
      <c r="N816" s="2">
        <f t="shared" si="76"/>
        <v>34.452000000000005</v>
      </c>
      <c r="O816" s="2" t="str">
        <f t="shared" si="77"/>
        <v>Jul</v>
      </c>
    </row>
    <row r="817" spans="1:15" x14ac:dyDescent="0.25">
      <c r="A817" s="2" t="s">
        <v>1960</v>
      </c>
      <c r="B817" s="3">
        <v>45308</v>
      </c>
      <c r="C817" s="2" t="s">
        <v>120</v>
      </c>
      <c r="D817" s="2" t="s">
        <v>1064</v>
      </c>
      <c r="E817">
        <v>4</v>
      </c>
      <c r="F817" s="2">
        <f t="shared" si="72"/>
        <v>4</v>
      </c>
      <c r="G817" s="2" t="s">
        <v>1146</v>
      </c>
      <c r="H817">
        <v>0</v>
      </c>
      <c r="I817" s="2">
        <f>_xlfn.XLOOKUP(D817, 'retail_products'!$A:$A, 'retail_products'!$E:$E, "")</f>
        <v>452.6</v>
      </c>
      <c r="J817" s="2">
        <f>_xlfn.XLOOKUP(D817, 'retail_products'!$A:$A, 'retail_products'!$D:$D, "")</f>
        <v>246.71</v>
      </c>
      <c r="K817" s="2">
        <f t="shared" si="73"/>
        <v>1810.4</v>
      </c>
      <c r="L817" s="2">
        <f t="shared" si="74"/>
        <v>0</v>
      </c>
      <c r="M817" s="2">
        <f t="shared" si="75"/>
        <v>1810.4</v>
      </c>
      <c r="N817" s="2">
        <f t="shared" si="76"/>
        <v>823.56000000000006</v>
      </c>
      <c r="O817" s="2" t="str">
        <f t="shared" si="77"/>
        <v>Jan</v>
      </c>
    </row>
    <row r="818" spans="1:15" x14ac:dyDescent="0.25">
      <c r="A818" s="2" t="s">
        <v>1961</v>
      </c>
      <c r="B818" s="3">
        <v>45157</v>
      </c>
      <c r="C818" s="2" t="s">
        <v>1010</v>
      </c>
      <c r="D818" s="2" t="s">
        <v>1106</v>
      </c>
      <c r="E818">
        <v>2</v>
      </c>
      <c r="F818" s="2">
        <f t="shared" si="72"/>
        <v>2</v>
      </c>
      <c r="G818" s="2" t="s">
        <v>1152</v>
      </c>
      <c r="H818">
        <v>0</v>
      </c>
      <c r="I818" s="2">
        <f>_xlfn.XLOOKUP(D818, 'retail_products'!$A:$A, 'retail_products'!$E:$E, "")</f>
        <v>144.07</v>
      </c>
      <c r="J818" s="2">
        <f>_xlfn.XLOOKUP(D818, 'retail_products'!$A:$A, 'retail_products'!$D:$D, "")</f>
        <v>65.87</v>
      </c>
      <c r="K818" s="2">
        <f t="shared" si="73"/>
        <v>288.14</v>
      </c>
      <c r="L818" s="2">
        <f t="shared" si="74"/>
        <v>0</v>
      </c>
      <c r="M818" s="2">
        <f t="shared" si="75"/>
        <v>288.14</v>
      </c>
      <c r="N818" s="2">
        <f t="shared" si="76"/>
        <v>156.39999999999998</v>
      </c>
      <c r="O818" s="2" t="str">
        <f t="shared" si="77"/>
        <v>Aug</v>
      </c>
    </row>
    <row r="819" spans="1:15" x14ac:dyDescent="0.25">
      <c r="A819" s="2" t="s">
        <v>1962</v>
      </c>
      <c r="B819" s="3">
        <v>45068</v>
      </c>
      <c r="C819" s="2" t="s">
        <v>345</v>
      </c>
      <c r="D819" s="2" t="s">
        <v>1064</v>
      </c>
      <c r="E819">
        <v>1</v>
      </c>
      <c r="F819" s="2">
        <f t="shared" si="72"/>
        <v>1</v>
      </c>
      <c r="G819" s="2" t="s">
        <v>1148</v>
      </c>
      <c r="H819">
        <v>0</v>
      </c>
      <c r="I819" s="2">
        <f>_xlfn.XLOOKUP(D819, 'retail_products'!$A:$A, 'retail_products'!$E:$E, "")</f>
        <v>452.6</v>
      </c>
      <c r="J819" s="2">
        <f>_xlfn.XLOOKUP(D819, 'retail_products'!$A:$A, 'retail_products'!$D:$D, "")</f>
        <v>246.71</v>
      </c>
      <c r="K819" s="2">
        <f t="shared" si="73"/>
        <v>452.6</v>
      </c>
      <c r="L819" s="2">
        <f t="shared" si="74"/>
        <v>0</v>
      </c>
      <c r="M819" s="2">
        <f t="shared" si="75"/>
        <v>452.6</v>
      </c>
      <c r="N819" s="2">
        <f t="shared" si="76"/>
        <v>205.89000000000001</v>
      </c>
      <c r="O819" s="2" t="str">
        <f t="shared" si="77"/>
        <v>May</v>
      </c>
    </row>
    <row r="820" spans="1:15" x14ac:dyDescent="0.25">
      <c r="A820" s="2" t="s">
        <v>1963</v>
      </c>
      <c r="B820" s="3" t="s">
        <v>1517</v>
      </c>
      <c r="C820" s="2" t="s">
        <v>609</v>
      </c>
      <c r="D820" s="2" t="s">
        <v>1084</v>
      </c>
      <c r="E820">
        <v>3</v>
      </c>
      <c r="F820" s="2">
        <f t="shared" si="72"/>
        <v>3</v>
      </c>
      <c r="G820" s="2" t="s">
        <v>1148</v>
      </c>
      <c r="H820">
        <v>0</v>
      </c>
      <c r="I820" s="2">
        <f>_xlfn.XLOOKUP(D820, 'retail_products'!$A:$A, 'retail_products'!$E:$E, "")</f>
        <v>614.21</v>
      </c>
      <c r="J820" s="2">
        <f>_xlfn.XLOOKUP(D820, 'retail_products'!$A:$A, 'retail_products'!$D:$D, "")</f>
        <v>485.37</v>
      </c>
      <c r="K820" s="2">
        <f t="shared" si="73"/>
        <v>1842.63</v>
      </c>
      <c r="L820" s="2">
        <f t="shared" si="74"/>
        <v>0</v>
      </c>
      <c r="M820" s="2">
        <f t="shared" si="75"/>
        <v>1842.63</v>
      </c>
      <c r="N820" s="2">
        <f t="shared" si="76"/>
        <v>386.52</v>
      </c>
      <c r="O820" s="2" t="str">
        <f t="shared" si="77"/>
        <v>08/21/23</v>
      </c>
    </row>
    <row r="821" spans="1:15" x14ac:dyDescent="0.25">
      <c r="A821" s="2" t="s">
        <v>1964</v>
      </c>
      <c r="B821" s="3">
        <v>45003</v>
      </c>
      <c r="C821" s="2" t="s">
        <v>564</v>
      </c>
      <c r="D821" s="2" t="s">
        <v>1076</v>
      </c>
      <c r="E821">
        <v>5</v>
      </c>
      <c r="F821" s="2">
        <f t="shared" si="72"/>
        <v>5</v>
      </c>
      <c r="G821" s="2" t="s">
        <v>1148</v>
      </c>
      <c r="H821">
        <v>0</v>
      </c>
      <c r="I821" s="2">
        <f>_xlfn.XLOOKUP(D821, 'retail_products'!$A:$A, 'retail_products'!$E:$E, "")</f>
        <v>681.78</v>
      </c>
      <c r="J821" s="2">
        <f>_xlfn.XLOOKUP(D821, 'retail_products'!$A:$A, 'retail_products'!$D:$D, "")</f>
        <v>335.22</v>
      </c>
      <c r="K821" s="2">
        <f t="shared" si="73"/>
        <v>3408.8999999999996</v>
      </c>
      <c r="L821" s="2">
        <f t="shared" si="74"/>
        <v>0</v>
      </c>
      <c r="M821" s="2">
        <f t="shared" si="75"/>
        <v>3408.8999999999996</v>
      </c>
      <c r="N821" s="2">
        <f t="shared" si="76"/>
        <v>1732.7999999999995</v>
      </c>
      <c r="O821" s="2" t="str">
        <f t="shared" si="77"/>
        <v>Mar</v>
      </c>
    </row>
    <row r="822" spans="1:15" x14ac:dyDescent="0.25">
      <c r="A822" s="2" t="s">
        <v>1965</v>
      </c>
      <c r="B822" s="3">
        <v>44947</v>
      </c>
      <c r="C822" s="2" t="s">
        <v>251</v>
      </c>
      <c r="D822" s="2" t="s">
        <v>1076</v>
      </c>
      <c r="E822">
        <v>-1</v>
      </c>
      <c r="F822" s="2">
        <f t="shared" si="72"/>
        <v>0</v>
      </c>
      <c r="G822" s="2" t="s">
        <v>1152</v>
      </c>
      <c r="H822">
        <v>0</v>
      </c>
      <c r="I822" s="2">
        <f>_xlfn.XLOOKUP(D822, 'retail_products'!$A:$A, 'retail_products'!$E:$E, "")</f>
        <v>681.78</v>
      </c>
      <c r="J822" s="2">
        <f>_xlfn.XLOOKUP(D822, 'retail_products'!$A:$A, 'retail_products'!$D:$D, "")</f>
        <v>335.22</v>
      </c>
      <c r="K822" s="2">
        <f t="shared" si="73"/>
        <v>-681.78</v>
      </c>
      <c r="L822" s="2">
        <f t="shared" si="74"/>
        <v>0</v>
      </c>
      <c r="M822" s="2">
        <f t="shared" si="75"/>
        <v>-681.78</v>
      </c>
      <c r="N822" s="2">
        <f t="shared" si="76"/>
        <v>-346.55999999999995</v>
      </c>
      <c r="O822" s="2" t="str">
        <f t="shared" si="77"/>
        <v>Jan</v>
      </c>
    </row>
    <row r="823" spans="1:15" x14ac:dyDescent="0.25">
      <c r="A823" s="2" t="s">
        <v>1966</v>
      </c>
      <c r="B823" s="3">
        <v>44927</v>
      </c>
      <c r="C823" s="2" t="s">
        <v>80</v>
      </c>
      <c r="D823" s="2" t="s">
        <v>1072</v>
      </c>
      <c r="E823">
        <v>2</v>
      </c>
      <c r="F823" s="2">
        <f t="shared" si="72"/>
        <v>2</v>
      </c>
      <c r="G823" s="2" t="s">
        <v>1146</v>
      </c>
      <c r="H823">
        <v>0.17</v>
      </c>
      <c r="I823" s="2">
        <f>_xlfn.XLOOKUP(D823, 'retail_products'!$A:$A, 'retail_products'!$E:$E, "")</f>
        <v>553.76</v>
      </c>
      <c r="J823" s="2">
        <f>_xlfn.XLOOKUP(D823, 'retail_products'!$A:$A, 'retail_products'!$D:$D, "")</f>
        <v>264.36</v>
      </c>
      <c r="K823" s="2">
        <f t="shared" si="73"/>
        <v>1107.52</v>
      </c>
      <c r="L823" s="2">
        <f t="shared" si="74"/>
        <v>188.2784</v>
      </c>
      <c r="M823" s="2">
        <f t="shared" si="75"/>
        <v>919.24159999999995</v>
      </c>
      <c r="N823" s="2">
        <f t="shared" si="76"/>
        <v>390.52159999999992</v>
      </c>
      <c r="O823" s="2" t="str">
        <f t="shared" si="77"/>
        <v>Jan</v>
      </c>
    </row>
    <row r="824" spans="1:15" x14ac:dyDescent="0.25">
      <c r="A824" s="2" t="s">
        <v>1967</v>
      </c>
      <c r="B824" s="3">
        <v>44971</v>
      </c>
      <c r="C824" s="2" t="s">
        <v>759</v>
      </c>
      <c r="D824" s="2" t="s">
        <v>1074</v>
      </c>
      <c r="E824">
        <v>2</v>
      </c>
      <c r="F824" s="2">
        <f t="shared" si="72"/>
        <v>2</v>
      </c>
      <c r="G824" s="2" t="s">
        <v>1148</v>
      </c>
      <c r="H824">
        <v>0</v>
      </c>
      <c r="I824" s="2">
        <f>_xlfn.XLOOKUP(D824, 'retail_products'!$A:$A, 'retail_products'!$E:$E, "")</f>
        <v>476.33</v>
      </c>
      <c r="J824" s="2">
        <f>_xlfn.XLOOKUP(D824, 'retail_products'!$A:$A, 'retail_products'!$D:$D, "")</f>
        <v>222.1</v>
      </c>
      <c r="K824" s="2">
        <f t="shared" si="73"/>
        <v>952.66</v>
      </c>
      <c r="L824" s="2">
        <f t="shared" si="74"/>
        <v>0</v>
      </c>
      <c r="M824" s="2">
        <f t="shared" si="75"/>
        <v>952.66</v>
      </c>
      <c r="N824" s="2">
        <f t="shared" si="76"/>
        <v>508.46</v>
      </c>
      <c r="O824" s="2" t="str">
        <f t="shared" si="77"/>
        <v>Feb</v>
      </c>
    </row>
    <row r="825" spans="1:15" x14ac:dyDescent="0.25">
      <c r="A825" s="2" t="s">
        <v>1968</v>
      </c>
      <c r="B825" s="3">
        <v>44943</v>
      </c>
      <c r="C825" s="2" t="s">
        <v>513</v>
      </c>
      <c r="D825" s="2" t="s">
        <v>1084</v>
      </c>
      <c r="E825">
        <v>2</v>
      </c>
      <c r="F825" s="2">
        <f t="shared" si="72"/>
        <v>2</v>
      </c>
      <c r="G825" s="2" t="s">
        <v>1148</v>
      </c>
      <c r="H825">
        <v>0.28000000000000003</v>
      </c>
      <c r="I825" s="2">
        <f>_xlfn.XLOOKUP(D825, 'retail_products'!$A:$A, 'retail_products'!$E:$E, "")</f>
        <v>614.21</v>
      </c>
      <c r="J825" s="2">
        <f>_xlfn.XLOOKUP(D825, 'retail_products'!$A:$A, 'retail_products'!$D:$D, "")</f>
        <v>485.37</v>
      </c>
      <c r="K825" s="2">
        <f t="shared" si="73"/>
        <v>1228.42</v>
      </c>
      <c r="L825" s="2">
        <f t="shared" si="74"/>
        <v>343.95760000000007</v>
      </c>
      <c r="M825" s="2">
        <f t="shared" si="75"/>
        <v>884.4624</v>
      </c>
      <c r="N825" s="2">
        <f t="shared" si="76"/>
        <v>-86.277600000000007</v>
      </c>
      <c r="O825" s="2" t="str">
        <f t="shared" si="77"/>
        <v>Jan</v>
      </c>
    </row>
    <row r="826" spans="1:15" x14ac:dyDescent="0.25">
      <c r="A826" s="2" t="s">
        <v>1969</v>
      </c>
      <c r="B826" s="3">
        <v>45232</v>
      </c>
      <c r="C826" s="2" t="s">
        <v>347</v>
      </c>
      <c r="D826" s="2" t="s">
        <v>1062</v>
      </c>
      <c r="E826">
        <v>5</v>
      </c>
      <c r="F826" s="2">
        <f t="shared" si="72"/>
        <v>5</v>
      </c>
      <c r="G826" s="2" t="s">
        <v>1148</v>
      </c>
      <c r="H826">
        <v>0</v>
      </c>
      <c r="I826" s="2">
        <f>_xlfn.XLOOKUP(D826, 'retail_products'!$A:$A, 'retail_products'!$E:$E, "")</f>
        <v>718.62</v>
      </c>
      <c r="J826" s="2">
        <f>_xlfn.XLOOKUP(D826, 'retail_products'!$A:$A, 'retail_products'!$D:$D, "")</f>
        <v>309.57</v>
      </c>
      <c r="K826" s="2">
        <f t="shared" si="73"/>
        <v>3593.1</v>
      </c>
      <c r="L826" s="2">
        <f t="shared" si="74"/>
        <v>0</v>
      </c>
      <c r="M826" s="2">
        <f t="shared" si="75"/>
        <v>3593.1</v>
      </c>
      <c r="N826" s="2">
        <f t="shared" si="76"/>
        <v>2045.25</v>
      </c>
      <c r="O826" s="2" t="str">
        <f t="shared" si="77"/>
        <v>Nov</v>
      </c>
    </row>
    <row r="827" spans="1:15" x14ac:dyDescent="0.25">
      <c r="A827" s="2" t="s">
        <v>1970</v>
      </c>
      <c r="B827" s="3">
        <v>45029</v>
      </c>
      <c r="C827" s="2" t="s">
        <v>285</v>
      </c>
      <c r="D827" s="2" t="s">
        <v>1056</v>
      </c>
      <c r="E827">
        <v>4</v>
      </c>
      <c r="F827" s="2">
        <f t="shared" si="72"/>
        <v>4</v>
      </c>
      <c r="G827" s="2" t="s">
        <v>1146</v>
      </c>
      <c r="H827">
        <v>0.14000000000000001</v>
      </c>
      <c r="I827" s="2">
        <f>_xlfn.XLOOKUP(D827, 'retail_products'!$A:$A, 'retail_products'!$E:$E, "")</f>
        <v>137.66999999999999</v>
      </c>
      <c r="J827" s="2">
        <f>_xlfn.XLOOKUP(D827, 'retail_products'!$A:$A, 'retail_products'!$D:$D, "")</f>
        <v>65.400000000000006</v>
      </c>
      <c r="K827" s="2">
        <f t="shared" si="73"/>
        <v>550.67999999999995</v>
      </c>
      <c r="L827" s="2">
        <f t="shared" si="74"/>
        <v>77.095200000000006</v>
      </c>
      <c r="M827" s="2">
        <f t="shared" si="75"/>
        <v>473.58479999999997</v>
      </c>
      <c r="N827" s="2">
        <f t="shared" si="76"/>
        <v>211.98479999999995</v>
      </c>
      <c r="O827" s="2" t="str">
        <f t="shared" si="77"/>
        <v>Apr</v>
      </c>
    </row>
    <row r="828" spans="1:15" x14ac:dyDescent="0.25">
      <c r="A828" s="2" t="s">
        <v>1971</v>
      </c>
      <c r="B828" s="3">
        <v>45020</v>
      </c>
      <c r="C828" s="2" t="s">
        <v>413</v>
      </c>
      <c r="D828" s="2" t="s">
        <v>1094</v>
      </c>
      <c r="E828">
        <v>1</v>
      </c>
      <c r="F828" s="2">
        <f t="shared" si="72"/>
        <v>1</v>
      </c>
      <c r="G828" s="2" t="s">
        <v>1146</v>
      </c>
      <c r="H828">
        <v>0.14000000000000001</v>
      </c>
      <c r="I828" s="2">
        <f>_xlfn.XLOOKUP(D828, 'retail_products'!$A:$A, 'retail_products'!$E:$E, "")</f>
        <v>52.75</v>
      </c>
      <c r="J828" s="2">
        <f>_xlfn.XLOOKUP(D828, 'retail_products'!$A:$A, 'retail_products'!$D:$D, "")</f>
        <v>27.56</v>
      </c>
      <c r="K828" s="2">
        <f t="shared" si="73"/>
        <v>52.75</v>
      </c>
      <c r="L828" s="2">
        <f t="shared" si="74"/>
        <v>7.3850000000000007</v>
      </c>
      <c r="M828" s="2">
        <f t="shared" si="75"/>
        <v>45.365000000000002</v>
      </c>
      <c r="N828" s="2">
        <f t="shared" si="76"/>
        <v>17.805000000000003</v>
      </c>
      <c r="O828" s="2" t="str">
        <f t="shared" si="77"/>
        <v>Apr</v>
      </c>
    </row>
    <row r="829" spans="1:15" x14ac:dyDescent="0.25">
      <c r="A829" s="2" t="s">
        <v>1972</v>
      </c>
      <c r="B829" s="3">
        <v>45145</v>
      </c>
      <c r="C829" s="2" t="s">
        <v>506</v>
      </c>
      <c r="D829" s="2" t="s">
        <v>1092</v>
      </c>
      <c r="E829">
        <v>4</v>
      </c>
      <c r="F829" s="2">
        <f t="shared" si="72"/>
        <v>4</v>
      </c>
      <c r="G829" s="2" t="s">
        <v>1152</v>
      </c>
      <c r="H829">
        <v>0</v>
      </c>
      <c r="I829" s="2">
        <f>_xlfn.XLOOKUP(D829, 'retail_products'!$A:$A, 'retail_products'!$E:$E, "")</f>
        <v>458.87</v>
      </c>
      <c r="J829" s="2">
        <f>_xlfn.XLOOKUP(D829, 'retail_products'!$A:$A, 'retail_products'!$D:$D, "")</f>
        <v>375.17</v>
      </c>
      <c r="K829" s="2">
        <f t="shared" si="73"/>
        <v>1835.48</v>
      </c>
      <c r="L829" s="2">
        <f t="shared" si="74"/>
        <v>0</v>
      </c>
      <c r="M829" s="2">
        <f t="shared" si="75"/>
        <v>1835.48</v>
      </c>
      <c r="N829" s="2">
        <f t="shared" si="76"/>
        <v>334.79999999999995</v>
      </c>
      <c r="O829" s="2" t="str">
        <f t="shared" si="77"/>
        <v>Aug</v>
      </c>
    </row>
    <row r="830" spans="1:15" x14ac:dyDescent="0.25">
      <c r="A830" s="2" t="s">
        <v>1973</v>
      </c>
      <c r="B830" s="3">
        <v>44998</v>
      </c>
      <c r="C830" s="2" t="s">
        <v>658</v>
      </c>
      <c r="D830" s="2" t="s">
        <v>1078</v>
      </c>
      <c r="E830">
        <v>2</v>
      </c>
      <c r="F830" s="2">
        <f t="shared" si="72"/>
        <v>2</v>
      </c>
      <c r="G830" s="2" t="s">
        <v>1146</v>
      </c>
      <c r="H830">
        <v>0.02</v>
      </c>
      <c r="I830" s="2">
        <f>_xlfn.XLOOKUP(D830, 'retail_products'!$A:$A, 'retail_products'!$E:$E, "")</f>
        <v>892.78</v>
      </c>
      <c r="J830" s="2">
        <f>_xlfn.XLOOKUP(D830, 'retail_products'!$A:$A, 'retail_products'!$D:$D, "")</f>
        <v>447.11</v>
      </c>
      <c r="K830" s="2">
        <f t="shared" si="73"/>
        <v>1785.56</v>
      </c>
      <c r="L830" s="2">
        <f t="shared" si="74"/>
        <v>35.711199999999998</v>
      </c>
      <c r="M830" s="2">
        <f t="shared" si="75"/>
        <v>1749.8488</v>
      </c>
      <c r="N830" s="2">
        <f t="shared" si="76"/>
        <v>855.62879999999996</v>
      </c>
      <c r="O830" s="2" t="str">
        <f t="shared" si="77"/>
        <v>Mar</v>
      </c>
    </row>
    <row r="831" spans="1:15" x14ac:dyDescent="0.25">
      <c r="A831" s="2" t="s">
        <v>1974</v>
      </c>
      <c r="B831" s="3">
        <v>45359</v>
      </c>
      <c r="C831" s="2" t="s">
        <v>431</v>
      </c>
      <c r="D831" s="2" t="s">
        <v>1056</v>
      </c>
      <c r="E831">
        <v>4</v>
      </c>
      <c r="F831" s="2">
        <f t="shared" si="72"/>
        <v>4</v>
      </c>
      <c r="G831" s="2" t="s">
        <v>1146</v>
      </c>
      <c r="H831">
        <v>0</v>
      </c>
      <c r="I831" s="2">
        <f>_xlfn.XLOOKUP(D831, 'retail_products'!$A:$A, 'retail_products'!$E:$E, "")</f>
        <v>137.66999999999999</v>
      </c>
      <c r="J831" s="2">
        <f>_xlfn.XLOOKUP(D831, 'retail_products'!$A:$A, 'retail_products'!$D:$D, "")</f>
        <v>65.400000000000006</v>
      </c>
      <c r="K831" s="2">
        <f t="shared" si="73"/>
        <v>550.67999999999995</v>
      </c>
      <c r="L831" s="2">
        <f t="shared" si="74"/>
        <v>0</v>
      </c>
      <c r="M831" s="2">
        <f t="shared" si="75"/>
        <v>550.67999999999995</v>
      </c>
      <c r="N831" s="2">
        <f t="shared" si="76"/>
        <v>289.07999999999993</v>
      </c>
      <c r="O831" s="2" t="str">
        <f t="shared" si="77"/>
        <v>Mar</v>
      </c>
    </row>
    <row r="832" spans="1:15" x14ac:dyDescent="0.25">
      <c r="A832" s="2" t="s">
        <v>1975</v>
      </c>
      <c r="B832" s="3">
        <v>44954</v>
      </c>
      <c r="C832" s="2" t="s">
        <v>115</v>
      </c>
      <c r="D832" s="2" t="s">
        <v>1044</v>
      </c>
      <c r="E832">
        <v>3</v>
      </c>
      <c r="F832" s="2">
        <f t="shared" si="72"/>
        <v>3</v>
      </c>
      <c r="G832" s="2" t="s">
        <v>1148</v>
      </c>
      <c r="H832">
        <v>0.17</v>
      </c>
      <c r="I832" s="2">
        <f>_xlfn.XLOOKUP(D832, 'retail_products'!$A:$A, 'retail_products'!$E:$E, "")</f>
        <v>404.15</v>
      </c>
      <c r="J832" s="2">
        <f>_xlfn.XLOOKUP(D832, 'retail_products'!$A:$A, 'retail_products'!$D:$D, "")</f>
        <v>171.04</v>
      </c>
      <c r="K832" s="2">
        <f t="shared" si="73"/>
        <v>1212.4499999999998</v>
      </c>
      <c r="L832" s="2">
        <f t="shared" si="74"/>
        <v>206.11649999999997</v>
      </c>
      <c r="M832" s="2">
        <f t="shared" si="75"/>
        <v>1006.3334999999998</v>
      </c>
      <c r="N832" s="2">
        <f t="shared" si="76"/>
        <v>493.21349999999984</v>
      </c>
      <c r="O832" s="2" t="str">
        <f t="shared" si="77"/>
        <v>Jan</v>
      </c>
    </row>
    <row r="833" spans="1:15" x14ac:dyDescent="0.25">
      <c r="A833" s="2" t="s">
        <v>1976</v>
      </c>
      <c r="B833" s="3">
        <v>45280</v>
      </c>
      <c r="C833" s="2" t="s">
        <v>368</v>
      </c>
      <c r="D833" s="2" t="s">
        <v>1044</v>
      </c>
      <c r="E833">
        <v>1</v>
      </c>
      <c r="F833" s="2">
        <f t="shared" si="72"/>
        <v>1</v>
      </c>
      <c r="G833" s="2" t="s">
        <v>1148</v>
      </c>
      <c r="H833">
        <v>0.15</v>
      </c>
      <c r="I833" s="2">
        <f>_xlfn.XLOOKUP(D833, 'retail_products'!$A:$A, 'retail_products'!$E:$E, "")</f>
        <v>404.15</v>
      </c>
      <c r="J833" s="2">
        <f>_xlfn.XLOOKUP(D833, 'retail_products'!$A:$A, 'retail_products'!$D:$D, "")</f>
        <v>171.04</v>
      </c>
      <c r="K833" s="2">
        <f t="shared" si="73"/>
        <v>404.15</v>
      </c>
      <c r="L833" s="2">
        <f t="shared" si="74"/>
        <v>60.622499999999995</v>
      </c>
      <c r="M833" s="2">
        <f t="shared" si="75"/>
        <v>343.52749999999997</v>
      </c>
      <c r="N833" s="2">
        <f t="shared" si="76"/>
        <v>172.48749999999998</v>
      </c>
      <c r="O833" s="2" t="str">
        <f t="shared" si="77"/>
        <v>Dec</v>
      </c>
    </row>
    <row r="834" spans="1:15" x14ac:dyDescent="0.25">
      <c r="A834" s="2" t="s">
        <v>1977</v>
      </c>
      <c r="B834" s="3">
        <v>45214</v>
      </c>
      <c r="C834" s="2" t="s">
        <v>787</v>
      </c>
      <c r="D834" s="2" t="s">
        <v>1102</v>
      </c>
      <c r="E834">
        <v>2</v>
      </c>
      <c r="F834" s="2">
        <f t="shared" ref="F834:F897" si="78">IF(E834&lt;0,0,E834)</f>
        <v>2</v>
      </c>
      <c r="G834" s="2" t="s">
        <v>1152</v>
      </c>
      <c r="H834">
        <v>0</v>
      </c>
      <c r="I834" s="2">
        <f>_xlfn.XLOOKUP(D834, 'retail_products'!$A:$A, 'retail_products'!$E:$E, "")</f>
        <v>691.33</v>
      </c>
      <c r="J834" s="2">
        <f>_xlfn.XLOOKUP(D834, 'retail_products'!$A:$A, 'retail_products'!$D:$D, "")</f>
        <v>423.72</v>
      </c>
      <c r="K834" s="2">
        <f t="shared" ref="K834:K897" si="79">E834*I834</f>
        <v>1382.66</v>
      </c>
      <c r="L834" s="2">
        <f t="shared" ref="L834:L897" si="80">K834*H834</f>
        <v>0</v>
      </c>
      <c r="M834" s="2">
        <f t="shared" ref="M834:M897" si="81">K834-L834</f>
        <v>1382.66</v>
      </c>
      <c r="N834" s="2">
        <f t="shared" ref="N834:N897" si="82">M834-(E834*J834)</f>
        <v>535.22</v>
      </c>
      <c r="O834" s="2" t="str">
        <f t="shared" ref="O834:O897" si="83">TEXT(B834,"mmm")</f>
        <v>Oct</v>
      </c>
    </row>
    <row r="835" spans="1:15" x14ac:dyDescent="0.25">
      <c r="A835" s="2" t="s">
        <v>1978</v>
      </c>
      <c r="B835" s="3">
        <v>45295</v>
      </c>
      <c r="C835" s="2" t="s">
        <v>988</v>
      </c>
      <c r="D835" s="2" t="s">
        <v>1035</v>
      </c>
      <c r="E835">
        <v>4</v>
      </c>
      <c r="F835" s="2">
        <f t="shared" si="78"/>
        <v>4</v>
      </c>
      <c r="G835" s="2" t="s">
        <v>1148</v>
      </c>
      <c r="H835">
        <v>0</v>
      </c>
      <c r="I835" s="2">
        <f>_xlfn.XLOOKUP(D835, 'retail_products'!$A:$A, 'retail_products'!$E:$E, "")</f>
        <v>1011.63</v>
      </c>
      <c r="J835" s="2">
        <f>_xlfn.XLOOKUP(D835, 'retail_products'!$A:$A, 'retail_products'!$D:$D, "")</f>
        <v>438.33</v>
      </c>
      <c r="K835" s="2">
        <f t="shared" si="79"/>
        <v>4046.52</v>
      </c>
      <c r="L835" s="2">
        <f t="shared" si="80"/>
        <v>0</v>
      </c>
      <c r="M835" s="2">
        <f t="shared" si="81"/>
        <v>4046.52</v>
      </c>
      <c r="N835" s="2">
        <f t="shared" si="82"/>
        <v>2293.1999999999998</v>
      </c>
      <c r="O835" s="2" t="str">
        <f t="shared" si="83"/>
        <v>Jan</v>
      </c>
    </row>
    <row r="836" spans="1:15" x14ac:dyDescent="0.25">
      <c r="A836" s="2" t="s">
        <v>1979</v>
      </c>
      <c r="B836" s="3">
        <v>44988</v>
      </c>
      <c r="C836" s="2" t="s">
        <v>561</v>
      </c>
      <c r="D836" s="2" t="s">
        <v>1051</v>
      </c>
      <c r="E836">
        <v>2</v>
      </c>
      <c r="F836" s="2">
        <f t="shared" si="78"/>
        <v>2</v>
      </c>
      <c r="G836" s="2" t="s">
        <v>1152</v>
      </c>
      <c r="H836">
        <v>0</v>
      </c>
      <c r="I836" s="2">
        <f>_xlfn.XLOOKUP(D836, 'retail_products'!$A:$A, 'retail_products'!$E:$E, "")</f>
        <v>243.64</v>
      </c>
      <c r="J836" s="2">
        <f>_xlfn.XLOOKUP(D836, 'retail_products'!$A:$A, 'retail_products'!$D:$D, "")</f>
        <v>143.19999999999999</v>
      </c>
      <c r="K836" s="2">
        <f t="shared" si="79"/>
        <v>487.28</v>
      </c>
      <c r="L836" s="2">
        <f t="shared" si="80"/>
        <v>0</v>
      </c>
      <c r="M836" s="2">
        <f t="shared" si="81"/>
        <v>487.28</v>
      </c>
      <c r="N836" s="2">
        <f t="shared" si="82"/>
        <v>200.88</v>
      </c>
      <c r="O836" s="2" t="str">
        <f t="shared" si="83"/>
        <v>Mar</v>
      </c>
    </row>
    <row r="837" spans="1:15" x14ac:dyDescent="0.25">
      <c r="A837" s="2" t="s">
        <v>1980</v>
      </c>
      <c r="B837" s="3">
        <v>44989</v>
      </c>
      <c r="C837" s="2" t="s">
        <v>336</v>
      </c>
      <c r="D837" s="2" t="s">
        <v>1090</v>
      </c>
      <c r="E837">
        <v>4</v>
      </c>
      <c r="F837" s="2">
        <f t="shared" si="78"/>
        <v>4</v>
      </c>
      <c r="G837" s="2" t="s">
        <v>1146</v>
      </c>
      <c r="H837">
        <v>0</v>
      </c>
      <c r="I837" s="2">
        <f>_xlfn.XLOOKUP(D837, 'retail_products'!$A:$A, 'retail_products'!$E:$E, "")</f>
        <v>765.43</v>
      </c>
      <c r="J837" s="2">
        <f>_xlfn.XLOOKUP(D837, 'retail_products'!$A:$A, 'retail_products'!$D:$D, "")</f>
        <v>429.73</v>
      </c>
      <c r="K837" s="2">
        <f t="shared" si="79"/>
        <v>3061.72</v>
      </c>
      <c r="L837" s="2">
        <f t="shared" si="80"/>
        <v>0</v>
      </c>
      <c r="M837" s="2">
        <f t="shared" si="81"/>
        <v>3061.72</v>
      </c>
      <c r="N837" s="2">
        <f t="shared" si="82"/>
        <v>1342.7999999999997</v>
      </c>
      <c r="O837" s="2" t="str">
        <f t="shared" si="83"/>
        <v>Mar</v>
      </c>
    </row>
    <row r="838" spans="1:15" x14ac:dyDescent="0.25">
      <c r="A838" s="2" t="s">
        <v>1981</v>
      </c>
      <c r="B838" s="3">
        <v>45240</v>
      </c>
      <c r="C838" s="2" t="s">
        <v>726</v>
      </c>
      <c r="D838" s="2" t="s">
        <v>1096</v>
      </c>
      <c r="E838">
        <v>5</v>
      </c>
      <c r="F838" s="2">
        <f t="shared" si="78"/>
        <v>5</v>
      </c>
      <c r="G838" s="2" t="s">
        <v>1148</v>
      </c>
      <c r="H838">
        <v>0.2</v>
      </c>
      <c r="I838" s="2">
        <f>_xlfn.XLOOKUP(D838, 'retail_products'!$A:$A, 'retail_products'!$E:$E, "")</f>
        <v>975.87</v>
      </c>
      <c r="J838" s="2">
        <f>_xlfn.XLOOKUP(D838, 'retail_products'!$A:$A, 'retail_products'!$D:$D, "")</f>
        <v>397.97</v>
      </c>
      <c r="K838" s="2">
        <f t="shared" si="79"/>
        <v>4879.3500000000004</v>
      </c>
      <c r="L838" s="2">
        <f t="shared" si="80"/>
        <v>975.87000000000012</v>
      </c>
      <c r="M838" s="2">
        <f t="shared" si="81"/>
        <v>3903.4800000000005</v>
      </c>
      <c r="N838" s="2">
        <f t="shared" si="82"/>
        <v>1913.6300000000003</v>
      </c>
      <c r="O838" s="2" t="str">
        <f t="shared" si="83"/>
        <v>Nov</v>
      </c>
    </row>
    <row r="839" spans="1:15" x14ac:dyDescent="0.25">
      <c r="A839" s="2" t="s">
        <v>1982</v>
      </c>
      <c r="B839" s="3">
        <v>45014</v>
      </c>
      <c r="C839" s="2" t="s">
        <v>552</v>
      </c>
      <c r="D839" s="2" t="s">
        <v>1134</v>
      </c>
      <c r="E839">
        <v>5</v>
      </c>
      <c r="F839" s="2">
        <f t="shared" si="78"/>
        <v>5</v>
      </c>
      <c r="G839" s="2" t="s">
        <v>1148</v>
      </c>
      <c r="H839">
        <v>0.15</v>
      </c>
      <c r="I839" s="2">
        <f>_xlfn.XLOOKUP(D839, 'retail_products'!$A:$A, 'retail_products'!$E:$E, "")</f>
        <v>436.93</v>
      </c>
      <c r="J839" s="2">
        <f>_xlfn.XLOOKUP(D839, 'retail_products'!$A:$A, 'retail_products'!$D:$D, "")</f>
        <v>257.01</v>
      </c>
      <c r="K839" s="2">
        <f t="shared" si="79"/>
        <v>2184.65</v>
      </c>
      <c r="L839" s="2">
        <f t="shared" si="80"/>
        <v>327.69749999999999</v>
      </c>
      <c r="M839" s="2">
        <f t="shared" si="81"/>
        <v>1856.9525000000001</v>
      </c>
      <c r="N839" s="2">
        <f t="shared" si="82"/>
        <v>571.90250000000015</v>
      </c>
      <c r="O839" s="2" t="str">
        <f t="shared" si="83"/>
        <v>Mar</v>
      </c>
    </row>
    <row r="840" spans="1:15" x14ac:dyDescent="0.25">
      <c r="A840" s="2" t="s">
        <v>1983</v>
      </c>
      <c r="B840" s="3">
        <v>45268</v>
      </c>
      <c r="C840" s="2" t="s">
        <v>310</v>
      </c>
      <c r="D840" s="2" t="s">
        <v>1090</v>
      </c>
      <c r="E840">
        <v>4</v>
      </c>
      <c r="F840" s="2">
        <f t="shared" si="78"/>
        <v>4</v>
      </c>
      <c r="G840" s="2" t="s">
        <v>1152</v>
      </c>
      <c r="H840">
        <v>0</v>
      </c>
      <c r="I840" s="2">
        <f>_xlfn.XLOOKUP(D840, 'retail_products'!$A:$A, 'retail_products'!$E:$E, "")</f>
        <v>765.43</v>
      </c>
      <c r="J840" s="2">
        <f>_xlfn.XLOOKUP(D840, 'retail_products'!$A:$A, 'retail_products'!$D:$D, "")</f>
        <v>429.73</v>
      </c>
      <c r="K840" s="2">
        <f t="shared" si="79"/>
        <v>3061.72</v>
      </c>
      <c r="L840" s="2">
        <f t="shared" si="80"/>
        <v>0</v>
      </c>
      <c r="M840" s="2">
        <f t="shared" si="81"/>
        <v>3061.72</v>
      </c>
      <c r="N840" s="2">
        <f t="shared" si="82"/>
        <v>1342.7999999999997</v>
      </c>
      <c r="O840" s="2" t="str">
        <f t="shared" si="83"/>
        <v>Dec</v>
      </c>
    </row>
    <row r="841" spans="1:15" x14ac:dyDescent="0.25">
      <c r="A841" s="2" t="s">
        <v>1984</v>
      </c>
      <c r="B841" s="3">
        <v>45072</v>
      </c>
      <c r="C841" s="2" t="s">
        <v>497</v>
      </c>
      <c r="D841" s="2" t="s">
        <v>1054</v>
      </c>
      <c r="E841">
        <v>5</v>
      </c>
      <c r="F841" s="2">
        <f t="shared" si="78"/>
        <v>5</v>
      </c>
      <c r="G841" s="2" t="s">
        <v>1146</v>
      </c>
      <c r="H841">
        <v>0.19</v>
      </c>
      <c r="I841" s="2">
        <f>_xlfn.XLOOKUP(D841, 'retail_products'!$A:$A, 'retail_products'!$E:$E, "")</f>
        <v>821.38</v>
      </c>
      <c r="J841" s="2">
        <f>_xlfn.XLOOKUP(D841, 'retail_products'!$A:$A, 'retail_products'!$D:$D, "")</f>
        <v>401.95</v>
      </c>
      <c r="K841" s="2">
        <f t="shared" si="79"/>
        <v>4106.8999999999996</v>
      </c>
      <c r="L841" s="2">
        <f t="shared" si="80"/>
        <v>780.31099999999992</v>
      </c>
      <c r="M841" s="2">
        <f t="shared" si="81"/>
        <v>3326.5889999999999</v>
      </c>
      <c r="N841" s="2">
        <f t="shared" si="82"/>
        <v>1316.8389999999999</v>
      </c>
      <c r="O841" s="2" t="str">
        <f t="shared" si="83"/>
        <v>May</v>
      </c>
    </row>
    <row r="842" spans="1:15" x14ac:dyDescent="0.25">
      <c r="A842" s="2" t="s">
        <v>1985</v>
      </c>
      <c r="B842" s="3">
        <v>44948</v>
      </c>
      <c r="C842" s="2" t="s">
        <v>958</v>
      </c>
      <c r="D842" s="2" t="s">
        <v>1084</v>
      </c>
      <c r="E842">
        <v>2</v>
      </c>
      <c r="F842" s="2">
        <f t="shared" si="78"/>
        <v>2</v>
      </c>
      <c r="G842" s="2" t="s">
        <v>1148</v>
      </c>
      <c r="H842">
        <v>0</v>
      </c>
      <c r="I842" s="2">
        <f>_xlfn.XLOOKUP(D842, 'retail_products'!$A:$A, 'retail_products'!$E:$E, "")</f>
        <v>614.21</v>
      </c>
      <c r="J842" s="2">
        <f>_xlfn.XLOOKUP(D842, 'retail_products'!$A:$A, 'retail_products'!$D:$D, "")</f>
        <v>485.37</v>
      </c>
      <c r="K842" s="2">
        <f t="shared" si="79"/>
        <v>1228.42</v>
      </c>
      <c r="L842" s="2">
        <f t="shared" si="80"/>
        <v>0</v>
      </c>
      <c r="M842" s="2">
        <f t="shared" si="81"/>
        <v>1228.42</v>
      </c>
      <c r="N842" s="2">
        <f t="shared" si="82"/>
        <v>257.68000000000006</v>
      </c>
      <c r="O842" s="2" t="str">
        <f t="shared" si="83"/>
        <v>Jan</v>
      </c>
    </row>
    <row r="843" spans="1:15" x14ac:dyDescent="0.25">
      <c r="A843" s="2" t="s">
        <v>1986</v>
      </c>
      <c r="B843" s="3">
        <v>45365</v>
      </c>
      <c r="C843" s="2" t="s">
        <v>910</v>
      </c>
      <c r="D843" s="2" t="s">
        <v>1104</v>
      </c>
      <c r="E843">
        <v>2</v>
      </c>
      <c r="F843" s="2">
        <f t="shared" si="78"/>
        <v>2</v>
      </c>
      <c r="G843" s="2" t="s">
        <v>1148</v>
      </c>
      <c r="H843">
        <v>0</v>
      </c>
      <c r="I843" s="2">
        <f>_xlfn.XLOOKUP(D843, 'retail_products'!$A:$A, 'retail_products'!$E:$E, "")</f>
        <v>647.98</v>
      </c>
      <c r="J843" s="2">
        <f>_xlfn.XLOOKUP(D843, 'retail_products'!$A:$A, 'retail_products'!$D:$D, "")</f>
        <v>303.98</v>
      </c>
      <c r="K843" s="2">
        <f t="shared" si="79"/>
        <v>1295.96</v>
      </c>
      <c r="L843" s="2">
        <f t="shared" si="80"/>
        <v>0</v>
      </c>
      <c r="M843" s="2">
        <f t="shared" si="81"/>
        <v>1295.96</v>
      </c>
      <c r="N843" s="2">
        <f t="shared" si="82"/>
        <v>688</v>
      </c>
      <c r="O843" s="2" t="str">
        <f t="shared" si="83"/>
        <v>Mar</v>
      </c>
    </row>
    <row r="844" spans="1:15" x14ac:dyDescent="0.25">
      <c r="A844" s="2" t="s">
        <v>1987</v>
      </c>
      <c r="B844" s="3">
        <v>45004</v>
      </c>
      <c r="C844" s="2" t="s">
        <v>389</v>
      </c>
      <c r="D844" s="2" t="s">
        <v>1122</v>
      </c>
      <c r="E844">
        <v>5</v>
      </c>
      <c r="F844" s="2">
        <f t="shared" si="78"/>
        <v>5</v>
      </c>
      <c r="G844" s="2" t="s">
        <v>1152</v>
      </c>
      <c r="H844">
        <v>0.2</v>
      </c>
      <c r="I844" s="2">
        <f>_xlfn.XLOOKUP(D844, 'retail_products'!$A:$A, 'retail_products'!$E:$E, "")</f>
        <v>693.46</v>
      </c>
      <c r="J844" s="2">
        <f>_xlfn.XLOOKUP(D844, 'retail_products'!$A:$A, 'retail_products'!$D:$D, "")</f>
        <v>388.35</v>
      </c>
      <c r="K844" s="2">
        <f t="shared" si="79"/>
        <v>3467.3</v>
      </c>
      <c r="L844" s="2">
        <f t="shared" si="80"/>
        <v>693.46</v>
      </c>
      <c r="M844" s="2">
        <f t="shared" si="81"/>
        <v>2773.84</v>
      </c>
      <c r="N844" s="2">
        <f t="shared" si="82"/>
        <v>832.09000000000015</v>
      </c>
      <c r="O844" s="2" t="str">
        <f t="shared" si="83"/>
        <v>Mar</v>
      </c>
    </row>
    <row r="845" spans="1:15" x14ac:dyDescent="0.25">
      <c r="A845" s="2" t="s">
        <v>1988</v>
      </c>
      <c r="B845" s="3">
        <v>45128</v>
      </c>
      <c r="C845" s="2" t="s">
        <v>98</v>
      </c>
      <c r="D845" s="2" t="s">
        <v>1122</v>
      </c>
      <c r="E845">
        <v>4</v>
      </c>
      <c r="F845" s="2">
        <f t="shared" si="78"/>
        <v>4</v>
      </c>
      <c r="G845" s="2" t="s">
        <v>1146</v>
      </c>
      <c r="H845">
        <v>0.15</v>
      </c>
      <c r="I845" s="2">
        <f>_xlfn.XLOOKUP(D845, 'retail_products'!$A:$A, 'retail_products'!$E:$E, "")</f>
        <v>693.46</v>
      </c>
      <c r="J845" s="2">
        <f>_xlfn.XLOOKUP(D845, 'retail_products'!$A:$A, 'retail_products'!$D:$D, "")</f>
        <v>388.35</v>
      </c>
      <c r="K845" s="2">
        <f t="shared" si="79"/>
        <v>2773.84</v>
      </c>
      <c r="L845" s="2">
        <f t="shared" si="80"/>
        <v>416.07600000000002</v>
      </c>
      <c r="M845" s="2">
        <f t="shared" si="81"/>
        <v>2357.7640000000001</v>
      </c>
      <c r="N845" s="2">
        <f t="shared" si="82"/>
        <v>804.36400000000003</v>
      </c>
      <c r="O845" s="2" t="str">
        <f t="shared" si="83"/>
        <v>Jul</v>
      </c>
    </row>
    <row r="846" spans="1:15" x14ac:dyDescent="0.25">
      <c r="A846" s="2" t="s">
        <v>1989</v>
      </c>
      <c r="B846" s="3">
        <v>45264</v>
      </c>
      <c r="C846" s="2" t="s">
        <v>567</v>
      </c>
      <c r="D846" s="2" t="s">
        <v>1072</v>
      </c>
      <c r="E846">
        <v>2</v>
      </c>
      <c r="F846" s="2">
        <f t="shared" si="78"/>
        <v>2</v>
      </c>
      <c r="G846" s="2" t="s">
        <v>1146</v>
      </c>
      <c r="H846">
        <v>0</v>
      </c>
      <c r="I846" s="2">
        <f>_xlfn.XLOOKUP(D846, 'retail_products'!$A:$A, 'retail_products'!$E:$E, "")</f>
        <v>553.76</v>
      </c>
      <c r="J846" s="2">
        <f>_xlfn.XLOOKUP(D846, 'retail_products'!$A:$A, 'retail_products'!$D:$D, "")</f>
        <v>264.36</v>
      </c>
      <c r="K846" s="2">
        <f t="shared" si="79"/>
        <v>1107.52</v>
      </c>
      <c r="L846" s="2">
        <f t="shared" si="80"/>
        <v>0</v>
      </c>
      <c r="M846" s="2">
        <f t="shared" si="81"/>
        <v>1107.52</v>
      </c>
      <c r="N846" s="2">
        <f t="shared" si="82"/>
        <v>578.79999999999995</v>
      </c>
      <c r="O846" s="2" t="str">
        <f t="shared" si="83"/>
        <v>Dec</v>
      </c>
    </row>
    <row r="847" spans="1:15" x14ac:dyDescent="0.25">
      <c r="A847" s="2" t="s">
        <v>1990</v>
      </c>
      <c r="B847" s="3">
        <v>45133</v>
      </c>
      <c r="C847" s="2" t="s">
        <v>98</v>
      </c>
      <c r="D847" s="2" t="s">
        <v>1041</v>
      </c>
      <c r="E847">
        <v>1</v>
      </c>
      <c r="F847" s="2">
        <f t="shared" si="78"/>
        <v>1</v>
      </c>
      <c r="G847" s="2" t="s">
        <v>1148</v>
      </c>
      <c r="H847">
        <v>0</v>
      </c>
      <c r="I847" s="2">
        <f>_xlfn.XLOOKUP(D847, 'retail_products'!$A:$A, 'retail_products'!$E:$E, "")</f>
        <v>20.34</v>
      </c>
      <c r="J847" s="2">
        <f>_xlfn.XLOOKUP(D847, 'retail_products'!$A:$A, 'retail_products'!$D:$D, "")</f>
        <v>14.74</v>
      </c>
      <c r="K847" s="2">
        <f t="shared" si="79"/>
        <v>20.34</v>
      </c>
      <c r="L847" s="2">
        <f t="shared" si="80"/>
        <v>0</v>
      </c>
      <c r="M847" s="2">
        <f t="shared" si="81"/>
        <v>20.34</v>
      </c>
      <c r="N847" s="2">
        <f t="shared" si="82"/>
        <v>5.6</v>
      </c>
      <c r="O847" s="2" t="str">
        <f t="shared" si="83"/>
        <v>Jul</v>
      </c>
    </row>
    <row r="848" spans="1:15" x14ac:dyDescent="0.25">
      <c r="A848" s="2" t="s">
        <v>1991</v>
      </c>
      <c r="B848" s="3">
        <v>45274</v>
      </c>
      <c r="C848" s="2" t="s">
        <v>516</v>
      </c>
      <c r="D848" s="2" t="s">
        <v>1080</v>
      </c>
      <c r="E848">
        <v>2</v>
      </c>
      <c r="F848" s="2">
        <f t="shared" si="78"/>
        <v>2</v>
      </c>
      <c r="G848" s="2" t="s">
        <v>1148</v>
      </c>
      <c r="H848">
        <v>0</v>
      </c>
      <c r="I848" s="2">
        <f>_xlfn.XLOOKUP(D848, 'retail_products'!$A:$A, 'retail_products'!$E:$E, "")</f>
        <v>466.51</v>
      </c>
      <c r="J848" s="2">
        <f>_xlfn.XLOOKUP(D848, 'retail_products'!$A:$A, 'retail_products'!$D:$D, "")</f>
        <v>257.73</v>
      </c>
      <c r="K848" s="2">
        <f t="shared" si="79"/>
        <v>933.02</v>
      </c>
      <c r="L848" s="2">
        <f t="shared" si="80"/>
        <v>0</v>
      </c>
      <c r="M848" s="2">
        <f t="shared" si="81"/>
        <v>933.02</v>
      </c>
      <c r="N848" s="2">
        <f t="shared" si="82"/>
        <v>417.55999999999995</v>
      </c>
      <c r="O848" s="2" t="str">
        <f t="shared" si="83"/>
        <v>Dec</v>
      </c>
    </row>
    <row r="849" spans="1:15" x14ac:dyDescent="0.25">
      <c r="A849" s="2" t="s">
        <v>1992</v>
      </c>
      <c r="B849" s="3">
        <v>45377</v>
      </c>
      <c r="C849" s="2" t="s">
        <v>207</v>
      </c>
      <c r="D849" s="2" t="s">
        <v>1132</v>
      </c>
      <c r="E849">
        <v>4</v>
      </c>
      <c r="F849" s="2">
        <f t="shared" si="78"/>
        <v>4</v>
      </c>
      <c r="G849" s="2" t="s">
        <v>1146</v>
      </c>
      <c r="H849">
        <v>0</v>
      </c>
      <c r="I849" s="2">
        <f>_xlfn.XLOOKUP(D849, 'retail_products'!$A:$A, 'retail_products'!$E:$E, "")</f>
        <v>124.81</v>
      </c>
      <c r="J849" s="2">
        <f>_xlfn.XLOOKUP(D849, 'retail_products'!$A:$A, 'retail_products'!$D:$D, "")</f>
        <v>60.74</v>
      </c>
      <c r="K849" s="2">
        <f t="shared" si="79"/>
        <v>499.24</v>
      </c>
      <c r="L849" s="2">
        <f t="shared" si="80"/>
        <v>0</v>
      </c>
      <c r="M849" s="2">
        <f t="shared" si="81"/>
        <v>499.24</v>
      </c>
      <c r="N849" s="2">
        <f t="shared" si="82"/>
        <v>256.27999999999997</v>
      </c>
      <c r="O849" s="2" t="str">
        <f t="shared" si="83"/>
        <v>Mar</v>
      </c>
    </row>
    <row r="850" spans="1:15" x14ac:dyDescent="0.25">
      <c r="A850" s="2" t="s">
        <v>1993</v>
      </c>
      <c r="B850" s="3">
        <v>44946</v>
      </c>
      <c r="C850" s="2" t="s">
        <v>896</v>
      </c>
      <c r="D850" s="2" t="s">
        <v>1134</v>
      </c>
      <c r="E850">
        <v>1</v>
      </c>
      <c r="F850" s="2">
        <f t="shared" si="78"/>
        <v>1</v>
      </c>
      <c r="G850" s="2" t="s">
        <v>1148</v>
      </c>
      <c r="H850">
        <v>0.1</v>
      </c>
      <c r="I850" s="2">
        <f>_xlfn.XLOOKUP(D850, 'retail_products'!$A:$A, 'retail_products'!$E:$E, "")</f>
        <v>436.93</v>
      </c>
      <c r="J850" s="2">
        <f>_xlfn.XLOOKUP(D850, 'retail_products'!$A:$A, 'retail_products'!$D:$D, "")</f>
        <v>257.01</v>
      </c>
      <c r="K850" s="2">
        <f t="shared" si="79"/>
        <v>436.93</v>
      </c>
      <c r="L850" s="2">
        <f t="shared" si="80"/>
        <v>43.693000000000005</v>
      </c>
      <c r="M850" s="2">
        <f t="shared" si="81"/>
        <v>393.23700000000002</v>
      </c>
      <c r="N850" s="2">
        <f t="shared" si="82"/>
        <v>136.22700000000003</v>
      </c>
      <c r="O850" s="2" t="str">
        <f t="shared" si="83"/>
        <v>Jan</v>
      </c>
    </row>
    <row r="851" spans="1:15" x14ac:dyDescent="0.25">
      <c r="A851" s="2" t="s">
        <v>1994</v>
      </c>
      <c r="B851" s="3">
        <v>45284</v>
      </c>
      <c r="C851" s="2" t="s">
        <v>489</v>
      </c>
      <c r="D851" s="2" t="s">
        <v>1088</v>
      </c>
      <c r="E851">
        <v>2</v>
      </c>
      <c r="F851" s="2">
        <f t="shared" si="78"/>
        <v>2</v>
      </c>
      <c r="G851" s="2" t="s">
        <v>1152</v>
      </c>
      <c r="H851">
        <v>0</v>
      </c>
      <c r="I851" s="2">
        <f>_xlfn.XLOOKUP(D851, 'retail_products'!$A:$A, 'retail_products'!$E:$E, "")</f>
        <v>526.70000000000005</v>
      </c>
      <c r="J851" s="2">
        <f>_xlfn.XLOOKUP(D851, 'retail_products'!$A:$A, 'retail_products'!$D:$D, "")</f>
        <v>234.96</v>
      </c>
      <c r="K851" s="2">
        <f t="shared" si="79"/>
        <v>1053.4000000000001</v>
      </c>
      <c r="L851" s="2">
        <f t="shared" si="80"/>
        <v>0</v>
      </c>
      <c r="M851" s="2">
        <f t="shared" si="81"/>
        <v>1053.4000000000001</v>
      </c>
      <c r="N851" s="2">
        <f t="shared" si="82"/>
        <v>583.48</v>
      </c>
      <c r="O851" s="2" t="str">
        <f t="shared" si="83"/>
        <v>Dec</v>
      </c>
    </row>
    <row r="852" spans="1:15" x14ac:dyDescent="0.25">
      <c r="A852" s="2" t="s">
        <v>1995</v>
      </c>
      <c r="B852" s="3">
        <v>45274</v>
      </c>
      <c r="C852" s="2" t="s">
        <v>321</v>
      </c>
      <c r="D852" s="2" t="s">
        <v>1068</v>
      </c>
      <c r="E852">
        <v>2</v>
      </c>
      <c r="F852" s="2">
        <f t="shared" si="78"/>
        <v>2</v>
      </c>
      <c r="G852" s="2" t="s">
        <v>1148</v>
      </c>
      <c r="H852">
        <v>0</v>
      </c>
      <c r="I852" s="2">
        <f>_xlfn.XLOOKUP(D852, 'retail_products'!$A:$A, 'retail_products'!$E:$E, "")</f>
        <v>37.4</v>
      </c>
      <c r="J852" s="2">
        <f>_xlfn.XLOOKUP(D852, 'retail_products'!$A:$A, 'retail_products'!$D:$D, "")</f>
        <v>16.059999999999999</v>
      </c>
      <c r="K852" s="2">
        <f t="shared" si="79"/>
        <v>74.8</v>
      </c>
      <c r="L852" s="2">
        <f t="shared" si="80"/>
        <v>0</v>
      </c>
      <c r="M852" s="2">
        <f t="shared" si="81"/>
        <v>74.8</v>
      </c>
      <c r="N852" s="2">
        <f t="shared" si="82"/>
        <v>42.68</v>
      </c>
      <c r="O852" s="2" t="str">
        <f t="shared" si="83"/>
        <v>Dec</v>
      </c>
    </row>
    <row r="853" spans="1:15" x14ac:dyDescent="0.25">
      <c r="A853" s="2" t="s">
        <v>1996</v>
      </c>
      <c r="B853" s="3">
        <v>44939</v>
      </c>
      <c r="C853" s="2" t="s">
        <v>673</v>
      </c>
      <c r="D853" s="2" t="s">
        <v>1124</v>
      </c>
      <c r="E853">
        <v>1</v>
      </c>
      <c r="F853" s="2">
        <f t="shared" si="78"/>
        <v>1</v>
      </c>
      <c r="G853" s="2" t="s">
        <v>1152</v>
      </c>
      <c r="H853">
        <v>0.17</v>
      </c>
      <c r="I853" s="2">
        <f>_xlfn.XLOOKUP(D853, 'retail_products'!$A:$A, 'retail_products'!$E:$E, "")</f>
        <v>657.99</v>
      </c>
      <c r="J853" s="2">
        <f>_xlfn.XLOOKUP(D853, 'retail_products'!$A:$A, 'retail_products'!$D:$D, "")</f>
        <v>478.53</v>
      </c>
      <c r="K853" s="2">
        <f t="shared" si="79"/>
        <v>657.99</v>
      </c>
      <c r="L853" s="2">
        <f t="shared" si="80"/>
        <v>111.85830000000001</v>
      </c>
      <c r="M853" s="2">
        <f t="shared" si="81"/>
        <v>546.13170000000002</v>
      </c>
      <c r="N853" s="2">
        <f t="shared" si="82"/>
        <v>67.601700000000051</v>
      </c>
      <c r="O853" s="2" t="str">
        <f t="shared" si="83"/>
        <v>Jan</v>
      </c>
    </row>
    <row r="854" spans="1:15" x14ac:dyDescent="0.25">
      <c r="A854" s="2" t="s">
        <v>1997</v>
      </c>
      <c r="B854" s="3">
        <v>45369</v>
      </c>
      <c r="C854" s="2" t="s">
        <v>102</v>
      </c>
      <c r="D854" s="2" t="s">
        <v>1082</v>
      </c>
      <c r="E854">
        <v>2</v>
      </c>
      <c r="F854" s="2">
        <f t="shared" si="78"/>
        <v>2</v>
      </c>
      <c r="G854" s="2" t="s">
        <v>1146</v>
      </c>
      <c r="H854">
        <v>0</v>
      </c>
      <c r="I854" s="2">
        <f>_xlfn.XLOOKUP(D854, 'retail_products'!$A:$A, 'retail_products'!$E:$E, "")</f>
        <v>85.85</v>
      </c>
      <c r="J854" s="2">
        <f>_xlfn.XLOOKUP(D854, 'retail_products'!$A:$A, 'retail_products'!$D:$D, "")</f>
        <v>46.68</v>
      </c>
      <c r="K854" s="2">
        <f t="shared" si="79"/>
        <v>171.7</v>
      </c>
      <c r="L854" s="2">
        <f t="shared" si="80"/>
        <v>0</v>
      </c>
      <c r="M854" s="2">
        <f t="shared" si="81"/>
        <v>171.7</v>
      </c>
      <c r="N854" s="2">
        <f t="shared" si="82"/>
        <v>78.339999999999989</v>
      </c>
      <c r="O854" s="2" t="str">
        <f t="shared" si="83"/>
        <v>Mar</v>
      </c>
    </row>
    <row r="855" spans="1:15" x14ac:dyDescent="0.25">
      <c r="A855" s="2" t="s">
        <v>1998</v>
      </c>
      <c r="B855" s="3">
        <v>45353</v>
      </c>
      <c r="C855" s="2" t="s">
        <v>241</v>
      </c>
      <c r="D855" s="2" t="s">
        <v>1112</v>
      </c>
      <c r="E855">
        <v>4</v>
      </c>
      <c r="F855" s="2">
        <f t="shared" si="78"/>
        <v>4</v>
      </c>
      <c r="G855" s="2" t="s">
        <v>1148</v>
      </c>
      <c r="H855">
        <v>0.13</v>
      </c>
      <c r="I855" s="2">
        <f>_xlfn.XLOOKUP(D855, 'retail_products'!$A:$A, 'retail_products'!$E:$E, "")</f>
        <v>827.09</v>
      </c>
      <c r="J855" s="2">
        <f>_xlfn.XLOOKUP(D855, 'retail_products'!$A:$A, 'retail_products'!$D:$D, "")</f>
        <v>449.47</v>
      </c>
      <c r="K855" s="2">
        <f t="shared" si="79"/>
        <v>3308.36</v>
      </c>
      <c r="L855" s="2">
        <f t="shared" si="80"/>
        <v>430.08680000000004</v>
      </c>
      <c r="M855" s="2">
        <f t="shared" si="81"/>
        <v>2878.2732000000001</v>
      </c>
      <c r="N855" s="2">
        <f t="shared" si="82"/>
        <v>1080.3932</v>
      </c>
      <c r="O855" s="2" t="str">
        <f t="shared" si="83"/>
        <v>Mar</v>
      </c>
    </row>
    <row r="856" spans="1:15" x14ac:dyDescent="0.25">
      <c r="A856" s="2" t="s">
        <v>1999</v>
      </c>
      <c r="B856" s="3">
        <v>45247</v>
      </c>
      <c r="C856" s="2" t="s">
        <v>414</v>
      </c>
      <c r="D856" s="2" t="s">
        <v>1046</v>
      </c>
      <c r="E856">
        <v>5</v>
      </c>
      <c r="F856" s="2">
        <f t="shared" si="78"/>
        <v>5</v>
      </c>
      <c r="G856" s="2" t="s">
        <v>1148</v>
      </c>
      <c r="H856">
        <v>0</v>
      </c>
      <c r="I856" s="2">
        <f>_xlfn.XLOOKUP(D856, 'retail_products'!$A:$A, 'retail_products'!$E:$E, "")</f>
        <v>304.58</v>
      </c>
      <c r="J856" s="2">
        <f>_xlfn.XLOOKUP(D856, 'retail_products'!$A:$A, 'retail_products'!$D:$D, "")</f>
        <v>141.47</v>
      </c>
      <c r="K856" s="2">
        <f t="shared" si="79"/>
        <v>1522.8999999999999</v>
      </c>
      <c r="L856" s="2">
        <f t="shared" si="80"/>
        <v>0</v>
      </c>
      <c r="M856" s="2">
        <f t="shared" si="81"/>
        <v>1522.8999999999999</v>
      </c>
      <c r="N856" s="2">
        <f t="shared" si="82"/>
        <v>815.54999999999984</v>
      </c>
      <c r="O856" s="2" t="str">
        <f t="shared" si="83"/>
        <v>Nov</v>
      </c>
    </row>
    <row r="857" spans="1:15" x14ac:dyDescent="0.25">
      <c r="A857" s="2" t="s">
        <v>2000</v>
      </c>
      <c r="B857" s="3">
        <v>44953</v>
      </c>
      <c r="C857" s="2" t="s">
        <v>644</v>
      </c>
      <c r="D857" s="2" t="s">
        <v>1108</v>
      </c>
      <c r="E857">
        <v>3</v>
      </c>
      <c r="F857" s="2">
        <f t="shared" si="78"/>
        <v>3</v>
      </c>
      <c r="G857" s="2" t="s">
        <v>1152</v>
      </c>
      <c r="H857">
        <v>0</v>
      </c>
      <c r="I857" s="2">
        <f>_xlfn.XLOOKUP(D857, 'retail_products'!$A:$A, 'retail_products'!$E:$E, "")</f>
        <v>403.95</v>
      </c>
      <c r="J857" s="2">
        <f>_xlfn.XLOOKUP(D857, 'retail_products'!$A:$A, 'retail_products'!$D:$D, "")</f>
        <v>177.26</v>
      </c>
      <c r="K857" s="2">
        <f t="shared" si="79"/>
        <v>1211.8499999999999</v>
      </c>
      <c r="L857" s="2">
        <f t="shared" si="80"/>
        <v>0</v>
      </c>
      <c r="M857" s="2">
        <f t="shared" si="81"/>
        <v>1211.8499999999999</v>
      </c>
      <c r="N857" s="2">
        <f t="shared" si="82"/>
        <v>680.06999999999994</v>
      </c>
      <c r="O857" s="2" t="str">
        <f t="shared" si="83"/>
        <v>Jan</v>
      </c>
    </row>
    <row r="858" spans="1:15" x14ac:dyDescent="0.25">
      <c r="A858" s="2" t="s">
        <v>2001</v>
      </c>
      <c r="B858" s="3">
        <v>45110</v>
      </c>
      <c r="C858" s="2" t="s">
        <v>98</v>
      </c>
      <c r="D858" s="2" t="s">
        <v>1060</v>
      </c>
      <c r="E858">
        <v>3</v>
      </c>
      <c r="F858" s="2">
        <f t="shared" si="78"/>
        <v>3</v>
      </c>
      <c r="G858" s="2" t="s">
        <v>1146</v>
      </c>
      <c r="H858">
        <v>0</v>
      </c>
      <c r="I858" s="2">
        <f>_xlfn.XLOOKUP(D858, 'retail_products'!$A:$A, 'retail_products'!$E:$E, "")</f>
        <v>491.58</v>
      </c>
      <c r="J858" s="2">
        <f>_xlfn.XLOOKUP(D858, 'retail_products'!$A:$A, 'retail_products'!$D:$D, "")</f>
        <v>342.41</v>
      </c>
      <c r="K858" s="2">
        <f t="shared" si="79"/>
        <v>1474.74</v>
      </c>
      <c r="L858" s="2">
        <f t="shared" si="80"/>
        <v>0</v>
      </c>
      <c r="M858" s="2">
        <f t="shared" si="81"/>
        <v>1474.74</v>
      </c>
      <c r="N858" s="2">
        <f t="shared" si="82"/>
        <v>447.51</v>
      </c>
      <c r="O858" s="2" t="str">
        <f t="shared" si="83"/>
        <v>Jul</v>
      </c>
    </row>
    <row r="859" spans="1:15" x14ac:dyDescent="0.25">
      <c r="A859" s="2" t="s">
        <v>2002</v>
      </c>
      <c r="B859" s="3">
        <v>45131</v>
      </c>
      <c r="C859" s="2" t="s">
        <v>662</v>
      </c>
      <c r="D859" s="2" t="s">
        <v>1044</v>
      </c>
      <c r="E859">
        <v>5</v>
      </c>
      <c r="F859" s="2">
        <f t="shared" si="78"/>
        <v>5</v>
      </c>
      <c r="G859" s="2" t="s">
        <v>1152</v>
      </c>
      <c r="H859">
        <v>0</v>
      </c>
      <c r="I859" s="2">
        <f>_xlfn.XLOOKUP(D859, 'retail_products'!$A:$A, 'retail_products'!$E:$E, "")</f>
        <v>404.15</v>
      </c>
      <c r="J859" s="2">
        <f>_xlfn.XLOOKUP(D859, 'retail_products'!$A:$A, 'retail_products'!$D:$D, "")</f>
        <v>171.04</v>
      </c>
      <c r="K859" s="2">
        <f t="shared" si="79"/>
        <v>2020.75</v>
      </c>
      <c r="L859" s="2">
        <f t="shared" si="80"/>
        <v>0</v>
      </c>
      <c r="M859" s="2">
        <f t="shared" si="81"/>
        <v>2020.75</v>
      </c>
      <c r="N859" s="2">
        <f t="shared" si="82"/>
        <v>1165.5500000000002</v>
      </c>
      <c r="O859" s="2" t="str">
        <f t="shared" si="83"/>
        <v>Jul</v>
      </c>
    </row>
    <row r="860" spans="1:15" x14ac:dyDescent="0.25">
      <c r="A860" s="2" t="s">
        <v>2003</v>
      </c>
      <c r="B860" s="3">
        <v>44943</v>
      </c>
      <c r="C860" s="2" t="s">
        <v>375</v>
      </c>
      <c r="D860" s="2" t="s">
        <v>1092</v>
      </c>
      <c r="E860">
        <v>3</v>
      </c>
      <c r="F860" s="2">
        <f t="shared" si="78"/>
        <v>3</v>
      </c>
      <c r="G860" s="2" t="s">
        <v>1148</v>
      </c>
      <c r="H860">
        <v>0</v>
      </c>
      <c r="I860" s="2">
        <f>_xlfn.XLOOKUP(D860, 'retail_products'!$A:$A, 'retail_products'!$E:$E, "")</f>
        <v>458.87</v>
      </c>
      <c r="J860" s="2">
        <f>_xlfn.XLOOKUP(D860, 'retail_products'!$A:$A, 'retail_products'!$D:$D, "")</f>
        <v>375.17</v>
      </c>
      <c r="K860" s="2">
        <f t="shared" si="79"/>
        <v>1376.6100000000001</v>
      </c>
      <c r="L860" s="2">
        <f t="shared" si="80"/>
        <v>0</v>
      </c>
      <c r="M860" s="2">
        <f t="shared" si="81"/>
        <v>1376.6100000000001</v>
      </c>
      <c r="N860" s="2">
        <f t="shared" si="82"/>
        <v>251.10000000000014</v>
      </c>
      <c r="O860" s="2" t="str">
        <f t="shared" si="83"/>
        <v>Jan</v>
      </c>
    </row>
    <row r="861" spans="1:15" x14ac:dyDescent="0.25">
      <c r="A861" s="2" t="s">
        <v>2004</v>
      </c>
      <c r="B861" s="3">
        <v>45302</v>
      </c>
      <c r="C861" s="2" t="s">
        <v>366</v>
      </c>
      <c r="D861" s="2" t="s">
        <v>1136</v>
      </c>
      <c r="E861">
        <v>1</v>
      </c>
      <c r="F861" s="2">
        <f t="shared" si="78"/>
        <v>1</v>
      </c>
      <c r="G861" s="2" t="s">
        <v>1146</v>
      </c>
      <c r="H861">
        <v>0.23</v>
      </c>
      <c r="I861" s="2">
        <f>_xlfn.XLOOKUP(D861, 'retail_products'!$A:$A, 'retail_products'!$E:$E, "")</f>
        <v>353.33</v>
      </c>
      <c r="J861" s="2">
        <f>_xlfn.XLOOKUP(D861, 'retail_products'!$A:$A, 'retail_products'!$D:$D, "")</f>
        <v>144.06</v>
      </c>
      <c r="K861" s="2">
        <f t="shared" si="79"/>
        <v>353.33</v>
      </c>
      <c r="L861" s="2">
        <f t="shared" si="80"/>
        <v>81.265900000000002</v>
      </c>
      <c r="M861" s="2">
        <f t="shared" si="81"/>
        <v>272.0641</v>
      </c>
      <c r="N861" s="2">
        <f t="shared" si="82"/>
        <v>128.00409999999999</v>
      </c>
      <c r="O861" s="2" t="str">
        <f t="shared" si="83"/>
        <v>Jan</v>
      </c>
    </row>
    <row r="862" spans="1:15" x14ac:dyDescent="0.25">
      <c r="A862" s="2" t="s">
        <v>2005</v>
      </c>
      <c r="B862" s="3">
        <v>44945</v>
      </c>
      <c r="C862" s="2" t="s">
        <v>383</v>
      </c>
      <c r="D862" s="2" t="s">
        <v>1046</v>
      </c>
      <c r="E862">
        <v>4</v>
      </c>
      <c r="F862" s="2">
        <f t="shared" si="78"/>
        <v>4</v>
      </c>
      <c r="G862" s="2" t="s">
        <v>1146</v>
      </c>
      <c r="H862">
        <v>0</v>
      </c>
      <c r="I862" s="2">
        <f>_xlfn.XLOOKUP(D862, 'retail_products'!$A:$A, 'retail_products'!$E:$E, "")</f>
        <v>304.58</v>
      </c>
      <c r="J862" s="2">
        <f>_xlfn.XLOOKUP(D862, 'retail_products'!$A:$A, 'retail_products'!$D:$D, "")</f>
        <v>141.47</v>
      </c>
      <c r="K862" s="2">
        <f t="shared" si="79"/>
        <v>1218.32</v>
      </c>
      <c r="L862" s="2">
        <f t="shared" si="80"/>
        <v>0</v>
      </c>
      <c r="M862" s="2">
        <f t="shared" si="81"/>
        <v>1218.32</v>
      </c>
      <c r="N862" s="2">
        <f t="shared" si="82"/>
        <v>652.43999999999994</v>
      </c>
      <c r="O862" s="2" t="str">
        <f t="shared" si="83"/>
        <v>Jan</v>
      </c>
    </row>
    <row r="863" spans="1:15" x14ac:dyDescent="0.25">
      <c r="A863" s="2" t="s">
        <v>2006</v>
      </c>
      <c r="B863" s="3">
        <v>44993</v>
      </c>
      <c r="C863" s="2" t="s">
        <v>306</v>
      </c>
      <c r="D863" s="2" t="s">
        <v>1132</v>
      </c>
      <c r="E863">
        <v>1</v>
      </c>
      <c r="F863" s="2">
        <f t="shared" si="78"/>
        <v>1</v>
      </c>
      <c r="G863" s="2" t="s">
        <v>1152</v>
      </c>
      <c r="H863">
        <v>0</v>
      </c>
      <c r="I863" s="2">
        <f>_xlfn.XLOOKUP(D863, 'retail_products'!$A:$A, 'retail_products'!$E:$E, "")</f>
        <v>124.81</v>
      </c>
      <c r="J863" s="2">
        <f>_xlfn.XLOOKUP(D863, 'retail_products'!$A:$A, 'retail_products'!$D:$D, "")</f>
        <v>60.74</v>
      </c>
      <c r="K863" s="2">
        <f t="shared" si="79"/>
        <v>124.81</v>
      </c>
      <c r="L863" s="2">
        <f t="shared" si="80"/>
        <v>0</v>
      </c>
      <c r="M863" s="2">
        <f t="shared" si="81"/>
        <v>124.81</v>
      </c>
      <c r="N863" s="2">
        <f t="shared" si="82"/>
        <v>64.069999999999993</v>
      </c>
      <c r="O863" s="2" t="str">
        <f t="shared" si="83"/>
        <v>Mar</v>
      </c>
    </row>
    <row r="864" spans="1:15" x14ac:dyDescent="0.25">
      <c r="A864" s="2" t="s">
        <v>2007</v>
      </c>
      <c r="B864" s="3">
        <v>45052</v>
      </c>
      <c r="C864" s="2" t="s">
        <v>829</v>
      </c>
      <c r="D864" s="2" t="s">
        <v>1068</v>
      </c>
      <c r="E864">
        <v>1</v>
      </c>
      <c r="F864" s="2">
        <f t="shared" si="78"/>
        <v>1</v>
      </c>
      <c r="G864" s="2" t="s">
        <v>1148</v>
      </c>
      <c r="H864">
        <v>0</v>
      </c>
      <c r="I864" s="2">
        <f>_xlfn.XLOOKUP(D864, 'retail_products'!$A:$A, 'retail_products'!$E:$E, "")</f>
        <v>37.4</v>
      </c>
      <c r="J864" s="2">
        <f>_xlfn.XLOOKUP(D864, 'retail_products'!$A:$A, 'retail_products'!$D:$D, "")</f>
        <v>16.059999999999999</v>
      </c>
      <c r="K864" s="2">
        <f t="shared" si="79"/>
        <v>37.4</v>
      </c>
      <c r="L864" s="2">
        <f t="shared" si="80"/>
        <v>0</v>
      </c>
      <c r="M864" s="2">
        <f t="shared" si="81"/>
        <v>37.4</v>
      </c>
      <c r="N864" s="2">
        <f t="shared" si="82"/>
        <v>21.34</v>
      </c>
      <c r="O864" s="2" t="str">
        <f t="shared" si="83"/>
        <v>May</v>
      </c>
    </row>
    <row r="865" spans="1:15" x14ac:dyDescent="0.25">
      <c r="A865" s="2" t="s">
        <v>2008</v>
      </c>
      <c r="B865" s="3">
        <v>45367</v>
      </c>
      <c r="C865" s="2" t="s">
        <v>417</v>
      </c>
      <c r="D865" s="2" t="s">
        <v>1126</v>
      </c>
      <c r="E865">
        <v>1</v>
      </c>
      <c r="F865" s="2">
        <f t="shared" si="78"/>
        <v>1</v>
      </c>
      <c r="G865" s="2" t="s">
        <v>1146</v>
      </c>
      <c r="H865">
        <v>0</v>
      </c>
      <c r="I865" s="2">
        <f>_xlfn.XLOOKUP(D865, 'retail_products'!$A:$A, 'retail_products'!$E:$E, "")</f>
        <v>340.9</v>
      </c>
      <c r="J865" s="2">
        <f>_xlfn.XLOOKUP(D865, 'retail_products'!$A:$A, 'retail_products'!$D:$D, "")</f>
        <v>269.88</v>
      </c>
      <c r="K865" s="2">
        <f t="shared" si="79"/>
        <v>340.9</v>
      </c>
      <c r="L865" s="2">
        <f t="shared" si="80"/>
        <v>0</v>
      </c>
      <c r="M865" s="2">
        <f t="shared" si="81"/>
        <v>340.9</v>
      </c>
      <c r="N865" s="2">
        <f t="shared" si="82"/>
        <v>71.019999999999982</v>
      </c>
      <c r="O865" s="2" t="str">
        <f t="shared" si="83"/>
        <v>Mar</v>
      </c>
    </row>
    <row r="866" spans="1:15" x14ac:dyDescent="0.25">
      <c r="A866" s="2" t="s">
        <v>2009</v>
      </c>
      <c r="B866" s="3">
        <v>45286</v>
      </c>
      <c r="C866" s="2" t="s">
        <v>466</v>
      </c>
      <c r="D866" s="2" t="s">
        <v>1110</v>
      </c>
      <c r="E866">
        <v>2</v>
      </c>
      <c r="F866" s="2">
        <f t="shared" si="78"/>
        <v>2</v>
      </c>
      <c r="G866" s="2" t="s">
        <v>1152</v>
      </c>
      <c r="H866">
        <v>0</v>
      </c>
      <c r="I866" s="2">
        <f>_xlfn.XLOOKUP(D866, 'retail_products'!$A:$A, 'retail_products'!$E:$E, "")</f>
        <v>469.35</v>
      </c>
      <c r="J866" s="2">
        <f>_xlfn.XLOOKUP(D866, 'retail_products'!$A:$A, 'retail_products'!$D:$D, "")</f>
        <v>278.37</v>
      </c>
      <c r="K866" s="2">
        <f t="shared" si="79"/>
        <v>938.7</v>
      </c>
      <c r="L866" s="2">
        <f t="shared" si="80"/>
        <v>0</v>
      </c>
      <c r="M866" s="2">
        <f t="shared" si="81"/>
        <v>938.7</v>
      </c>
      <c r="N866" s="2">
        <f t="shared" si="82"/>
        <v>381.96000000000004</v>
      </c>
      <c r="O866" s="2" t="str">
        <f t="shared" si="83"/>
        <v>Dec</v>
      </c>
    </row>
    <row r="867" spans="1:15" x14ac:dyDescent="0.25">
      <c r="A867" s="2" t="s">
        <v>2010</v>
      </c>
      <c r="B867" s="3">
        <v>45102</v>
      </c>
      <c r="C867" s="2" t="s">
        <v>476</v>
      </c>
      <c r="D867" s="2" t="s">
        <v>1044</v>
      </c>
      <c r="E867">
        <v>2</v>
      </c>
      <c r="F867" s="2">
        <f t="shared" si="78"/>
        <v>2</v>
      </c>
      <c r="G867" s="2" t="s">
        <v>1146</v>
      </c>
      <c r="H867">
        <v>0.24</v>
      </c>
      <c r="I867" s="2">
        <f>_xlfn.XLOOKUP(D867, 'retail_products'!$A:$A, 'retail_products'!$E:$E, "")</f>
        <v>404.15</v>
      </c>
      <c r="J867" s="2">
        <f>_xlfn.XLOOKUP(D867, 'retail_products'!$A:$A, 'retail_products'!$D:$D, "")</f>
        <v>171.04</v>
      </c>
      <c r="K867" s="2">
        <f t="shared" si="79"/>
        <v>808.3</v>
      </c>
      <c r="L867" s="2">
        <f t="shared" si="80"/>
        <v>193.99199999999999</v>
      </c>
      <c r="M867" s="2">
        <f t="shared" si="81"/>
        <v>614.30799999999999</v>
      </c>
      <c r="N867" s="2">
        <f t="shared" si="82"/>
        <v>272.22800000000001</v>
      </c>
      <c r="O867" s="2" t="str">
        <f t="shared" si="83"/>
        <v>Jun</v>
      </c>
    </row>
    <row r="868" spans="1:15" x14ac:dyDescent="0.25">
      <c r="A868" s="2" t="s">
        <v>2011</v>
      </c>
      <c r="B868" s="3">
        <v>45201</v>
      </c>
      <c r="C868" s="2" t="s">
        <v>610</v>
      </c>
      <c r="D868" s="2" t="s">
        <v>1041</v>
      </c>
      <c r="E868">
        <v>1</v>
      </c>
      <c r="F868" s="2">
        <f t="shared" si="78"/>
        <v>1</v>
      </c>
      <c r="G868" s="2" t="s">
        <v>1148</v>
      </c>
      <c r="H868">
        <v>0</v>
      </c>
      <c r="I868" s="2">
        <f>_xlfn.XLOOKUP(D868, 'retail_products'!$A:$A, 'retail_products'!$E:$E, "")</f>
        <v>20.34</v>
      </c>
      <c r="J868" s="2">
        <f>_xlfn.XLOOKUP(D868, 'retail_products'!$A:$A, 'retail_products'!$D:$D, "")</f>
        <v>14.74</v>
      </c>
      <c r="K868" s="2">
        <f t="shared" si="79"/>
        <v>20.34</v>
      </c>
      <c r="L868" s="2">
        <f t="shared" si="80"/>
        <v>0</v>
      </c>
      <c r="M868" s="2">
        <f t="shared" si="81"/>
        <v>20.34</v>
      </c>
      <c r="N868" s="2">
        <f t="shared" si="82"/>
        <v>5.6</v>
      </c>
      <c r="O868" s="2" t="str">
        <f t="shared" si="83"/>
        <v>Oct</v>
      </c>
    </row>
    <row r="869" spans="1:15" x14ac:dyDescent="0.25">
      <c r="A869" s="2" t="s">
        <v>2012</v>
      </c>
      <c r="B869" s="3">
        <v>45019</v>
      </c>
      <c r="C869" s="2" t="s">
        <v>318</v>
      </c>
      <c r="D869" s="2" t="s">
        <v>1041</v>
      </c>
      <c r="E869">
        <v>3</v>
      </c>
      <c r="F869" s="2">
        <f t="shared" si="78"/>
        <v>3</v>
      </c>
      <c r="G869" s="2" t="s">
        <v>1152</v>
      </c>
      <c r="H869">
        <v>0</v>
      </c>
      <c r="I869" s="2">
        <f>_xlfn.XLOOKUP(D869, 'retail_products'!$A:$A, 'retail_products'!$E:$E, "")</f>
        <v>20.34</v>
      </c>
      <c r="J869" s="2">
        <f>_xlfn.XLOOKUP(D869, 'retail_products'!$A:$A, 'retail_products'!$D:$D, "")</f>
        <v>14.74</v>
      </c>
      <c r="K869" s="2">
        <f t="shared" si="79"/>
        <v>61.019999999999996</v>
      </c>
      <c r="L869" s="2">
        <f t="shared" si="80"/>
        <v>0</v>
      </c>
      <c r="M869" s="2">
        <f t="shared" si="81"/>
        <v>61.019999999999996</v>
      </c>
      <c r="N869" s="2">
        <f t="shared" si="82"/>
        <v>16.799999999999997</v>
      </c>
      <c r="O869" s="2" t="str">
        <f t="shared" si="83"/>
        <v>Apr</v>
      </c>
    </row>
    <row r="870" spans="1:15" x14ac:dyDescent="0.25">
      <c r="A870" s="2" t="s">
        <v>2013</v>
      </c>
      <c r="B870" s="3">
        <v>45130</v>
      </c>
      <c r="C870" s="2" t="s">
        <v>519</v>
      </c>
      <c r="D870" s="2" t="s">
        <v>1124</v>
      </c>
      <c r="E870">
        <v>1</v>
      </c>
      <c r="F870" s="2">
        <f t="shared" si="78"/>
        <v>1</v>
      </c>
      <c r="G870" s="2" t="s">
        <v>1148</v>
      </c>
      <c r="H870">
        <v>0</v>
      </c>
      <c r="I870" s="2">
        <f>_xlfn.XLOOKUP(D870, 'retail_products'!$A:$A, 'retail_products'!$E:$E, "")</f>
        <v>657.99</v>
      </c>
      <c r="J870" s="2">
        <f>_xlfn.XLOOKUP(D870, 'retail_products'!$A:$A, 'retail_products'!$D:$D, "")</f>
        <v>478.53</v>
      </c>
      <c r="K870" s="2">
        <f t="shared" si="79"/>
        <v>657.99</v>
      </c>
      <c r="L870" s="2">
        <f t="shared" si="80"/>
        <v>0</v>
      </c>
      <c r="M870" s="2">
        <f t="shared" si="81"/>
        <v>657.99</v>
      </c>
      <c r="N870" s="2">
        <f t="shared" si="82"/>
        <v>179.46000000000004</v>
      </c>
      <c r="O870" s="2" t="str">
        <f t="shared" si="83"/>
        <v>Jul</v>
      </c>
    </row>
    <row r="871" spans="1:15" x14ac:dyDescent="0.25">
      <c r="A871" s="2" t="s">
        <v>2014</v>
      </c>
      <c r="B871" s="3">
        <v>45303</v>
      </c>
      <c r="C871" s="2" t="s">
        <v>861</v>
      </c>
      <c r="D871" s="2" t="s">
        <v>1084</v>
      </c>
      <c r="E871">
        <v>2</v>
      </c>
      <c r="F871" s="2">
        <f t="shared" si="78"/>
        <v>2</v>
      </c>
      <c r="G871" s="2" t="s">
        <v>1146</v>
      </c>
      <c r="H871">
        <v>0</v>
      </c>
      <c r="I871" s="2">
        <f>_xlfn.XLOOKUP(D871, 'retail_products'!$A:$A, 'retail_products'!$E:$E, "")</f>
        <v>614.21</v>
      </c>
      <c r="J871" s="2">
        <f>_xlfn.XLOOKUP(D871, 'retail_products'!$A:$A, 'retail_products'!$D:$D, "")</f>
        <v>485.37</v>
      </c>
      <c r="K871" s="2">
        <f t="shared" si="79"/>
        <v>1228.42</v>
      </c>
      <c r="L871" s="2">
        <f t="shared" si="80"/>
        <v>0</v>
      </c>
      <c r="M871" s="2">
        <f t="shared" si="81"/>
        <v>1228.42</v>
      </c>
      <c r="N871" s="2">
        <f t="shared" si="82"/>
        <v>257.68000000000006</v>
      </c>
      <c r="O871" s="2" t="str">
        <f t="shared" si="83"/>
        <v>Jan</v>
      </c>
    </row>
    <row r="872" spans="1:15" x14ac:dyDescent="0.25">
      <c r="A872" s="2" t="s">
        <v>2015</v>
      </c>
      <c r="B872" s="3">
        <v>45261</v>
      </c>
      <c r="C872" s="2" t="s">
        <v>279</v>
      </c>
      <c r="D872" s="2" t="s">
        <v>1106</v>
      </c>
      <c r="E872">
        <v>3</v>
      </c>
      <c r="F872" s="2">
        <f t="shared" si="78"/>
        <v>3</v>
      </c>
      <c r="G872" s="2" t="s">
        <v>1152</v>
      </c>
      <c r="H872">
        <v>0.21</v>
      </c>
      <c r="I872" s="2">
        <f>_xlfn.XLOOKUP(D872, 'retail_products'!$A:$A, 'retail_products'!$E:$E, "")</f>
        <v>144.07</v>
      </c>
      <c r="J872" s="2">
        <f>_xlfn.XLOOKUP(D872, 'retail_products'!$A:$A, 'retail_products'!$D:$D, "")</f>
        <v>65.87</v>
      </c>
      <c r="K872" s="2">
        <f t="shared" si="79"/>
        <v>432.21</v>
      </c>
      <c r="L872" s="2">
        <f t="shared" si="80"/>
        <v>90.764099999999999</v>
      </c>
      <c r="M872" s="2">
        <f t="shared" si="81"/>
        <v>341.44589999999999</v>
      </c>
      <c r="N872" s="2">
        <f t="shared" si="82"/>
        <v>143.83589999999998</v>
      </c>
      <c r="O872" s="2" t="str">
        <f t="shared" si="83"/>
        <v>Dec</v>
      </c>
    </row>
    <row r="873" spans="1:15" x14ac:dyDescent="0.25">
      <c r="A873" s="2" t="s">
        <v>2016</v>
      </c>
      <c r="B873" s="3">
        <v>45245</v>
      </c>
      <c r="C873" s="2" t="s">
        <v>526</v>
      </c>
      <c r="D873" s="2" t="s">
        <v>1074</v>
      </c>
      <c r="E873">
        <v>1</v>
      </c>
      <c r="F873" s="2">
        <f t="shared" si="78"/>
        <v>1</v>
      </c>
      <c r="G873" s="2" t="s">
        <v>1148</v>
      </c>
      <c r="H873">
        <v>0</v>
      </c>
      <c r="I873" s="2">
        <f>_xlfn.XLOOKUP(D873, 'retail_products'!$A:$A, 'retail_products'!$E:$E, "")</f>
        <v>476.33</v>
      </c>
      <c r="J873" s="2">
        <f>_xlfn.XLOOKUP(D873, 'retail_products'!$A:$A, 'retail_products'!$D:$D, "")</f>
        <v>222.1</v>
      </c>
      <c r="K873" s="2">
        <f t="shared" si="79"/>
        <v>476.33</v>
      </c>
      <c r="L873" s="2">
        <f t="shared" si="80"/>
        <v>0</v>
      </c>
      <c r="M873" s="2">
        <f t="shared" si="81"/>
        <v>476.33</v>
      </c>
      <c r="N873" s="2">
        <f t="shared" si="82"/>
        <v>254.23</v>
      </c>
      <c r="O873" s="2" t="str">
        <f t="shared" si="83"/>
        <v>Nov</v>
      </c>
    </row>
    <row r="874" spans="1:15" x14ac:dyDescent="0.25">
      <c r="A874" s="2" t="s">
        <v>2017</v>
      </c>
      <c r="B874" s="3">
        <v>45210</v>
      </c>
      <c r="C874" s="2" t="s">
        <v>244</v>
      </c>
      <c r="D874" s="2" t="s">
        <v>1054</v>
      </c>
      <c r="E874">
        <v>3</v>
      </c>
      <c r="F874" s="2">
        <f t="shared" si="78"/>
        <v>3</v>
      </c>
      <c r="G874" s="2" t="s">
        <v>1148</v>
      </c>
      <c r="H874">
        <v>0</v>
      </c>
      <c r="I874" s="2">
        <f>_xlfn.XLOOKUP(D874, 'retail_products'!$A:$A, 'retail_products'!$E:$E, "")</f>
        <v>821.38</v>
      </c>
      <c r="J874" s="2">
        <f>_xlfn.XLOOKUP(D874, 'retail_products'!$A:$A, 'retail_products'!$D:$D, "")</f>
        <v>401.95</v>
      </c>
      <c r="K874" s="2">
        <f t="shared" si="79"/>
        <v>2464.14</v>
      </c>
      <c r="L874" s="2">
        <f t="shared" si="80"/>
        <v>0</v>
      </c>
      <c r="M874" s="2">
        <f t="shared" si="81"/>
        <v>2464.14</v>
      </c>
      <c r="N874" s="2">
        <f t="shared" si="82"/>
        <v>1258.29</v>
      </c>
      <c r="O874" s="2" t="str">
        <f t="shared" si="83"/>
        <v>Oct</v>
      </c>
    </row>
    <row r="875" spans="1:15" x14ac:dyDescent="0.25">
      <c r="A875" s="2" t="s">
        <v>2018</v>
      </c>
      <c r="B875" s="3">
        <v>45259</v>
      </c>
      <c r="C875" s="2" t="s">
        <v>811</v>
      </c>
      <c r="D875" s="2" t="s">
        <v>1098</v>
      </c>
      <c r="E875">
        <v>1</v>
      </c>
      <c r="F875" s="2">
        <f t="shared" si="78"/>
        <v>1</v>
      </c>
      <c r="G875" s="2" t="s">
        <v>1146</v>
      </c>
      <c r="H875">
        <v>0</v>
      </c>
      <c r="I875" s="2">
        <f>_xlfn.XLOOKUP(D875, 'retail_products'!$A:$A, 'retail_products'!$E:$E, "")</f>
        <v>861.53</v>
      </c>
      <c r="J875" s="2">
        <f>_xlfn.XLOOKUP(D875, 'retail_products'!$A:$A, 'retail_products'!$D:$D, "")</f>
        <v>446.15</v>
      </c>
      <c r="K875" s="2">
        <f t="shared" si="79"/>
        <v>861.53</v>
      </c>
      <c r="L875" s="2">
        <f t="shared" si="80"/>
        <v>0</v>
      </c>
      <c r="M875" s="2">
        <f t="shared" si="81"/>
        <v>861.53</v>
      </c>
      <c r="N875" s="2">
        <f t="shared" si="82"/>
        <v>415.38</v>
      </c>
      <c r="O875" s="2" t="str">
        <f t="shared" si="83"/>
        <v>Nov</v>
      </c>
    </row>
    <row r="876" spans="1:15" x14ac:dyDescent="0.25">
      <c r="A876" s="2" t="s">
        <v>2019</v>
      </c>
      <c r="B876" s="3">
        <v>45350</v>
      </c>
      <c r="C876" s="2" t="s">
        <v>1017</v>
      </c>
      <c r="D876" s="2" t="s">
        <v>1049</v>
      </c>
      <c r="E876">
        <v>1</v>
      </c>
      <c r="F876" s="2">
        <f t="shared" si="78"/>
        <v>1</v>
      </c>
      <c r="G876" s="2" t="s">
        <v>1152</v>
      </c>
      <c r="H876">
        <v>0</v>
      </c>
      <c r="I876" s="2">
        <f>_xlfn.XLOOKUP(D876, 'retail_products'!$A:$A, 'retail_products'!$E:$E, "")</f>
        <v>171.43</v>
      </c>
      <c r="J876" s="2">
        <f>_xlfn.XLOOKUP(D876, 'retail_products'!$A:$A, 'retail_products'!$D:$D, "")</f>
        <v>99.61</v>
      </c>
      <c r="K876" s="2">
        <f t="shared" si="79"/>
        <v>171.43</v>
      </c>
      <c r="L876" s="2">
        <f t="shared" si="80"/>
        <v>0</v>
      </c>
      <c r="M876" s="2">
        <f t="shared" si="81"/>
        <v>171.43</v>
      </c>
      <c r="N876" s="2">
        <f t="shared" si="82"/>
        <v>71.820000000000007</v>
      </c>
      <c r="O876" s="2" t="str">
        <f t="shared" si="83"/>
        <v>Feb</v>
      </c>
    </row>
    <row r="877" spans="1:15" x14ac:dyDescent="0.25">
      <c r="A877" s="2" t="s">
        <v>2020</v>
      </c>
      <c r="B877" s="3">
        <v>44949</v>
      </c>
      <c r="C877" s="2" t="s">
        <v>258</v>
      </c>
      <c r="D877" s="2" t="s">
        <v>1066</v>
      </c>
      <c r="E877">
        <v>4</v>
      </c>
      <c r="F877" s="2">
        <f t="shared" si="78"/>
        <v>4</v>
      </c>
      <c r="G877" s="2" t="s">
        <v>1152</v>
      </c>
      <c r="H877">
        <v>0</v>
      </c>
      <c r="I877" s="2">
        <f>_xlfn.XLOOKUP(D877, 'retail_products'!$A:$A, 'retail_products'!$E:$E, "")</f>
        <v>289.73</v>
      </c>
      <c r="J877" s="2">
        <f>_xlfn.XLOOKUP(D877, 'retail_products'!$A:$A, 'retail_products'!$D:$D, "")</f>
        <v>225.94</v>
      </c>
      <c r="K877" s="2">
        <f t="shared" si="79"/>
        <v>1158.92</v>
      </c>
      <c r="L877" s="2">
        <f t="shared" si="80"/>
        <v>0</v>
      </c>
      <c r="M877" s="2">
        <f t="shared" si="81"/>
        <v>1158.92</v>
      </c>
      <c r="N877" s="2">
        <f t="shared" si="82"/>
        <v>255.16000000000008</v>
      </c>
      <c r="O877" s="2" t="str">
        <f t="shared" si="83"/>
        <v>Jan</v>
      </c>
    </row>
    <row r="878" spans="1:15" x14ac:dyDescent="0.25">
      <c r="A878" s="2" t="s">
        <v>2021</v>
      </c>
      <c r="B878" s="3">
        <v>45317</v>
      </c>
      <c r="C878" s="2" t="s">
        <v>385</v>
      </c>
      <c r="D878" s="2" t="s">
        <v>1038</v>
      </c>
      <c r="E878">
        <v>5</v>
      </c>
      <c r="F878" s="2">
        <f t="shared" si="78"/>
        <v>5</v>
      </c>
      <c r="G878" s="2" t="s">
        <v>1152</v>
      </c>
      <c r="H878">
        <v>0.18</v>
      </c>
      <c r="I878" s="2">
        <f>_xlfn.XLOOKUP(D878, 'retail_products'!$A:$A, 'retail_products'!$E:$E, "")</f>
        <v>295.45</v>
      </c>
      <c r="J878" s="2">
        <f>_xlfn.XLOOKUP(D878, 'retail_products'!$A:$A, 'retail_products'!$D:$D, "")</f>
        <v>218.74</v>
      </c>
      <c r="K878" s="2">
        <f t="shared" si="79"/>
        <v>1477.25</v>
      </c>
      <c r="L878" s="2">
        <f t="shared" si="80"/>
        <v>265.90499999999997</v>
      </c>
      <c r="M878" s="2">
        <f t="shared" si="81"/>
        <v>1211.345</v>
      </c>
      <c r="N878" s="2">
        <f t="shared" si="82"/>
        <v>117.64499999999998</v>
      </c>
      <c r="O878" s="2" t="str">
        <f t="shared" si="83"/>
        <v>Jan</v>
      </c>
    </row>
    <row r="879" spans="1:15" x14ac:dyDescent="0.25">
      <c r="A879" s="2" t="s">
        <v>2022</v>
      </c>
      <c r="B879" s="3">
        <v>45314</v>
      </c>
      <c r="C879" s="2" t="s">
        <v>57</v>
      </c>
      <c r="D879" s="2" t="s">
        <v>1082</v>
      </c>
      <c r="E879">
        <v>5</v>
      </c>
      <c r="F879" s="2">
        <f t="shared" si="78"/>
        <v>5</v>
      </c>
      <c r="G879" s="2" t="s">
        <v>1146</v>
      </c>
      <c r="H879">
        <v>0.24</v>
      </c>
      <c r="I879" s="2">
        <f>_xlfn.XLOOKUP(D879, 'retail_products'!$A:$A, 'retail_products'!$E:$E, "")</f>
        <v>85.85</v>
      </c>
      <c r="J879" s="2">
        <f>_xlfn.XLOOKUP(D879, 'retail_products'!$A:$A, 'retail_products'!$D:$D, "")</f>
        <v>46.68</v>
      </c>
      <c r="K879" s="2">
        <f t="shared" si="79"/>
        <v>429.25</v>
      </c>
      <c r="L879" s="2">
        <f t="shared" si="80"/>
        <v>103.02</v>
      </c>
      <c r="M879" s="2">
        <f t="shared" si="81"/>
        <v>326.23</v>
      </c>
      <c r="N879" s="2">
        <f t="shared" si="82"/>
        <v>92.830000000000013</v>
      </c>
      <c r="O879" s="2" t="str">
        <f t="shared" si="83"/>
        <v>Jan</v>
      </c>
    </row>
    <row r="880" spans="1:15" x14ac:dyDescent="0.25">
      <c r="A880" s="2" t="s">
        <v>2023</v>
      </c>
      <c r="B880" s="3">
        <v>45210</v>
      </c>
      <c r="C880" s="2" t="s">
        <v>426</v>
      </c>
      <c r="D880" s="2" t="s">
        <v>1132</v>
      </c>
      <c r="E880">
        <v>3</v>
      </c>
      <c r="F880" s="2">
        <f t="shared" si="78"/>
        <v>3</v>
      </c>
      <c r="G880" s="2" t="s">
        <v>1146</v>
      </c>
      <c r="H880">
        <v>0.23</v>
      </c>
      <c r="I880" s="2">
        <f>_xlfn.XLOOKUP(D880, 'retail_products'!$A:$A, 'retail_products'!$E:$E, "")</f>
        <v>124.81</v>
      </c>
      <c r="J880" s="2">
        <f>_xlfn.XLOOKUP(D880, 'retail_products'!$A:$A, 'retail_products'!$D:$D, "")</f>
        <v>60.74</v>
      </c>
      <c r="K880" s="2">
        <f t="shared" si="79"/>
        <v>374.43</v>
      </c>
      <c r="L880" s="2">
        <f t="shared" si="80"/>
        <v>86.118900000000011</v>
      </c>
      <c r="M880" s="2">
        <f t="shared" si="81"/>
        <v>288.31110000000001</v>
      </c>
      <c r="N880" s="2">
        <f t="shared" si="82"/>
        <v>106.09110000000001</v>
      </c>
      <c r="O880" s="2" t="str">
        <f t="shared" si="83"/>
        <v>Oct</v>
      </c>
    </row>
    <row r="881" spans="1:15" x14ac:dyDescent="0.25">
      <c r="A881" s="2" t="s">
        <v>2024</v>
      </c>
      <c r="B881" s="3">
        <v>45060</v>
      </c>
      <c r="C881" s="2" t="s">
        <v>195</v>
      </c>
      <c r="D881" s="2" t="s">
        <v>1088</v>
      </c>
      <c r="E881">
        <v>4</v>
      </c>
      <c r="F881" s="2">
        <f t="shared" si="78"/>
        <v>4</v>
      </c>
      <c r="G881" s="2" t="s">
        <v>1148</v>
      </c>
      <c r="H881">
        <v>0</v>
      </c>
      <c r="I881" s="2">
        <f>_xlfn.XLOOKUP(D881, 'retail_products'!$A:$A, 'retail_products'!$E:$E, "")</f>
        <v>526.70000000000005</v>
      </c>
      <c r="J881" s="2">
        <f>_xlfn.XLOOKUP(D881, 'retail_products'!$A:$A, 'retail_products'!$D:$D, "")</f>
        <v>234.96</v>
      </c>
      <c r="K881" s="2">
        <f t="shared" si="79"/>
        <v>2106.8000000000002</v>
      </c>
      <c r="L881" s="2">
        <f t="shared" si="80"/>
        <v>0</v>
      </c>
      <c r="M881" s="2">
        <f t="shared" si="81"/>
        <v>2106.8000000000002</v>
      </c>
      <c r="N881" s="2">
        <f t="shared" si="82"/>
        <v>1166.96</v>
      </c>
      <c r="O881" s="2" t="str">
        <f t="shared" si="83"/>
        <v>May</v>
      </c>
    </row>
    <row r="882" spans="1:15" x14ac:dyDescent="0.25">
      <c r="A882" s="2" t="s">
        <v>2025</v>
      </c>
      <c r="B882" s="3">
        <v>45276</v>
      </c>
      <c r="C882" s="2" t="s">
        <v>1002</v>
      </c>
      <c r="D882" s="2" t="s">
        <v>1074</v>
      </c>
      <c r="E882">
        <v>1</v>
      </c>
      <c r="F882" s="2">
        <f t="shared" si="78"/>
        <v>1</v>
      </c>
      <c r="G882" s="2" t="s">
        <v>1146</v>
      </c>
      <c r="H882">
        <v>0</v>
      </c>
      <c r="I882" s="2">
        <f>_xlfn.XLOOKUP(D882, 'retail_products'!$A:$A, 'retail_products'!$E:$E, "")</f>
        <v>476.33</v>
      </c>
      <c r="J882" s="2">
        <f>_xlfn.XLOOKUP(D882, 'retail_products'!$A:$A, 'retail_products'!$D:$D, "")</f>
        <v>222.1</v>
      </c>
      <c r="K882" s="2">
        <f t="shared" si="79"/>
        <v>476.33</v>
      </c>
      <c r="L882" s="2">
        <f t="shared" si="80"/>
        <v>0</v>
      </c>
      <c r="M882" s="2">
        <f t="shared" si="81"/>
        <v>476.33</v>
      </c>
      <c r="N882" s="2">
        <f t="shared" si="82"/>
        <v>254.23</v>
      </c>
      <c r="O882" s="2" t="str">
        <f t="shared" si="83"/>
        <v>Dec</v>
      </c>
    </row>
    <row r="883" spans="1:15" x14ac:dyDescent="0.25">
      <c r="A883" s="2" t="s">
        <v>2026</v>
      </c>
      <c r="B883" s="3">
        <v>45242</v>
      </c>
      <c r="C883" s="2" t="s">
        <v>309</v>
      </c>
      <c r="D883" s="2" t="s">
        <v>1086</v>
      </c>
      <c r="E883">
        <v>3</v>
      </c>
      <c r="F883" s="2">
        <f t="shared" si="78"/>
        <v>3</v>
      </c>
      <c r="G883" s="2" t="s">
        <v>1146</v>
      </c>
      <c r="H883">
        <v>0</v>
      </c>
      <c r="I883" s="2">
        <f>_xlfn.XLOOKUP(D883, 'retail_products'!$A:$A, 'retail_products'!$E:$E, "")</f>
        <v>560.78</v>
      </c>
      <c r="J883" s="2">
        <f>_xlfn.XLOOKUP(D883, 'retail_products'!$A:$A, 'retail_products'!$D:$D, "")</f>
        <v>325.23</v>
      </c>
      <c r="K883" s="2">
        <f t="shared" si="79"/>
        <v>1682.34</v>
      </c>
      <c r="L883" s="2">
        <f t="shared" si="80"/>
        <v>0</v>
      </c>
      <c r="M883" s="2">
        <f t="shared" si="81"/>
        <v>1682.34</v>
      </c>
      <c r="N883" s="2">
        <f t="shared" si="82"/>
        <v>706.64999999999986</v>
      </c>
      <c r="O883" s="2" t="str">
        <f t="shared" si="83"/>
        <v>Nov</v>
      </c>
    </row>
    <row r="884" spans="1:15" x14ac:dyDescent="0.25">
      <c r="A884" s="2" t="s">
        <v>2027</v>
      </c>
      <c r="B884" s="3">
        <v>45084</v>
      </c>
      <c r="C884" s="2" t="s">
        <v>611</v>
      </c>
      <c r="D884" s="2" t="s">
        <v>1124</v>
      </c>
      <c r="E884">
        <v>3</v>
      </c>
      <c r="F884" s="2">
        <f t="shared" si="78"/>
        <v>3</v>
      </c>
      <c r="G884" s="2" t="s">
        <v>1148</v>
      </c>
      <c r="H884">
        <v>0</v>
      </c>
      <c r="I884" s="2">
        <f>_xlfn.XLOOKUP(D884, 'retail_products'!$A:$A, 'retail_products'!$E:$E, "")</f>
        <v>657.99</v>
      </c>
      <c r="J884" s="2">
        <f>_xlfn.XLOOKUP(D884, 'retail_products'!$A:$A, 'retail_products'!$D:$D, "")</f>
        <v>478.53</v>
      </c>
      <c r="K884" s="2">
        <f t="shared" si="79"/>
        <v>1973.97</v>
      </c>
      <c r="L884" s="2">
        <f t="shared" si="80"/>
        <v>0</v>
      </c>
      <c r="M884" s="2">
        <f t="shared" si="81"/>
        <v>1973.97</v>
      </c>
      <c r="N884" s="2">
        <f t="shared" si="82"/>
        <v>538.38000000000011</v>
      </c>
      <c r="O884" s="2" t="str">
        <f t="shared" si="83"/>
        <v>Jun</v>
      </c>
    </row>
    <row r="885" spans="1:15" x14ac:dyDescent="0.25">
      <c r="A885" s="2" t="s">
        <v>2028</v>
      </c>
      <c r="B885" s="3">
        <v>45165</v>
      </c>
      <c r="C885" s="2" t="s">
        <v>66</v>
      </c>
      <c r="D885" s="2" t="s">
        <v>1084</v>
      </c>
      <c r="E885">
        <v>4</v>
      </c>
      <c r="F885" s="2">
        <f t="shared" si="78"/>
        <v>4</v>
      </c>
      <c r="G885" s="2" t="s">
        <v>1146</v>
      </c>
      <c r="H885">
        <v>0.08</v>
      </c>
      <c r="I885" s="2">
        <f>_xlfn.XLOOKUP(D885, 'retail_products'!$A:$A, 'retail_products'!$E:$E, "")</f>
        <v>614.21</v>
      </c>
      <c r="J885" s="2">
        <f>_xlfn.XLOOKUP(D885, 'retail_products'!$A:$A, 'retail_products'!$D:$D, "")</f>
        <v>485.37</v>
      </c>
      <c r="K885" s="2">
        <f t="shared" si="79"/>
        <v>2456.84</v>
      </c>
      <c r="L885" s="2">
        <f t="shared" si="80"/>
        <v>196.5472</v>
      </c>
      <c r="M885" s="2">
        <f t="shared" si="81"/>
        <v>2260.2928000000002</v>
      </c>
      <c r="N885" s="2">
        <f t="shared" si="82"/>
        <v>318.81280000000015</v>
      </c>
      <c r="O885" s="2" t="str">
        <f t="shared" si="83"/>
        <v>Aug</v>
      </c>
    </row>
    <row r="886" spans="1:15" x14ac:dyDescent="0.25">
      <c r="A886" s="2" t="s">
        <v>2029</v>
      </c>
      <c r="B886" s="3">
        <v>45239</v>
      </c>
      <c r="C886" s="2" t="s">
        <v>593</v>
      </c>
      <c r="D886" s="2" t="s">
        <v>1080</v>
      </c>
      <c r="E886">
        <v>1</v>
      </c>
      <c r="F886" s="2">
        <f t="shared" si="78"/>
        <v>1</v>
      </c>
      <c r="G886" s="2" t="s">
        <v>1152</v>
      </c>
      <c r="H886">
        <v>0.04</v>
      </c>
      <c r="I886" s="2">
        <f>_xlfn.XLOOKUP(D886, 'retail_products'!$A:$A, 'retail_products'!$E:$E, "")</f>
        <v>466.51</v>
      </c>
      <c r="J886" s="2">
        <f>_xlfn.XLOOKUP(D886, 'retail_products'!$A:$A, 'retail_products'!$D:$D, "")</f>
        <v>257.73</v>
      </c>
      <c r="K886" s="2">
        <f t="shared" si="79"/>
        <v>466.51</v>
      </c>
      <c r="L886" s="2">
        <f t="shared" si="80"/>
        <v>18.660399999999999</v>
      </c>
      <c r="M886" s="2">
        <f t="shared" si="81"/>
        <v>447.84960000000001</v>
      </c>
      <c r="N886" s="2">
        <f t="shared" si="82"/>
        <v>190.11959999999999</v>
      </c>
      <c r="O886" s="2" t="str">
        <f t="shared" si="83"/>
        <v>Nov</v>
      </c>
    </row>
    <row r="887" spans="1:15" x14ac:dyDescent="0.25">
      <c r="A887" s="2" t="s">
        <v>2030</v>
      </c>
      <c r="B887" s="3">
        <v>45249</v>
      </c>
      <c r="C887" s="2" t="s">
        <v>207</v>
      </c>
      <c r="D887" s="2" t="s">
        <v>1058</v>
      </c>
      <c r="E887">
        <v>5</v>
      </c>
      <c r="F887" s="2">
        <f t="shared" si="78"/>
        <v>5</v>
      </c>
      <c r="G887" s="2" t="s">
        <v>1148</v>
      </c>
      <c r="H887">
        <v>0</v>
      </c>
      <c r="I887" s="2">
        <f>_xlfn.XLOOKUP(D887, 'retail_products'!$A:$A, 'retail_products'!$E:$E, "")</f>
        <v>145.03</v>
      </c>
      <c r="J887" s="2">
        <f>_xlfn.XLOOKUP(D887, 'retail_products'!$A:$A, 'retail_products'!$D:$D, "")</f>
        <v>60.82</v>
      </c>
      <c r="K887" s="2">
        <f t="shared" si="79"/>
        <v>725.15</v>
      </c>
      <c r="L887" s="2">
        <f t="shared" si="80"/>
        <v>0</v>
      </c>
      <c r="M887" s="2">
        <f t="shared" si="81"/>
        <v>725.15</v>
      </c>
      <c r="N887" s="2">
        <f t="shared" si="82"/>
        <v>421.04999999999995</v>
      </c>
      <c r="O887" s="2" t="str">
        <f t="shared" si="83"/>
        <v>Nov</v>
      </c>
    </row>
    <row r="888" spans="1:15" x14ac:dyDescent="0.25">
      <c r="A888" s="2" t="s">
        <v>2031</v>
      </c>
      <c r="B888" s="3">
        <v>45367</v>
      </c>
      <c r="C888" s="2" t="s">
        <v>479</v>
      </c>
      <c r="D888" s="2" t="s">
        <v>1114</v>
      </c>
      <c r="E888">
        <v>3</v>
      </c>
      <c r="F888" s="2">
        <f t="shared" si="78"/>
        <v>3</v>
      </c>
      <c r="G888" s="2" t="s">
        <v>1146</v>
      </c>
      <c r="H888">
        <v>0.28999999999999998</v>
      </c>
      <c r="I888" s="2">
        <f>_xlfn.XLOOKUP(D888, 'retail_products'!$A:$A, 'retail_products'!$E:$E, "")</f>
        <v>124.45</v>
      </c>
      <c r="J888" s="2">
        <f>_xlfn.XLOOKUP(D888, 'retail_products'!$A:$A, 'retail_products'!$D:$D, "")</f>
        <v>62.41</v>
      </c>
      <c r="K888" s="2">
        <f t="shared" si="79"/>
        <v>373.35</v>
      </c>
      <c r="L888" s="2">
        <f t="shared" si="80"/>
        <v>108.2715</v>
      </c>
      <c r="M888" s="2">
        <f t="shared" si="81"/>
        <v>265.07850000000002</v>
      </c>
      <c r="N888" s="2">
        <f t="shared" si="82"/>
        <v>77.84850000000003</v>
      </c>
      <c r="O888" s="2" t="str">
        <f t="shared" si="83"/>
        <v>Mar</v>
      </c>
    </row>
    <row r="889" spans="1:15" x14ac:dyDescent="0.25">
      <c r="A889" s="2" t="s">
        <v>2032</v>
      </c>
      <c r="B889" s="3">
        <v>44935</v>
      </c>
      <c r="C889" s="2" t="s">
        <v>723</v>
      </c>
      <c r="D889" s="2" t="s">
        <v>1084</v>
      </c>
      <c r="E889">
        <v>5</v>
      </c>
      <c r="F889" s="2">
        <f t="shared" si="78"/>
        <v>5</v>
      </c>
      <c r="G889" s="2" t="s">
        <v>1148</v>
      </c>
      <c r="H889">
        <v>0</v>
      </c>
      <c r="I889" s="2">
        <f>_xlfn.XLOOKUP(D889, 'retail_products'!$A:$A, 'retail_products'!$E:$E, "")</f>
        <v>614.21</v>
      </c>
      <c r="J889" s="2">
        <f>_xlfn.XLOOKUP(D889, 'retail_products'!$A:$A, 'retail_products'!$D:$D, "")</f>
        <v>485.37</v>
      </c>
      <c r="K889" s="2">
        <f t="shared" si="79"/>
        <v>3071.05</v>
      </c>
      <c r="L889" s="2">
        <f t="shared" si="80"/>
        <v>0</v>
      </c>
      <c r="M889" s="2">
        <f t="shared" si="81"/>
        <v>3071.05</v>
      </c>
      <c r="N889" s="2">
        <f t="shared" si="82"/>
        <v>644.20000000000027</v>
      </c>
      <c r="O889" s="2" t="str">
        <f t="shared" si="83"/>
        <v>Jan</v>
      </c>
    </row>
    <row r="890" spans="1:15" x14ac:dyDescent="0.25">
      <c r="A890" s="2" t="s">
        <v>2033</v>
      </c>
      <c r="B890" s="3">
        <v>44984</v>
      </c>
      <c r="C890" s="2" t="s">
        <v>552</v>
      </c>
      <c r="D890" s="2" t="s">
        <v>1046</v>
      </c>
      <c r="E890">
        <v>2</v>
      </c>
      <c r="F890" s="2">
        <f t="shared" si="78"/>
        <v>2</v>
      </c>
      <c r="G890" s="2" t="s">
        <v>1146</v>
      </c>
      <c r="H890">
        <v>0</v>
      </c>
      <c r="I890" s="2">
        <f>_xlfn.XLOOKUP(D890, 'retail_products'!$A:$A, 'retail_products'!$E:$E, "")</f>
        <v>304.58</v>
      </c>
      <c r="J890" s="2">
        <f>_xlfn.XLOOKUP(D890, 'retail_products'!$A:$A, 'retail_products'!$D:$D, "")</f>
        <v>141.47</v>
      </c>
      <c r="K890" s="2">
        <f t="shared" si="79"/>
        <v>609.16</v>
      </c>
      <c r="L890" s="2">
        <f t="shared" si="80"/>
        <v>0</v>
      </c>
      <c r="M890" s="2">
        <f t="shared" si="81"/>
        <v>609.16</v>
      </c>
      <c r="N890" s="2">
        <f t="shared" si="82"/>
        <v>326.21999999999997</v>
      </c>
      <c r="O890" s="2" t="str">
        <f t="shared" si="83"/>
        <v>Feb</v>
      </c>
    </row>
    <row r="891" spans="1:15" x14ac:dyDescent="0.25">
      <c r="A891" s="2" t="s">
        <v>2034</v>
      </c>
      <c r="B891" s="3">
        <v>45255</v>
      </c>
      <c r="C891" s="2" t="s">
        <v>465</v>
      </c>
      <c r="D891" s="2" t="s">
        <v>1076</v>
      </c>
      <c r="E891">
        <v>2</v>
      </c>
      <c r="F891" s="2">
        <f t="shared" si="78"/>
        <v>2</v>
      </c>
      <c r="G891" s="2" t="s">
        <v>1152</v>
      </c>
      <c r="H891">
        <v>0.11</v>
      </c>
      <c r="I891" s="2">
        <f>_xlfn.XLOOKUP(D891, 'retail_products'!$A:$A, 'retail_products'!$E:$E, "")</f>
        <v>681.78</v>
      </c>
      <c r="J891" s="2">
        <f>_xlfn.XLOOKUP(D891, 'retail_products'!$A:$A, 'retail_products'!$D:$D, "")</f>
        <v>335.22</v>
      </c>
      <c r="K891" s="2">
        <f t="shared" si="79"/>
        <v>1363.56</v>
      </c>
      <c r="L891" s="2">
        <f t="shared" si="80"/>
        <v>149.99160000000001</v>
      </c>
      <c r="M891" s="2">
        <f t="shared" si="81"/>
        <v>1213.5683999999999</v>
      </c>
      <c r="N891" s="2">
        <f t="shared" si="82"/>
        <v>543.12839999999983</v>
      </c>
      <c r="O891" s="2" t="str">
        <f t="shared" si="83"/>
        <v>Nov</v>
      </c>
    </row>
    <row r="892" spans="1:15" x14ac:dyDescent="0.25">
      <c r="A892" s="2" t="s">
        <v>2035</v>
      </c>
      <c r="B892" s="3">
        <v>45077</v>
      </c>
      <c r="C892" s="2" t="s">
        <v>665</v>
      </c>
      <c r="D892" s="2" t="s">
        <v>1038</v>
      </c>
      <c r="E892">
        <v>2</v>
      </c>
      <c r="F892" s="2">
        <f t="shared" si="78"/>
        <v>2</v>
      </c>
      <c r="G892" s="2" t="s">
        <v>1146</v>
      </c>
      <c r="H892">
        <v>0</v>
      </c>
      <c r="I892" s="2">
        <f>_xlfn.XLOOKUP(D892, 'retail_products'!$A:$A, 'retail_products'!$E:$E, "")</f>
        <v>295.45</v>
      </c>
      <c r="J892" s="2">
        <f>_xlfn.XLOOKUP(D892, 'retail_products'!$A:$A, 'retail_products'!$D:$D, "")</f>
        <v>218.74</v>
      </c>
      <c r="K892" s="2">
        <f t="shared" si="79"/>
        <v>590.9</v>
      </c>
      <c r="L892" s="2">
        <f t="shared" si="80"/>
        <v>0</v>
      </c>
      <c r="M892" s="2">
        <f t="shared" si="81"/>
        <v>590.9</v>
      </c>
      <c r="N892" s="2">
        <f t="shared" si="82"/>
        <v>153.41999999999996</v>
      </c>
      <c r="O892" s="2" t="str">
        <f t="shared" si="83"/>
        <v>May</v>
      </c>
    </row>
    <row r="893" spans="1:15" x14ac:dyDescent="0.25">
      <c r="A893" s="2" t="s">
        <v>2036</v>
      </c>
      <c r="B893" s="3">
        <v>45238</v>
      </c>
      <c r="C893" s="2" t="s">
        <v>245</v>
      </c>
      <c r="D893" s="2" t="s">
        <v>1080</v>
      </c>
      <c r="E893">
        <v>5</v>
      </c>
      <c r="F893" s="2">
        <f t="shared" si="78"/>
        <v>5</v>
      </c>
      <c r="G893" s="2" t="s">
        <v>1146</v>
      </c>
      <c r="H893">
        <v>0</v>
      </c>
      <c r="I893" s="2">
        <f>_xlfn.XLOOKUP(D893, 'retail_products'!$A:$A, 'retail_products'!$E:$E, "")</f>
        <v>466.51</v>
      </c>
      <c r="J893" s="2">
        <f>_xlfn.XLOOKUP(D893, 'retail_products'!$A:$A, 'retail_products'!$D:$D, "")</f>
        <v>257.73</v>
      </c>
      <c r="K893" s="2">
        <f t="shared" si="79"/>
        <v>2332.5500000000002</v>
      </c>
      <c r="L893" s="2">
        <f t="shared" si="80"/>
        <v>0</v>
      </c>
      <c r="M893" s="2">
        <f t="shared" si="81"/>
        <v>2332.5500000000002</v>
      </c>
      <c r="N893" s="2">
        <f t="shared" si="82"/>
        <v>1043.9000000000001</v>
      </c>
      <c r="O893" s="2" t="str">
        <f t="shared" si="83"/>
        <v>Nov</v>
      </c>
    </row>
    <row r="894" spans="1:15" x14ac:dyDescent="0.25">
      <c r="A894" s="2" t="s">
        <v>2037</v>
      </c>
      <c r="B894" s="3">
        <v>45037</v>
      </c>
      <c r="C894" s="2" t="s">
        <v>416</v>
      </c>
      <c r="D894" s="2" t="s">
        <v>1114</v>
      </c>
      <c r="E894">
        <v>1</v>
      </c>
      <c r="F894" s="2">
        <f t="shared" si="78"/>
        <v>1</v>
      </c>
      <c r="G894" s="2" t="s">
        <v>1146</v>
      </c>
      <c r="H894">
        <v>0</v>
      </c>
      <c r="I894" s="2">
        <f>_xlfn.XLOOKUP(D894, 'retail_products'!$A:$A, 'retail_products'!$E:$E, "")</f>
        <v>124.45</v>
      </c>
      <c r="J894" s="2">
        <f>_xlfn.XLOOKUP(D894, 'retail_products'!$A:$A, 'retail_products'!$D:$D, "")</f>
        <v>62.41</v>
      </c>
      <c r="K894" s="2">
        <f t="shared" si="79"/>
        <v>124.45</v>
      </c>
      <c r="L894" s="2">
        <f t="shared" si="80"/>
        <v>0</v>
      </c>
      <c r="M894" s="2">
        <f t="shared" si="81"/>
        <v>124.45</v>
      </c>
      <c r="N894" s="2">
        <f t="shared" si="82"/>
        <v>62.040000000000006</v>
      </c>
      <c r="O894" s="2" t="str">
        <f t="shared" si="83"/>
        <v>Apr</v>
      </c>
    </row>
    <row r="895" spans="1:15" x14ac:dyDescent="0.25">
      <c r="A895" s="2" t="s">
        <v>2038</v>
      </c>
      <c r="B895" s="3">
        <v>44966</v>
      </c>
      <c r="C895" s="2" t="s">
        <v>1010</v>
      </c>
      <c r="D895" s="2" t="s">
        <v>1068</v>
      </c>
      <c r="E895">
        <v>5</v>
      </c>
      <c r="F895" s="2">
        <f t="shared" si="78"/>
        <v>5</v>
      </c>
      <c r="G895" s="2" t="s">
        <v>1152</v>
      </c>
      <c r="H895">
        <v>0</v>
      </c>
      <c r="I895" s="2">
        <f>_xlfn.XLOOKUP(D895, 'retail_products'!$A:$A, 'retail_products'!$E:$E, "")</f>
        <v>37.4</v>
      </c>
      <c r="J895" s="2">
        <f>_xlfn.XLOOKUP(D895, 'retail_products'!$A:$A, 'retail_products'!$D:$D, "")</f>
        <v>16.059999999999999</v>
      </c>
      <c r="K895" s="2">
        <f t="shared" si="79"/>
        <v>187</v>
      </c>
      <c r="L895" s="2">
        <f t="shared" si="80"/>
        <v>0</v>
      </c>
      <c r="M895" s="2">
        <f t="shared" si="81"/>
        <v>187</v>
      </c>
      <c r="N895" s="2">
        <f t="shared" si="82"/>
        <v>106.7</v>
      </c>
      <c r="O895" s="2" t="str">
        <f t="shared" si="83"/>
        <v>Feb</v>
      </c>
    </row>
    <row r="896" spans="1:15" x14ac:dyDescent="0.25">
      <c r="A896" s="2" t="s">
        <v>2039</v>
      </c>
      <c r="B896" s="3">
        <v>44989</v>
      </c>
      <c r="C896" s="2" t="s">
        <v>896</v>
      </c>
      <c r="D896" s="2" t="s">
        <v>1106</v>
      </c>
      <c r="E896">
        <v>1</v>
      </c>
      <c r="F896" s="2">
        <f t="shared" si="78"/>
        <v>1</v>
      </c>
      <c r="G896" s="2" t="s">
        <v>1152</v>
      </c>
      <c r="H896">
        <v>0</v>
      </c>
      <c r="I896" s="2">
        <f>_xlfn.XLOOKUP(D896, 'retail_products'!$A:$A, 'retail_products'!$E:$E, "")</f>
        <v>144.07</v>
      </c>
      <c r="J896" s="2">
        <f>_xlfn.XLOOKUP(D896, 'retail_products'!$A:$A, 'retail_products'!$D:$D, "")</f>
        <v>65.87</v>
      </c>
      <c r="K896" s="2">
        <f t="shared" si="79"/>
        <v>144.07</v>
      </c>
      <c r="L896" s="2">
        <f t="shared" si="80"/>
        <v>0</v>
      </c>
      <c r="M896" s="2">
        <f t="shared" si="81"/>
        <v>144.07</v>
      </c>
      <c r="N896" s="2">
        <f t="shared" si="82"/>
        <v>78.199999999999989</v>
      </c>
      <c r="O896" s="2" t="str">
        <f t="shared" si="83"/>
        <v>Mar</v>
      </c>
    </row>
    <row r="897" spans="1:15" x14ac:dyDescent="0.25">
      <c r="A897" s="2" t="s">
        <v>2040</v>
      </c>
      <c r="B897" s="3">
        <v>45355</v>
      </c>
      <c r="C897" s="2" t="s">
        <v>618</v>
      </c>
      <c r="D897" s="2" t="s">
        <v>1076</v>
      </c>
      <c r="E897">
        <v>2</v>
      </c>
      <c r="F897" s="2">
        <f t="shared" si="78"/>
        <v>2</v>
      </c>
      <c r="G897" s="2" t="s">
        <v>1148</v>
      </c>
      <c r="H897">
        <v>0</v>
      </c>
      <c r="I897" s="2">
        <f>_xlfn.XLOOKUP(D897, 'retail_products'!$A:$A, 'retail_products'!$E:$E, "")</f>
        <v>681.78</v>
      </c>
      <c r="J897" s="2">
        <f>_xlfn.XLOOKUP(D897, 'retail_products'!$A:$A, 'retail_products'!$D:$D, "")</f>
        <v>335.22</v>
      </c>
      <c r="K897" s="2">
        <f t="shared" si="79"/>
        <v>1363.56</v>
      </c>
      <c r="L897" s="2">
        <f t="shared" si="80"/>
        <v>0</v>
      </c>
      <c r="M897" s="2">
        <f t="shared" si="81"/>
        <v>1363.56</v>
      </c>
      <c r="N897" s="2">
        <f t="shared" si="82"/>
        <v>693.11999999999989</v>
      </c>
      <c r="O897" s="2" t="str">
        <f t="shared" si="83"/>
        <v>Mar</v>
      </c>
    </row>
    <row r="898" spans="1:15" x14ac:dyDescent="0.25">
      <c r="A898" s="2" t="s">
        <v>2041</v>
      </c>
      <c r="B898" s="3">
        <v>45310</v>
      </c>
      <c r="C898" s="2" t="s">
        <v>1024</v>
      </c>
      <c r="D898" s="2" t="s">
        <v>1054</v>
      </c>
      <c r="E898">
        <v>2</v>
      </c>
      <c r="F898" s="2">
        <f t="shared" ref="F898:F961" si="84">IF(E898&lt;0,0,E898)</f>
        <v>2</v>
      </c>
      <c r="G898" s="2" t="s">
        <v>1148</v>
      </c>
      <c r="H898">
        <v>0</v>
      </c>
      <c r="I898" s="2">
        <f>_xlfn.XLOOKUP(D898, 'retail_products'!$A:$A, 'retail_products'!$E:$E, "")</f>
        <v>821.38</v>
      </c>
      <c r="J898" s="2">
        <f>_xlfn.XLOOKUP(D898, 'retail_products'!$A:$A, 'retail_products'!$D:$D, "")</f>
        <v>401.95</v>
      </c>
      <c r="K898" s="2">
        <f t="shared" ref="K898:K961" si="85">E898*I898</f>
        <v>1642.76</v>
      </c>
      <c r="L898" s="2">
        <f t="shared" ref="L898:L961" si="86">K898*H898</f>
        <v>0</v>
      </c>
      <c r="M898" s="2">
        <f t="shared" ref="M898:M961" si="87">K898-L898</f>
        <v>1642.76</v>
      </c>
      <c r="N898" s="2">
        <f t="shared" ref="N898:N961" si="88">M898-(E898*J898)</f>
        <v>838.86</v>
      </c>
      <c r="O898" s="2" t="str">
        <f t="shared" ref="O898:O961" si="89">TEXT(B898,"mmm")</f>
        <v>Jan</v>
      </c>
    </row>
    <row r="899" spans="1:15" x14ac:dyDescent="0.25">
      <c r="A899" s="2" t="s">
        <v>2042</v>
      </c>
      <c r="B899" s="3">
        <v>45185</v>
      </c>
      <c r="C899" s="2" t="s">
        <v>107</v>
      </c>
      <c r="D899" s="2" t="s">
        <v>1086</v>
      </c>
      <c r="E899">
        <v>4</v>
      </c>
      <c r="F899" s="2">
        <f t="shared" si="84"/>
        <v>4</v>
      </c>
      <c r="G899" s="2" t="s">
        <v>1146</v>
      </c>
      <c r="H899">
        <v>0.3</v>
      </c>
      <c r="I899" s="2">
        <f>_xlfn.XLOOKUP(D899, 'retail_products'!$A:$A, 'retail_products'!$E:$E, "")</f>
        <v>560.78</v>
      </c>
      <c r="J899" s="2">
        <f>_xlfn.XLOOKUP(D899, 'retail_products'!$A:$A, 'retail_products'!$D:$D, "")</f>
        <v>325.23</v>
      </c>
      <c r="K899" s="2">
        <f t="shared" si="85"/>
        <v>2243.12</v>
      </c>
      <c r="L899" s="2">
        <f t="shared" si="86"/>
        <v>672.93599999999992</v>
      </c>
      <c r="M899" s="2">
        <f t="shared" si="87"/>
        <v>1570.184</v>
      </c>
      <c r="N899" s="2">
        <f t="shared" si="88"/>
        <v>269.2639999999999</v>
      </c>
      <c r="O899" s="2" t="str">
        <f t="shared" si="89"/>
        <v>Sep</v>
      </c>
    </row>
    <row r="900" spans="1:15" x14ac:dyDescent="0.25">
      <c r="A900" s="2" t="s">
        <v>2043</v>
      </c>
      <c r="B900" s="3">
        <v>45202</v>
      </c>
      <c r="C900" s="2" t="s">
        <v>279</v>
      </c>
      <c r="D900" s="2" t="s">
        <v>1138</v>
      </c>
      <c r="E900">
        <v>4</v>
      </c>
      <c r="F900" s="2">
        <f t="shared" si="84"/>
        <v>4</v>
      </c>
      <c r="G900" s="2" t="s">
        <v>1152</v>
      </c>
      <c r="H900">
        <v>0</v>
      </c>
      <c r="I900" s="2">
        <f>_xlfn.XLOOKUP(D900, 'retail_products'!$A:$A, 'retail_products'!$E:$E, "")</f>
        <v>318.47000000000003</v>
      </c>
      <c r="J900" s="2">
        <f>_xlfn.XLOOKUP(D900, 'retail_products'!$A:$A, 'retail_products'!$D:$D, "")</f>
        <v>231.89</v>
      </c>
      <c r="K900" s="2">
        <f t="shared" si="85"/>
        <v>1273.8800000000001</v>
      </c>
      <c r="L900" s="2">
        <f t="shared" si="86"/>
        <v>0</v>
      </c>
      <c r="M900" s="2">
        <f t="shared" si="87"/>
        <v>1273.8800000000001</v>
      </c>
      <c r="N900" s="2">
        <f t="shared" si="88"/>
        <v>346.32000000000016</v>
      </c>
      <c r="O900" s="2" t="str">
        <f t="shared" si="89"/>
        <v>Oct</v>
      </c>
    </row>
    <row r="901" spans="1:15" x14ac:dyDescent="0.25">
      <c r="A901" s="2" t="s">
        <v>2044</v>
      </c>
      <c r="B901" s="3">
        <v>44987</v>
      </c>
      <c r="C901" s="2" t="s">
        <v>112</v>
      </c>
      <c r="D901" s="2" t="s">
        <v>1092</v>
      </c>
      <c r="E901">
        <v>4</v>
      </c>
      <c r="F901" s="2">
        <f t="shared" si="84"/>
        <v>4</v>
      </c>
      <c r="G901" s="2" t="s">
        <v>1148</v>
      </c>
      <c r="H901">
        <v>0.26</v>
      </c>
      <c r="I901" s="2">
        <f>_xlfn.XLOOKUP(D901, 'retail_products'!$A:$A, 'retail_products'!$E:$E, "")</f>
        <v>458.87</v>
      </c>
      <c r="J901" s="2">
        <f>_xlfn.XLOOKUP(D901, 'retail_products'!$A:$A, 'retail_products'!$D:$D, "")</f>
        <v>375.17</v>
      </c>
      <c r="K901" s="2">
        <f t="shared" si="85"/>
        <v>1835.48</v>
      </c>
      <c r="L901" s="2">
        <f t="shared" si="86"/>
        <v>477.22480000000002</v>
      </c>
      <c r="M901" s="2">
        <f t="shared" si="87"/>
        <v>1358.2552000000001</v>
      </c>
      <c r="N901" s="2">
        <f t="shared" si="88"/>
        <v>-142.4248</v>
      </c>
      <c r="O901" s="2" t="str">
        <f t="shared" si="89"/>
        <v>Mar</v>
      </c>
    </row>
    <row r="902" spans="1:15" x14ac:dyDescent="0.25">
      <c r="A902" s="2" t="s">
        <v>2045</v>
      </c>
      <c r="B902" s="3">
        <v>44934</v>
      </c>
      <c r="C902" s="2" t="s">
        <v>199</v>
      </c>
      <c r="D902" s="2" t="s">
        <v>1054</v>
      </c>
      <c r="E902">
        <v>4</v>
      </c>
      <c r="F902" s="2">
        <f t="shared" si="84"/>
        <v>4</v>
      </c>
      <c r="G902" s="2" t="s">
        <v>1146</v>
      </c>
      <c r="H902">
        <v>0</v>
      </c>
      <c r="I902" s="2">
        <f>_xlfn.XLOOKUP(D902, 'retail_products'!$A:$A, 'retail_products'!$E:$E, "")</f>
        <v>821.38</v>
      </c>
      <c r="J902" s="2">
        <f>_xlfn.XLOOKUP(D902, 'retail_products'!$A:$A, 'retail_products'!$D:$D, "")</f>
        <v>401.95</v>
      </c>
      <c r="K902" s="2">
        <f t="shared" si="85"/>
        <v>3285.52</v>
      </c>
      <c r="L902" s="2">
        <f t="shared" si="86"/>
        <v>0</v>
      </c>
      <c r="M902" s="2">
        <f t="shared" si="87"/>
        <v>3285.52</v>
      </c>
      <c r="N902" s="2">
        <f t="shared" si="88"/>
        <v>1677.72</v>
      </c>
      <c r="O902" s="2" t="str">
        <f t="shared" si="89"/>
        <v>Jan</v>
      </c>
    </row>
    <row r="903" spans="1:15" x14ac:dyDescent="0.25">
      <c r="A903" s="2" t="s">
        <v>2046</v>
      </c>
      <c r="B903" s="3">
        <v>45372</v>
      </c>
      <c r="C903" s="2" t="s">
        <v>63</v>
      </c>
      <c r="D903" s="2" t="s">
        <v>1094</v>
      </c>
      <c r="E903">
        <v>1</v>
      </c>
      <c r="F903" s="2">
        <f t="shared" si="84"/>
        <v>1</v>
      </c>
      <c r="G903" s="2" t="s">
        <v>1146</v>
      </c>
      <c r="H903">
        <v>0.27</v>
      </c>
      <c r="I903" s="2">
        <f>_xlfn.XLOOKUP(D903, 'retail_products'!$A:$A, 'retail_products'!$E:$E, "")</f>
        <v>52.75</v>
      </c>
      <c r="J903" s="2">
        <f>_xlfn.XLOOKUP(D903, 'retail_products'!$A:$A, 'retail_products'!$D:$D, "")</f>
        <v>27.56</v>
      </c>
      <c r="K903" s="2">
        <f t="shared" si="85"/>
        <v>52.75</v>
      </c>
      <c r="L903" s="2">
        <f t="shared" si="86"/>
        <v>14.242500000000001</v>
      </c>
      <c r="M903" s="2">
        <f t="shared" si="87"/>
        <v>38.5075</v>
      </c>
      <c r="N903" s="2">
        <f t="shared" si="88"/>
        <v>10.947500000000002</v>
      </c>
      <c r="O903" s="2" t="str">
        <f t="shared" si="89"/>
        <v>Mar</v>
      </c>
    </row>
    <row r="904" spans="1:15" x14ac:dyDescent="0.25">
      <c r="A904" s="2" t="s">
        <v>2047</v>
      </c>
      <c r="B904" s="3">
        <v>45108</v>
      </c>
      <c r="C904" s="2" t="s">
        <v>159</v>
      </c>
      <c r="D904" s="2" t="s">
        <v>1090</v>
      </c>
      <c r="E904">
        <v>5</v>
      </c>
      <c r="F904" s="2">
        <f t="shared" si="84"/>
        <v>5</v>
      </c>
      <c r="G904" s="2" t="s">
        <v>1152</v>
      </c>
      <c r="H904">
        <v>0</v>
      </c>
      <c r="I904" s="2">
        <f>_xlfn.XLOOKUP(D904, 'retail_products'!$A:$A, 'retail_products'!$E:$E, "")</f>
        <v>765.43</v>
      </c>
      <c r="J904" s="2">
        <f>_xlfn.XLOOKUP(D904, 'retail_products'!$A:$A, 'retail_products'!$D:$D, "")</f>
        <v>429.73</v>
      </c>
      <c r="K904" s="2">
        <f t="shared" si="85"/>
        <v>3827.1499999999996</v>
      </c>
      <c r="L904" s="2">
        <f t="shared" si="86"/>
        <v>0</v>
      </c>
      <c r="M904" s="2">
        <f t="shared" si="87"/>
        <v>3827.1499999999996</v>
      </c>
      <c r="N904" s="2">
        <f t="shared" si="88"/>
        <v>1678.4999999999995</v>
      </c>
      <c r="O904" s="2" t="str">
        <f t="shared" si="89"/>
        <v>Jul</v>
      </c>
    </row>
    <row r="905" spans="1:15" x14ac:dyDescent="0.25">
      <c r="A905" s="2" t="s">
        <v>2048</v>
      </c>
      <c r="B905" s="3">
        <v>45242</v>
      </c>
      <c r="C905" s="2" t="s">
        <v>139</v>
      </c>
      <c r="D905" s="2" t="s">
        <v>1132</v>
      </c>
      <c r="E905">
        <v>1</v>
      </c>
      <c r="F905" s="2">
        <f t="shared" si="84"/>
        <v>1</v>
      </c>
      <c r="G905" s="2" t="s">
        <v>1152</v>
      </c>
      <c r="H905">
        <v>0</v>
      </c>
      <c r="I905" s="2">
        <f>_xlfn.XLOOKUP(D905, 'retail_products'!$A:$A, 'retail_products'!$E:$E, "")</f>
        <v>124.81</v>
      </c>
      <c r="J905" s="2">
        <f>_xlfn.XLOOKUP(D905, 'retail_products'!$A:$A, 'retail_products'!$D:$D, "")</f>
        <v>60.74</v>
      </c>
      <c r="K905" s="2">
        <f t="shared" si="85"/>
        <v>124.81</v>
      </c>
      <c r="L905" s="2">
        <f t="shared" si="86"/>
        <v>0</v>
      </c>
      <c r="M905" s="2">
        <f t="shared" si="87"/>
        <v>124.81</v>
      </c>
      <c r="N905" s="2">
        <f t="shared" si="88"/>
        <v>64.069999999999993</v>
      </c>
      <c r="O905" s="2" t="str">
        <f t="shared" si="89"/>
        <v>Nov</v>
      </c>
    </row>
    <row r="906" spans="1:15" x14ac:dyDescent="0.25">
      <c r="A906" s="2" t="s">
        <v>2049</v>
      </c>
      <c r="B906" s="3">
        <v>45306</v>
      </c>
      <c r="C906" s="2" t="s">
        <v>883</v>
      </c>
      <c r="D906" s="2" t="s">
        <v>1094</v>
      </c>
      <c r="E906">
        <v>3</v>
      </c>
      <c r="F906" s="2">
        <f t="shared" si="84"/>
        <v>3</v>
      </c>
      <c r="G906" s="2" t="s">
        <v>1146</v>
      </c>
      <c r="H906">
        <v>0.27</v>
      </c>
      <c r="I906" s="2">
        <f>_xlfn.XLOOKUP(D906, 'retail_products'!$A:$A, 'retail_products'!$E:$E, "")</f>
        <v>52.75</v>
      </c>
      <c r="J906" s="2">
        <f>_xlfn.XLOOKUP(D906, 'retail_products'!$A:$A, 'retail_products'!$D:$D, "")</f>
        <v>27.56</v>
      </c>
      <c r="K906" s="2">
        <f t="shared" si="85"/>
        <v>158.25</v>
      </c>
      <c r="L906" s="2">
        <f t="shared" si="86"/>
        <v>42.727500000000006</v>
      </c>
      <c r="M906" s="2">
        <f t="shared" si="87"/>
        <v>115.52249999999999</v>
      </c>
      <c r="N906" s="2">
        <f t="shared" si="88"/>
        <v>32.842500000000001</v>
      </c>
      <c r="O906" s="2" t="str">
        <f t="shared" si="89"/>
        <v>Jan</v>
      </c>
    </row>
    <row r="907" spans="1:15" x14ac:dyDescent="0.25">
      <c r="A907" s="2" t="s">
        <v>2050</v>
      </c>
      <c r="B907" s="3">
        <v>45187</v>
      </c>
      <c r="C907" s="2" t="s">
        <v>114</v>
      </c>
      <c r="D907" s="2" t="s">
        <v>1058</v>
      </c>
      <c r="E907">
        <v>1</v>
      </c>
      <c r="F907" s="2">
        <f t="shared" si="84"/>
        <v>1</v>
      </c>
      <c r="G907" s="2" t="s">
        <v>1152</v>
      </c>
      <c r="H907">
        <v>0</v>
      </c>
      <c r="I907" s="2">
        <f>_xlfn.XLOOKUP(D907, 'retail_products'!$A:$A, 'retail_products'!$E:$E, "")</f>
        <v>145.03</v>
      </c>
      <c r="J907" s="2">
        <f>_xlfn.XLOOKUP(D907, 'retail_products'!$A:$A, 'retail_products'!$D:$D, "")</f>
        <v>60.82</v>
      </c>
      <c r="K907" s="2">
        <f t="shared" si="85"/>
        <v>145.03</v>
      </c>
      <c r="L907" s="2">
        <f t="shared" si="86"/>
        <v>0</v>
      </c>
      <c r="M907" s="2">
        <f t="shared" si="87"/>
        <v>145.03</v>
      </c>
      <c r="N907" s="2">
        <f t="shared" si="88"/>
        <v>84.210000000000008</v>
      </c>
      <c r="O907" s="2" t="str">
        <f t="shared" si="89"/>
        <v>Sep</v>
      </c>
    </row>
    <row r="908" spans="1:15" x14ac:dyDescent="0.25">
      <c r="A908" s="2" t="s">
        <v>2051</v>
      </c>
      <c r="B908" s="3">
        <v>45017</v>
      </c>
      <c r="C908" s="2" t="s">
        <v>549</v>
      </c>
      <c r="D908" s="2" t="s">
        <v>1132</v>
      </c>
      <c r="E908">
        <v>5</v>
      </c>
      <c r="F908" s="2">
        <f t="shared" si="84"/>
        <v>5</v>
      </c>
      <c r="G908" s="2" t="s">
        <v>1152</v>
      </c>
      <c r="H908">
        <v>0</v>
      </c>
      <c r="I908" s="2">
        <f>_xlfn.XLOOKUP(D908, 'retail_products'!$A:$A, 'retail_products'!$E:$E, "")</f>
        <v>124.81</v>
      </c>
      <c r="J908" s="2">
        <f>_xlfn.XLOOKUP(D908, 'retail_products'!$A:$A, 'retail_products'!$D:$D, "")</f>
        <v>60.74</v>
      </c>
      <c r="K908" s="2">
        <f t="shared" si="85"/>
        <v>624.04999999999995</v>
      </c>
      <c r="L908" s="2">
        <f t="shared" si="86"/>
        <v>0</v>
      </c>
      <c r="M908" s="2">
        <f t="shared" si="87"/>
        <v>624.04999999999995</v>
      </c>
      <c r="N908" s="2">
        <f t="shared" si="88"/>
        <v>320.34999999999997</v>
      </c>
      <c r="O908" s="2" t="str">
        <f t="shared" si="89"/>
        <v>Apr</v>
      </c>
    </row>
    <row r="909" spans="1:15" x14ac:dyDescent="0.25">
      <c r="A909" s="2" t="s">
        <v>2052</v>
      </c>
      <c r="B909" s="3">
        <v>45215</v>
      </c>
      <c r="C909" s="2" t="s">
        <v>559</v>
      </c>
      <c r="D909" s="2" t="s">
        <v>1106</v>
      </c>
      <c r="E909">
        <v>5</v>
      </c>
      <c r="F909" s="2">
        <f t="shared" si="84"/>
        <v>5</v>
      </c>
      <c r="G909" s="2" t="s">
        <v>1152</v>
      </c>
      <c r="H909">
        <v>0</v>
      </c>
      <c r="I909" s="2">
        <f>_xlfn.XLOOKUP(D909, 'retail_products'!$A:$A, 'retail_products'!$E:$E, "")</f>
        <v>144.07</v>
      </c>
      <c r="J909" s="2">
        <f>_xlfn.XLOOKUP(D909, 'retail_products'!$A:$A, 'retail_products'!$D:$D, "")</f>
        <v>65.87</v>
      </c>
      <c r="K909" s="2">
        <f t="shared" si="85"/>
        <v>720.34999999999991</v>
      </c>
      <c r="L909" s="2">
        <f t="shared" si="86"/>
        <v>0</v>
      </c>
      <c r="M909" s="2">
        <f t="shared" si="87"/>
        <v>720.34999999999991</v>
      </c>
      <c r="N909" s="2">
        <f t="shared" si="88"/>
        <v>390.99999999999989</v>
      </c>
      <c r="O909" s="2" t="str">
        <f t="shared" si="89"/>
        <v>Oct</v>
      </c>
    </row>
    <row r="910" spans="1:15" x14ac:dyDescent="0.25">
      <c r="A910" s="2" t="s">
        <v>2053</v>
      </c>
      <c r="B910" s="3">
        <v>45018</v>
      </c>
      <c r="C910" s="2" t="s">
        <v>1005</v>
      </c>
      <c r="D910" s="2" t="s">
        <v>1058</v>
      </c>
      <c r="E910">
        <v>1</v>
      </c>
      <c r="F910" s="2">
        <f t="shared" si="84"/>
        <v>1</v>
      </c>
      <c r="G910" s="2" t="s">
        <v>1148</v>
      </c>
      <c r="H910">
        <v>0</v>
      </c>
      <c r="I910" s="2">
        <f>_xlfn.XLOOKUP(D910, 'retail_products'!$A:$A, 'retail_products'!$E:$E, "")</f>
        <v>145.03</v>
      </c>
      <c r="J910" s="2">
        <f>_xlfn.XLOOKUP(D910, 'retail_products'!$A:$A, 'retail_products'!$D:$D, "")</f>
        <v>60.82</v>
      </c>
      <c r="K910" s="2">
        <f t="shared" si="85"/>
        <v>145.03</v>
      </c>
      <c r="L910" s="2">
        <f t="shared" si="86"/>
        <v>0</v>
      </c>
      <c r="M910" s="2">
        <f t="shared" si="87"/>
        <v>145.03</v>
      </c>
      <c r="N910" s="2">
        <f t="shared" si="88"/>
        <v>84.210000000000008</v>
      </c>
      <c r="O910" s="2" t="str">
        <f t="shared" si="89"/>
        <v>Apr</v>
      </c>
    </row>
    <row r="911" spans="1:15" x14ac:dyDescent="0.25">
      <c r="A911" s="2" t="s">
        <v>2054</v>
      </c>
      <c r="B911" s="3">
        <v>45069</v>
      </c>
      <c r="C911" s="2" t="s">
        <v>617</v>
      </c>
      <c r="D911" s="2" t="s">
        <v>1118</v>
      </c>
      <c r="E911">
        <v>3</v>
      </c>
      <c r="F911" s="2">
        <f t="shared" si="84"/>
        <v>3</v>
      </c>
      <c r="G911" s="2" t="s">
        <v>1152</v>
      </c>
      <c r="H911">
        <v>0</v>
      </c>
      <c r="I911" s="2">
        <f>_xlfn.XLOOKUP(D911, 'retail_products'!$A:$A, 'retail_products'!$E:$E, "")</f>
        <v>484.08</v>
      </c>
      <c r="J911" s="2">
        <f>_xlfn.XLOOKUP(D911, 'retail_products'!$A:$A, 'retail_products'!$D:$D, "")</f>
        <v>361.23</v>
      </c>
      <c r="K911" s="2">
        <f t="shared" si="85"/>
        <v>1452.24</v>
      </c>
      <c r="L911" s="2">
        <f t="shared" si="86"/>
        <v>0</v>
      </c>
      <c r="M911" s="2">
        <f t="shared" si="87"/>
        <v>1452.24</v>
      </c>
      <c r="N911" s="2">
        <f t="shared" si="88"/>
        <v>368.54999999999995</v>
      </c>
      <c r="O911" s="2" t="str">
        <f t="shared" si="89"/>
        <v>May</v>
      </c>
    </row>
    <row r="912" spans="1:15" x14ac:dyDescent="0.25">
      <c r="A912" s="2" t="s">
        <v>2055</v>
      </c>
      <c r="B912" s="3">
        <v>45041</v>
      </c>
      <c r="C912" s="2" t="s">
        <v>935</v>
      </c>
      <c r="D912" s="2" t="s">
        <v>1060</v>
      </c>
      <c r="E912">
        <v>3</v>
      </c>
      <c r="F912" s="2">
        <f t="shared" si="84"/>
        <v>3</v>
      </c>
      <c r="G912" s="2" t="s">
        <v>1148</v>
      </c>
      <c r="H912">
        <v>0.2</v>
      </c>
      <c r="I912" s="2">
        <f>_xlfn.XLOOKUP(D912, 'retail_products'!$A:$A, 'retail_products'!$E:$E, "")</f>
        <v>491.58</v>
      </c>
      <c r="J912" s="2">
        <f>_xlfn.XLOOKUP(D912, 'retail_products'!$A:$A, 'retail_products'!$D:$D, "")</f>
        <v>342.41</v>
      </c>
      <c r="K912" s="2">
        <f t="shared" si="85"/>
        <v>1474.74</v>
      </c>
      <c r="L912" s="2">
        <f t="shared" si="86"/>
        <v>294.94800000000004</v>
      </c>
      <c r="M912" s="2">
        <f t="shared" si="87"/>
        <v>1179.7919999999999</v>
      </c>
      <c r="N912" s="2">
        <f t="shared" si="88"/>
        <v>152.5619999999999</v>
      </c>
      <c r="O912" s="2" t="str">
        <f t="shared" si="89"/>
        <v>Apr</v>
      </c>
    </row>
    <row r="913" spans="1:15" x14ac:dyDescent="0.25">
      <c r="A913" s="2" t="s">
        <v>2056</v>
      </c>
      <c r="B913" s="3">
        <v>44999</v>
      </c>
      <c r="C913" s="2" t="s">
        <v>127</v>
      </c>
      <c r="D913" s="2" t="s">
        <v>1066</v>
      </c>
      <c r="E913">
        <v>5</v>
      </c>
      <c r="F913" s="2">
        <f t="shared" si="84"/>
        <v>5</v>
      </c>
      <c r="G913" s="2" t="s">
        <v>1148</v>
      </c>
      <c r="H913">
        <v>0.16</v>
      </c>
      <c r="I913" s="2">
        <f>_xlfn.XLOOKUP(D913, 'retail_products'!$A:$A, 'retail_products'!$E:$E, "")</f>
        <v>289.73</v>
      </c>
      <c r="J913" s="2">
        <f>_xlfn.XLOOKUP(D913, 'retail_products'!$A:$A, 'retail_products'!$D:$D, "")</f>
        <v>225.94</v>
      </c>
      <c r="K913" s="2">
        <f t="shared" si="85"/>
        <v>1448.65</v>
      </c>
      <c r="L913" s="2">
        <f t="shared" si="86"/>
        <v>231.78400000000002</v>
      </c>
      <c r="M913" s="2">
        <f t="shared" si="87"/>
        <v>1216.866</v>
      </c>
      <c r="N913" s="2">
        <f t="shared" si="88"/>
        <v>87.16599999999994</v>
      </c>
      <c r="O913" s="2" t="str">
        <f t="shared" si="89"/>
        <v>Mar</v>
      </c>
    </row>
    <row r="914" spans="1:15" x14ac:dyDescent="0.25">
      <c r="A914" s="2" t="s">
        <v>2057</v>
      </c>
      <c r="B914" s="3" t="s">
        <v>2058</v>
      </c>
      <c r="C914" s="2" t="s">
        <v>228</v>
      </c>
      <c r="D914" s="2" t="s">
        <v>1035</v>
      </c>
      <c r="E914">
        <v>4</v>
      </c>
      <c r="F914" s="2">
        <f t="shared" si="84"/>
        <v>4</v>
      </c>
      <c r="G914" s="2" t="s">
        <v>1146</v>
      </c>
      <c r="H914">
        <v>0</v>
      </c>
      <c r="I914" s="2">
        <f>_xlfn.XLOOKUP(D914, 'retail_products'!$A:$A, 'retail_products'!$E:$E, "")</f>
        <v>1011.63</v>
      </c>
      <c r="J914" s="2">
        <f>_xlfn.XLOOKUP(D914, 'retail_products'!$A:$A, 'retail_products'!$D:$D, "")</f>
        <v>438.33</v>
      </c>
      <c r="K914" s="2">
        <f t="shared" si="85"/>
        <v>4046.52</v>
      </c>
      <c r="L914" s="2">
        <f t="shared" si="86"/>
        <v>0</v>
      </c>
      <c r="M914" s="2">
        <f t="shared" si="87"/>
        <v>4046.52</v>
      </c>
      <c r="N914" s="2">
        <f t="shared" si="88"/>
        <v>2293.1999999999998</v>
      </c>
      <c r="O914" s="2" t="str">
        <f t="shared" si="89"/>
        <v>02/14/24</v>
      </c>
    </row>
    <row r="915" spans="1:15" x14ac:dyDescent="0.25">
      <c r="A915" s="2" t="s">
        <v>2059</v>
      </c>
      <c r="B915" s="3">
        <v>45154</v>
      </c>
      <c r="C915" s="2" t="s">
        <v>562</v>
      </c>
      <c r="D915" s="2" t="s">
        <v>1056</v>
      </c>
      <c r="E915">
        <v>4</v>
      </c>
      <c r="F915" s="2">
        <f t="shared" si="84"/>
        <v>4</v>
      </c>
      <c r="G915" s="2" t="s">
        <v>1148</v>
      </c>
      <c r="H915">
        <v>0</v>
      </c>
      <c r="I915" s="2">
        <f>_xlfn.XLOOKUP(D915, 'retail_products'!$A:$A, 'retail_products'!$E:$E, "")</f>
        <v>137.66999999999999</v>
      </c>
      <c r="J915" s="2">
        <f>_xlfn.XLOOKUP(D915, 'retail_products'!$A:$A, 'retail_products'!$D:$D, "")</f>
        <v>65.400000000000006</v>
      </c>
      <c r="K915" s="2">
        <f t="shared" si="85"/>
        <v>550.67999999999995</v>
      </c>
      <c r="L915" s="2">
        <f t="shared" si="86"/>
        <v>0</v>
      </c>
      <c r="M915" s="2">
        <f t="shared" si="87"/>
        <v>550.67999999999995</v>
      </c>
      <c r="N915" s="2">
        <f t="shared" si="88"/>
        <v>289.07999999999993</v>
      </c>
      <c r="O915" s="2" t="str">
        <f t="shared" si="89"/>
        <v>Aug</v>
      </c>
    </row>
    <row r="916" spans="1:15" x14ac:dyDescent="0.25">
      <c r="A916" s="2" t="s">
        <v>2060</v>
      </c>
      <c r="B916" s="3">
        <v>45148</v>
      </c>
      <c r="C916" s="2" t="s">
        <v>534</v>
      </c>
      <c r="D916" s="2" t="s">
        <v>1072</v>
      </c>
      <c r="E916">
        <v>1</v>
      </c>
      <c r="F916" s="2">
        <f t="shared" si="84"/>
        <v>1</v>
      </c>
      <c r="G916" s="2" t="s">
        <v>1148</v>
      </c>
      <c r="H916">
        <v>0.24</v>
      </c>
      <c r="I916" s="2">
        <f>_xlfn.XLOOKUP(D916, 'retail_products'!$A:$A, 'retail_products'!$E:$E, "")</f>
        <v>553.76</v>
      </c>
      <c r="J916" s="2">
        <f>_xlfn.XLOOKUP(D916, 'retail_products'!$A:$A, 'retail_products'!$D:$D, "")</f>
        <v>264.36</v>
      </c>
      <c r="K916" s="2">
        <f t="shared" si="85"/>
        <v>553.76</v>
      </c>
      <c r="L916" s="2">
        <f t="shared" si="86"/>
        <v>132.9024</v>
      </c>
      <c r="M916" s="2">
        <f t="shared" si="87"/>
        <v>420.85759999999999</v>
      </c>
      <c r="N916" s="2">
        <f t="shared" si="88"/>
        <v>156.49759999999998</v>
      </c>
      <c r="O916" s="2" t="str">
        <f t="shared" si="89"/>
        <v>Aug</v>
      </c>
    </row>
    <row r="917" spans="1:15" x14ac:dyDescent="0.25">
      <c r="A917" s="2" t="s">
        <v>2061</v>
      </c>
      <c r="B917" s="3">
        <v>45308</v>
      </c>
      <c r="C917" s="2" t="s">
        <v>841</v>
      </c>
      <c r="D917" s="2" t="s">
        <v>1068</v>
      </c>
      <c r="E917">
        <v>1</v>
      </c>
      <c r="F917" s="2">
        <f t="shared" si="84"/>
        <v>1</v>
      </c>
      <c r="G917" s="2" t="s">
        <v>1146</v>
      </c>
      <c r="H917">
        <v>0.2</v>
      </c>
      <c r="I917" s="2">
        <f>_xlfn.XLOOKUP(D917, 'retail_products'!$A:$A, 'retail_products'!$E:$E, "")</f>
        <v>37.4</v>
      </c>
      <c r="J917" s="2">
        <f>_xlfn.XLOOKUP(D917, 'retail_products'!$A:$A, 'retail_products'!$D:$D, "")</f>
        <v>16.059999999999999</v>
      </c>
      <c r="K917" s="2">
        <f t="shared" si="85"/>
        <v>37.4</v>
      </c>
      <c r="L917" s="2">
        <f t="shared" si="86"/>
        <v>7.48</v>
      </c>
      <c r="M917" s="2">
        <f t="shared" si="87"/>
        <v>29.919999999999998</v>
      </c>
      <c r="N917" s="2">
        <f t="shared" si="88"/>
        <v>13.86</v>
      </c>
      <c r="O917" s="2" t="str">
        <f t="shared" si="89"/>
        <v>Jan</v>
      </c>
    </row>
    <row r="918" spans="1:15" x14ac:dyDescent="0.25">
      <c r="A918" s="2" t="s">
        <v>2062</v>
      </c>
      <c r="B918" s="3">
        <v>44964</v>
      </c>
      <c r="C918" s="2" t="s">
        <v>752</v>
      </c>
      <c r="D918" s="2" t="s">
        <v>1128</v>
      </c>
      <c r="E918">
        <v>3</v>
      </c>
      <c r="F918" s="2">
        <f t="shared" si="84"/>
        <v>3</v>
      </c>
      <c r="G918" s="2" t="s">
        <v>1146</v>
      </c>
      <c r="H918">
        <v>0.1</v>
      </c>
      <c r="I918" s="2">
        <f>_xlfn.XLOOKUP(D918, 'retail_products'!$A:$A, 'retail_products'!$E:$E, "")</f>
        <v>769.55</v>
      </c>
      <c r="J918" s="2">
        <f>_xlfn.XLOOKUP(D918, 'retail_products'!$A:$A, 'retail_products'!$D:$D, "")</f>
        <v>421.02</v>
      </c>
      <c r="K918" s="2">
        <f t="shared" si="85"/>
        <v>2308.6499999999996</v>
      </c>
      <c r="L918" s="2">
        <f t="shared" si="86"/>
        <v>230.86499999999998</v>
      </c>
      <c r="M918" s="2">
        <f t="shared" si="87"/>
        <v>2077.7849999999999</v>
      </c>
      <c r="N918" s="2">
        <f t="shared" si="88"/>
        <v>814.72499999999991</v>
      </c>
      <c r="O918" s="2" t="str">
        <f t="shared" si="89"/>
        <v>Feb</v>
      </c>
    </row>
    <row r="919" spans="1:15" x14ac:dyDescent="0.25">
      <c r="A919" s="2" t="s">
        <v>2063</v>
      </c>
      <c r="B919" s="3">
        <v>45357</v>
      </c>
      <c r="C919" s="2" t="s">
        <v>600</v>
      </c>
      <c r="D919" s="2" t="s">
        <v>1124</v>
      </c>
      <c r="E919">
        <v>1</v>
      </c>
      <c r="F919" s="2">
        <f t="shared" si="84"/>
        <v>1</v>
      </c>
      <c r="G919" s="2" t="s">
        <v>1146</v>
      </c>
      <c r="H919">
        <v>0</v>
      </c>
      <c r="I919" s="2">
        <f>_xlfn.XLOOKUP(D919, 'retail_products'!$A:$A, 'retail_products'!$E:$E, "")</f>
        <v>657.99</v>
      </c>
      <c r="J919" s="2">
        <f>_xlfn.XLOOKUP(D919, 'retail_products'!$A:$A, 'retail_products'!$D:$D, "")</f>
        <v>478.53</v>
      </c>
      <c r="K919" s="2">
        <f t="shared" si="85"/>
        <v>657.99</v>
      </c>
      <c r="L919" s="2">
        <f t="shared" si="86"/>
        <v>0</v>
      </c>
      <c r="M919" s="2">
        <f t="shared" si="87"/>
        <v>657.99</v>
      </c>
      <c r="N919" s="2">
        <f t="shared" si="88"/>
        <v>179.46000000000004</v>
      </c>
      <c r="O919" s="2" t="str">
        <f t="shared" si="89"/>
        <v>Mar</v>
      </c>
    </row>
    <row r="920" spans="1:15" x14ac:dyDescent="0.25">
      <c r="A920" s="2" t="s">
        <v>2064</v>
      </c>
      <c r="B920" s="3">
        <v>45039</v>
      </c>
      <c r="C920" s="2" t="s">
        <v>718</v>
      </c>
      <c r="D920" s="2" t="s">
        <v>1064</v>
      </c>
      <c r="E920">
        <v>3</v>
      </c>
      <c r="F920" s="2">
        <f t="shared" si="84"/>
        <v>3</v>
      </c>
      <c r="G920" s="2" t="s">
        <v>1152</v>
      </c>
      <c r="H920">
        <v>0</v>
      </c>
      <c r="I920" s="2">
        <f>_xlfn.XLOOKUP(D920, 'retail_products'!$A:$A, 'retail_products'!$E:$E, "")</f>
        <v>452.6</v>
      </c>
      <c r="J920" s="2">
        <f>_xlfn.XLOOKUP(D920, 'retail_products'!$A:$A, 'retail_products'!$D:$D, "")</f>
        <v>246.71</v>
      </c>
      <c r="K920" s="2">
        <f t="shared" si="85"/>
        <v>1357.8000000000002</v>
      </c>
      <c r="L920" s="2">
        <f t="shared" si="86"/>
        <v>0</v>
      </c>
      <c r="M920" s="2">
        <f t="shared" si="87"/>
        <v>1357.8000000000002</v>
      </c>
      <c r="N920" s="2">
        <f t="shared" si="88"/>
        <v>617.67000000000019</v>
      </c>
      <c r="O920" s="2" t="str">
        <f t="shared" si="89"/>
        <v>Apr</v>
      </c>
    </row>
    <row r="921" spans="1:15" x14ac:dyDescent="0.25">
      <c r="A921" s="2" t="s">
        <v>2065</v>
      </c>
      <c r="B921" s="3">
        <v>45028</v>
      </c>
      <c r="C921" s="2" t="s">
        <v>679</v>
      </c>
      <c r="D921" s="2" t="s">
        <v>1049</v>
      </c>
      <c r="E921">
        <v>-1</v>
      </c>
      <c r="F921" s="2">
        <f t="shared" si="84"/>
        <v>0</v>
      </c>
      <c r="G921" s="2" t="s">
        <v>1148</v>
      </c>
      <c r="H921">
        <v>0</v>
      </c>
      <c r="I921" s="2">
        <f>_xlfn.XLOOKUP(D921, 'retail_products'!$A:$A, 'retail_products'!$E:$E, "")</f>
        <v>171.43</v>
      </c>
      <c r="J921" s="2">
        <f>_xlfn.XLOOKUP(D921, 'retail_products'!$A:$A, 'retail_products'!$D:$D, "")</f>
        <v>99.61</v>
      </c>
      <c r="K921" s="2">
        <f t="shared" si="85"/>
        <v>-171.43</v>
      </c>
      <c r="L921" s="2">
        <f t="shared" si="86"/>
        <v>0</v>
      </c>
      <c r="M921" s="2">
        <f t="shared" si="87"/>
        <v>-171.43</v>
      </c>
      <c r="N921" s="2">
        <f t="shared" si="88"/>
        <v>-71.820000000000007</v>
      </c>
      <c r="O921" s="2" t="str">
        <f t="shared" si="89"/>
        <v>Apr</v>
      </c>
    </row>
    <row r="922" spans="1:15" x14ac:dyDescent="0.25">
      <c r="A922" s="2" t="s">
        <v>2066</v>
      </c>
      <c r="B922" s="3">
        <v>45239</v>
      </c>
      <c r="C922" s="2" t="s">
        <v>242</v>
      </c>
      <c r="D922" s="2" t="s">
        <v>1130</v>
      </c>
      <c r="E922">
        <v>2</v>
      </c>
      <c r="F922" s="2">
        <f t="shared" si="84"/>
        <v>2</v>
      </c>
      <c r="G922" s="2" t="s">
        <v>1146</v>
      </c>
      <c r="H922">
        <v>0</v>
      </c>
      <c r="I922" s="2">
        <f>_xlfn.XLOOKUP(D922, 'retail_products'!$A:$A, 'retail_products'!$E:$E, "")</f>
        <v>497.57</v>
      </c>
      <c r="J922" s="2">
        <f>_xlfn.XLOOKUP(D922, 'retail_products'!$A:$A, 'retail_products'!$D:$D, "")</f>
        <v>348.99</v>
      </c>
      <c r="K922" s="2">
        <f t="shared" si="85"/>
        <v>995.14</v>
      </c>
      <c r="L922" s="2">
        <f t="shared" si="86"/>
        <v>0</v>
      </c>
      <c r="M922" s="2">
        <f t="shared" si="87"/>
        <v>995.14</v>
      </c>
      <c r="N922" s="2">
        <f t="shared" si="88"/>
        <v>297.15999999999997</v>
      </c>
      <c r="O922" s="2" t="str">
        <f t="shared" si="89"/>
        <v>Nov</v>
      </c>
    </row>
    <row r="923" spans="1:15" x14ac:dyDescent="0.25">
      <c r="A923" s="2" t="s">
        <v>2067</v>
      </c>
      <c r="B923" s="3">
        <v>45253</v>
      </c>
      <c r="C923" s="2" t="s">
        <v>386</v>
      </c>
      <c r="D923" s="2" t="s">
        <v>1100</v>
      </c>
      <c r="E923">
        <v>5</v>
      </c>
      <c r="F923" s="2">
        <f t="shared" si="84"/>
        <v>5</v>
      </c>
      <c r="G923" s="2" t="s">
        <v>1148</v>
      </c>
      <c r="H923">
        <v>0.2</v>
      </c>
      <c r="I923" s="2">
        <f>_xlfn.XLOOKUP(D923, 'retail_products'!$A:$A, 'retail_products'!$E:$E, "")</f>
        <v>795.48</v>
      </c>
      <c r="J923" s="2">
        <f>_xlfn.XLOOKUP(D923, 'retail_products'!$A:$A, 'retail_products'!$D:$D, "")</f>
        <v>475.67</v>
      </c>
      <c r="K923" s="2">
        <f t="shared" si="85"/>
        <v>3977.4</v>
      </c>
      <c r="L923" s="2">
        <f t="shared" si="86"/>
        <v>795.48</v>
      </c>
      <c r="M923" s="2">
        <f t="shared" si="87"/>
        <v>3181.92</v>
      </c>
      <c r="N923" s="2">
        <f t="shared" si="88"/>
        <v>803.57000000000016</v>
      </c>
      <c r="O923" s="2" t="str">
        <f t="shared" si="89"/>
        <v>Nov</v>
      </c>
    </row>
    <row r="924" spans="1:15" x14ac:dyDescent="0.25">
      <c r="A924" s="2" t="s">
        <v>2068</v>
      </c>
      <c r="B924" s="3">
        <v>45177</v>
      </c>
      <c r="C924" s="2" t="s">
        <v>844</v>
      </c>
      <c r="D924" s="2" t="s">
        <v>1120</v>
      </c>
      <c r="E924">
        <v>4</v>
      </c>
      <c r="F924" s="2">
        <f t="shared" si="84"/>
        <v>4</v>
      </c>
      <c r="G924" s="2" t="s">
        <v>1148</v>
      </c>
      <c r="H924">
        <v>0</v>
      </c>
      <c r="I924" s="2">
        <f>_xlfn.XLOOKUP(D924, 'retail_products'!$A:$A, 'retail_products'!$E:$E, "")</f>
        <v>1062.07</v>
      </c>
      <c r="J924" s="2">
        <f>_xlfn.XLOOKUP(D924, 'retail_products'!$A:$A, 'retail_products'!$D:$D, "")</f>
        <v>464.05</v>
      </c>
      <c r="K924" s="2">
        <f t="shared" si="85"/>
        <v>4248.28</v>
      </c>
      <c r="L924" s="2">
        <f t="shared" si="86"/>
        <v>0</v>
      </c>
      <c r="M924" s="2">
        <f t="shared" si="87"/>
        <v>4248.28</v>
      </c>
      <c r="N924" s="2">
        <f t="shared" si="88"/>
        <v>2392.08</v>
      </c>
      <c r="O924" s="2" t="str">
        <f t="shared" si="89"/>
        <v>Sep</v>
      </c>
    </row>
    <row r="925" spans="1:15" x14ac:dyDescent="0.25">
      <c r="A925" s="2" t="s">
        <v>2069</v>
      </c>
      <c r="B925" s="3">
        <v>45313</v>
      </c>
      <c r="C925" s="2" t="s">
        <v>811</v>
      </c>
      <c r="D925" s="2" t="s">
        <v>1076</v>
      </c>
      <c r="E925">
        <v>4</v>
      </c>
      <c r="F925" s="2">
        <f t="shared" si="84"/>
        <v>4</v>
      </c>
      <c r="G925" s="2" t="s">
        <v>1148</v>
      </c>
      <c r="H925">
        <v>0</v>
      </c>
      <c r="I925" s="2">
        <f>_xlfn.XLOOKUP(D925, 'retail_products'!$A:$A, 'retail_products'!$E:$E, "")</f>
        <v>681.78</v>
      </c>
      <c r="J925" s="2">
        <f>_xlfn.XLOOKUP(D925, 'retail_products'!$A:$A, 'retail_products'!$D:$D, "")</f>
        <v>335.22</v>
      </c>
      <c r="K925" s="2">
        <f t="shared" si="85"/>
        <v>2727.12</v>
      </c>
      <c r="L925" s="2">
        <f t="shared" si="86"/>
        <v>0</v>
      </c>
      <c r="M925" s="2">
        <f t="shared" si="87"/>
        <v>2727.12</v>
      </c>
      <c r="N925" s="2">
        <f t="shared" si="88"/>
        <v>1386.2399999999998</v>
      </c>
      <c r="O925" s="2" t="str">
        <f t="shared" si="89"/>
        <v>Jan</v>
      </c>
    </row>
    <row r="926" spans="1:15" x14ac:dyDescent="0.25">
      <c r="A926" s="2" t="s">
        <v>2070</v>
      </c>
      <c r="B926" s="3">
        <v>45090</v>
      </c>
      <c r="C926" s="2" t="s">
        <v>705</v>
      </c>
      <c r="D926" s="2" t="s">
        <v>1054</v>
      </c>
      <c r="E926">
        <v>3</v>
      </c>
      <c r="F926" s="2">
        <f t="shared" si="84"/>
        <v>3</v>
      </c>
      <c r="G926" s="2" t="s">
        <v>1152</v>
      </c>
      <c r="H926">
        <v>0.26</v>
      </c>
      <c r="I926" s="2">
        <f>_xlfn.XLOOKUP(D926, 'retail_products'!$A:$A, 'retail_products'!$E:$E, "")</f>
        <v>821.38</v>
      </c>
      <c r="J926" s="2">
        <f>_xlfn.XLOOKUP(D926, 'retail_products'!$A:$A, 'retail_products'!$D:$D, "")</f>
        <v>401.95</v>
      </c>
      <c r="K926" s="2">
        <f t="shared" si="85"/>
        <v>2464.14</v>
      </c>
      <c r="L926" s="2">
        <f t="shared" si="86"/>
        <v>640.67639999999994</v>
      </c>
      <c r="M926" s="2">
        <f t="shared" si="87"/>
        <v>1823.4636</v>
      </c>
      <c r="N926" s="2">
        <f t="shared" si="88"/>
        <v>617.61360000000013</v>
      </c>
      <c r="O926" s="2" t="str">
        <f t="shared" si="89"/>
        <v>Jun</v>
      </c>
    </row>
    <row r="927" spans="1:15" x14ac:dyDescent="0.25">
      <c r="A927" s="2" t="s">
        <v>2071</v>
      </c>
      <c r="B927" s="3">
        <v>45234</v>
      </c>
      <c r="C927" s="2" t="s">
        <v>450</v>
      </c>
      <c r="D927" s="2" t="s">
        <v>1126</v>
      </c>
      <c r="E927">
        <v>2</v>
      </c>
      <c r="F927" s="2">
        <f t="shared" si="84"/>
        <v>2</v>
      </c>
      <c r="G927" s="2" t="s">
        <v>1152</v>
      </c>
      <c r="H927">
        <v>0</v>
      </c>
      <c r="I927" s="2">
        <f>_xlfn.XLOOKUP(D927, 'retail_products'!$A:$A, 'retail_products'!$E:$E, "")</f>
        <v>340.9</v>
      </c>
      <c r="J927" s="2">
        <f>_xlfn.XLOOKUP(D927, 'retail_products'!$A:$A, 'retail_products'!$D:$D, "")</f>
        <v>269.88</v>
      </c>
      <c r="K927" s="2">
        <f t="shared" si="85"/>
        <v>681.8</v>
      </c>
      <c r="L927" s="2">
        <f t="shared" si="86"/>
        <v>0</v>
      </c>
      <c r="M927" s="2">
        <f t="shared" si="87"/>
        <v>681.8</v>
      </c>
      <c r="N927" s="2">
        <f t="shared" si="88"/>
        <v>142.03999999999996</v>
      </c>
      <c r="O927" s="2" t="str">
        <f t="shared" si="89"/>
        <v>Nov</v>
      </c>
    </row>
    <row r="928" spans="1:15" x14ac:dyDescent="0.25">
      <c r="A928" s="2" t="s">
        <v>2072</v>
      </c>
      <c r="B928" s="3">
        <v>45322</v>
      </c>
      <c r="C928" s="2" t="s">
        <v>359</v>
      </c>
      <c r="D928" s="2" t="s">
        <v>1072</v>
      </c>
      <c r="E928">
        <v>3</v>
      </c>
      <c r="F928" s="2">
        <f t="shared" si="84"/>
        <v>3</v>
      </c>
      <c r="G928" s="2" t="s">
        <v>1152</v>
      </c>
      <c r="H928">
        <v>0.08</v>
      </c>
      <c r="I928" s="2">
        <f>_xlfn.XLOOKUP(D928, 'retail_products'!$A:$A, 'retail_products'!$E:$E, "")</f>
        <v>553.76</v>
      </c>
      <c r="J928" s="2">
        <f>_xlfn.XLOOKUP(D928, 'retail_products'!$A:$A, 'retail_products'!$D:$D, "")</f>
        <v>264.36</v>
      </c>
      <c r="K928" s="2">
        <f t="shared" si="85"/>
        <v>1661.28</v>
      </c>
      <c r="L928" s="2">
        <f t="shared" si="86"/>
        <v>132.9024</v>
      </c>
      <c r="M928" s="2">
        <f t="shared" si="87"/>
        <v>1528.3776</v>
      </c>
      <c r="N928" s="2">
        <f t="shared" si="88"/>
        <v>735.29759999999999</v>
      </c>
      <c r="O928" s="2" t="str">
        <f t="shared" si="89"/>
        <v>Jan</v>
      </c>
    </row>
    <row r="929" spans="1:15" x14ac:dyDescent="0.25">
      <c r="A929" s="2" t="s">
        <v>2073</v>
      </c>
      <c r="B929" s="3">
        <v>45299</v>
      </c>
      <c r="C929" s="2" t="s">
        <v>253</v>
      </c>
      <c r="D929" s="2" t="s">
        <v>1082</v>
      </c>
      <c r="E929">
        <v>1</v>
      </c>
      <c r="F929" s="2">
        <f t="shared" si="84"/>
        <v>1</v>
      </c>
      <c r="G929" s="2" t="s">
        <v>1148</v>
      </c>
      <c r="H929">
        <v>0</v>
      </c>
      <c r="I929" s="2">
        <f>_xlfn.XLOOKUP(D929, 'retail_products'!$A:$A, 'retail_products'!$E:$E, "")</f>
        <v>85.85</v>
      </c>
      <c r="J929" s="2">
        <f>_xlfn.XLOOKUP(D929, 'retail_products'!$A:$A, 'retail_products'!$D:$D, "")</f>
        <v>46.68</v>
      </c>
      <c r="K929" s="2">
        <f t="shared" si="85"/>
        <v>85.85</v>
      </c>
      <c r="L929" s="2">
        <f t="shared" si="86"/>
        <v>0</v>
      </c>
      <c r="M929" s="2">
        <f t="shared" si="87"/>
        <v>85.85</v>
      </c>
      <c r="N929" s="2">
        <f t="shared" si="88"/>
        <v>39.169999999999995</v>
      </c>
      <c r="O929" s="2" t="str">
        <f t="shared" si="89"/>
        <v>Jan</v>
      </c>
    </row>
    <row r="930" spans="1:15" x14ac:dyDescent="0.25">
      <c r="A930" s="2" t="s">
        <v>2074</v>
      </c>
      <c r="B930" s="3">
        <v>45326</v>
      </c>
      <c r="C930" s="2" t="s">
        <v>669</v>
      </c>
      <c r="D930" s="2" t="s">
        <v>1054</v>
      </c>
      <c r="E930">
        <v>5</v>
      </c>
      <c r="F930" s="2">
        <f t="shared" si="84"/>
        <v>5</v>
      </c>
      <c r="G930" s="2" t="s">
        <v>1146</v>
      </c>
      <c r="H930">
        <v>0</v>
      </c>
      <c r="I930" s="2">
        <f>_xlfn.XLOOKUP(D930, 'retail_products'!$A:$A, 'retail_products'!$E:$E, "")</f>
        <v>821.38</v>
      </c>
      <c r="J930" s="2">
        <f>_xlfn.XLOOKUP(D930, 'retail_products'!$A:$A, 'retail_products'!$D:$D, "")</f>
        <v>401.95</v>
      </c>
      <c r="K930" s="2">
        <f t="shared" si="85"/>
        <v>4106.8999999999996</v>
      </c>
      <c r="L930" s="2">
        <f t="shared" si="86"/>
        <v>0</v>
      </c>
      <c r="M930" s="2">
        <f t="shared" si="87"/>
        <v>4106.8999999999996</v>
      </c>
      <c r="N930" s="2">
        <f t="shared" si="88"/>
        <v>2097.1499999999996</v>
      </c>
      <c r="O930" s="2" t="str">
        <f t="shared" si="89"/>
        <v>Feb</v>
      </c>
    </row>
    <row r="931" spans="1:15" x14ac:dyDescent="0.25">
      <c r="A931" s="2" t="s">
        <v>2075</v>
      </c>
      <c r="B931" s="3">
        <v>45121</v>
      </c>
      <c r="C931" s="2" t="s">
        <v>121</v>
      </c>
      <c r="D931" s="2" t="s">
        <v>1138</v>
      </c>
      <c r="E931">
        <v>3</v>
      </c>
      <c r="F931" s="2">
        <f t="shared" si="84"/>
        <v>3</v>
      </c>
      <c r="G931" s="2" t="s">
        <v>1146</v>
      </c>
      <c r="H931">
        <v>0</v>
      </c>
      <c r="I931" s="2">
        <f>_xlfn.XLOOKUP(D931, 'retail_products'!$A:$A, 'retail_products'!$E:$E, "")</f>
        <v>318.47000000000003</v>
      </c>
      <c r="J931" s="2">
        <f>_xlfn.XLOOKUP(D931, 'retail_products'!$A:$A, 'retail_products'!$D:$D, "")</f>
        <v>231.89</v>
      </c>
      <c r="K931" s="2">
        <f t="shared" si="85"/>
        <v>955.41000000000008</v>
      </c>
      <c r="L931" s="2">
        <f t="shared" si="86"/>
        <v>0</v>
      </c>
      <c r="M931" s="2">
        <f t="shared" si="87"/>
        <v>955.41000000000008</v>
      </c>
      <c r="N931" s="2">
        <f t="shared" si="88"/>
        <v>259.74000000000012</v>
      </c>
      <c r="O931" s="2" t="str">
        <f t="shared" si="89"/>
        <v>Jul</v>
      </c>
    </row>
    <row r="932" spans="1:15" x14ac:dyDescent="0.25">
      <c r="A932" s="2" t="s">
        <v>2076</v>
      </c>
      <c r="B932" s="3">
        <v>45034</v>
      </c>
      <c r="C932" s="2" t="s">
        <v>399</v>
      </c>
      <c r="D932" s="2" t="s">
        <v>1108</v>
      </c>
      <c r="E932">
        <v>2</v>
      </c>
      <c r="F932" s="2">
        <f t="shared" si="84"/>
        <v>2</v>
      </c>
      <c r="G932" s="2" t="s">
        <v>1146</v>
      </c>
      <c r="H932">
        <v>0</v>
      </c>
      <c r="I932" s="2">
        <f>_xlfn.XLOOKUP(D932, 'retail_products'!$A:$A, 'retail_products'!$E:$E, "")</f>
        <v>403.95</v>
      </c>
      <c r="J932" s="2">
        <f>_xlfn.XLOOKUP(D932, 'retail_products'!$A:$A, 'retail_products'!$D:$D, "")</f>
        <v>177.26</v>
      </c>
      <c r="K932" s="2">
        <f t="shared" si="85"/>
        <v>807.9</v>
      </c>
      <c r="L932" s="2">
        <f t="shared" si="86"/>
        <v>0</v>
      </c>
      <c r="M932" s="2">
        <f t="shared" si="87"/>
        <v>807.9</v>
      </c>
      <c r="N932" s="2">
        <f t="shared" si="88"/>
        <v>453.38</v>
      </c>
      <c r="O932" s="2" t="str">
        <f t="shared" si="89"/>
        <v>Apr</v>
      </c>
    </row>
    <row r="933" spans="1:15" x14ac:dyDescent="0.25">
      <c r="A933" s="2" t="s">
        <v>2077</v>
      </c>
      <c r="B933" s="3">
        <v>45337</v>
      </c>
      <c r="C933" s="2" t="s">
        <v>194</v>
      </c>
      <c r="D933" s="2" t="s">
        <v>1086</v>
      </c>
      <c r="E933">
        <v>3</v>
      </c>
      <c r="F933" s="2">
        <f t="shared" si="84"/>
        <v>3</v>
      </c>
      <c r="G933" s="2" t="s">
        <v>1148</v>
      </c>
      <c r="H933">
        <v>0</v>
      </c>
      <c r="I933" s="2">
        <f>_xlfn.XLOOKUP(D933, 'retail_products'!$A:$A, 'retail_products'!$E:$E, "")</f>
        <v>560.78</v>
      </c>
      <c r="J933" s="2">
        <f>_xlfn.XLOOKUP(D933, 'retail_products'!$A:$A, 'retail_products'!$D:$D, "")</f>
        <v>325.23</v>
      </c>
      <c r="K933" s="2">
        <f t="shared" si="85"/>
        <v>1682.34</v>
      </c>
      <c r="L933" s="2">
        <f t="shared" si="86"/>
        <v>0</v>
      </c>
      <c r="M933" s="2">
        <f t="shared" si="87"/>
        <v>1682.34</v>
      </c>
      <c r="N933" s="2">
        <f t="shared" si="88"/>
        <v>706.64999999999986</v>
      </c>
      <c r="O933" s="2" t="str">
        <f t="shared" si="89"/>
        <v>Feb</v>
      </c>
    </row>
    <row r="934" spans="1:15" x14ac:dyDescent="0.25">
      <c r="A934" s="2" t="s">
        <v>2078</v>
      </c>
      <c r="B934" s="3">
        <v>44937</v>
      </c>
      <c r="C934" s="2" t="s">
        <v>802</v>
      </c>
      <c r="D934" s="2" t="s">
        <v>1106</v>
      </c>
      <c r="E934">
        <v>1</v>
      </c>
      <c r="F934" s="2">
        <f t="shared" si="84"/>
        <v>1</v>
      </c>
      <c r="G934" s="2" t="s">
        <v>1152</v>
      </c>
      <c r="H934">
        <v>0</v>
      </c>
      <c r="I934" s="2">
        <f>_xlfn.XLOOKUP(D934, 'retail_products'!$A:$A, 'retail_products'!$E:$E, "")</f>
        <v>144.07</v>
      </c>
      <c r="J934" s="2">
        <f>_xlfn.XLOOKUP(D934, 'retail_products'!$A:$A, 'retail_products'!$D:$D, "")</f>
        <v>65.87</v>
      </c>
      <c r="K934" s="2">
        <f t="shared" si="85"/>
        <v>144.07</v>
      </c>
      <c r="L934" s="2">
        <f t="shared" si="86"/>
        <v>0</v>
      </c>
      <c r="M934" s="2">
        <f t="shared" si="87"/>
        <v>144.07</v>
      </c>
      <c r="N934" s="2">
        <f t="shared" si="88"/>
        <v>78.199999999999989</v>
      </c>
      <c r="O934" s="2" t="str">
        <f t="shared" si="89"/>
        <v>Jan</v>
      </c>
    </row>
    <row r="935" spans="1:15" x14ac:dyDescent="0.25">
      <c r="A935" s="2" t="s">
        <v>2079</v>
      </c>
      <c r="B935" s="3">
        <v>45044</v>
      </c>
      <c r="C935" s="2" t="s">
        <v>675</v>
      </c>
      <c r="D935" s="2" t="s">
        <v>1138</v>
      </c>
      <c r="E935">
        <v>2</v>
      </c>
      <c r="F935" s="2">
        <f t="shared" si="84"/>
        <v>2</v>
      </c>
      <c r="G935" s="2" t="s">
        <v>1152</v>
      </c>
      <c r="H935">
        <v>0</v>
      </c>
      <c r="I935" s="2">
        <f>_xlfn.XLOOKUP(D935, 'retail_products'!$A:$A, 'retail_products'!$E:$E, "")</f>
        <v>318.47000000000003</v>
      </c>
      <c r="J935" s="2">
        <f>_xlfn.XLOOKUP(D935, 'retail_products'!$A:$A, 'retail_products'!$D:$D, "")</f>
        <v>231.89</v>
      </c>
      <c r="K935" s="2">
        <f t="shared" si="85"/>
        <v>636.94000000000005</v>
      </c>
      <c r="L935" s="2">
        <f t="shared" si="86"/>
        <v>0</v>
      </c>
      <c r="M935" s="2">
        <f t="shared" si="87"/>
        <v>636.94000000000005</v>
      </c>
      <c r="N935" s="2">
        <f t="shared" si="88"/>
        <v>173.16000000000008</v>
      </c>
      <c r="O935" s="2" t="str">
        <f t="shared" si="89"/>
        <v>Apr</v>
      </c>
    </row>
    <row r="936" spans="1:15" x14ac:dyDescent="0.25">
      <c r="A936" s="2" t="s">
        <v>2080</v>
      </c>
      <c r="B936" s="3">
        <v>44994</v>
      </c>
      <c r="C936" s="2" t="s">
        <v>866</v>
      </c>
      <c r="D936" s="2" t="s">
        <v>1134</v>
      </c>
      <c r="E936">
        <v>3</v>
      </c>
      <c r="F936" s="2">
        <f t="shared" si="84"/>
        <v>3</v>
      </c>
      <c r="G936" s="2" t="s">
        <v>1146</v>
      </c>
      <c r="H936">
        <v>0.12</v>
      </c>
      <c r="I936" s="2">
        <f>_xlfn.XLOOKUP(D936, 'retail_products'!$A:$A, 'retail_products'!$E:$E, "")</f>
        <v>436.93</v>
      </c>
      <c r="J936" s="2">
        <f>_xlfn.XLOOKUP(D936, 'retail_products'!$A:$A, 'retail_products'!$D:$D, "")</f>
        <v>257.01</v>
      </c>
      <c r="K936" s="2">
        <f t="shared" si="85"/>
        <v>1310.79</v>
      </c>
      <c r="L936" s="2">
        <f t="shared" si="86"/>
        <v>157.29479999999998</v>
      </c>
      <c r="M936" s="2">
        <f t="shared" si="87"/>
        <v>1153.4952000000001</v>
      </c>
      <c r="N936" s="2">
        <f t="shared" si="88"/>
        <v>382.4652000000001</v>
      </c>
      <c r="O936" s="2" t="str">
        <f t="shared" si="89"/>
        <v>Mar</v>
      </c>
    </row>
    <row r="937" spans="1:15" x14ac:dyDescent="0.25">
      <c r="A937" s="2" t="s">
        <v>2081</v>
      </c>
      <c r="B937" s="3">
        <v>44934</v>
      </c>
      <c r="C937" s="2" t="s">
        <v>789</v>
      </c>
      <c r="D937" s="2" t="s">
        <v>1108</v>
      </c>
      <c r="E937">
        <v>5</v>
      </c>
      <c r="F937" s="2">
        <f t="shared" si="84"/>
        <v>5</v>
      </c>
      <c r="G937" s="2" t="s">
        <v>1152</v>
      </c>
      <c r="H937">
        <v>0</v>
      </c>
      <c r="I937" s="2">
        <f>_xlfn.XLOOKUP(D937, 'retail_products'!$A:$A, 'retail_products'!$E:$E, "")</f>
        <v>403.95</v>
      </c>
      <c r="J937" s="2">
        <f>_xlfn.XLOOKUP(D937, 'retail_products'!$A:$A, 'retail_products'!$D:$D, "")</f>
        <v>177.26</v>
      </c>
      <c r="K937" s="2">
        <f t="shared" si="85"/>
        <v>2019.75</v>
      </c>
      <c r="L937" s="2">
        <f t="shared" si="86"/>
        <v>0</v>
      </c>
      <c r="M937" s="2">
        <f t="shared" si="87"/>
        <v>2019.75</v>
      </c>
      <c r="N937" s="2">
        <f t="shared" si="88"/>
        <v>1133.45</v>
      </c>
      <c r="O937" s="2" t="str">
        <f t="shared" si="89"/>
        <v>Jan</v>
      </c>
    </row>
    <row r="938" spans="1:15" x14ac:dyDescent="0.25">
      <c r="A938" s="2" t="s">
        <v>2082</v>
      </c>
      <c r="B938" s="3">
        <v>45237</v>
      </c>
      <c r="C938" s="2" t="s">
        <v>908</v>
      </c>
      <c r="D938" s="2" t="s">
        <v>1078</v>
      </c>
      <c r="E938">
        <v>3</v>
      </c>
      <c r="F938" s="2">
        <f t="shared" si="84"/>
        <v>3</v>
      </c>
      <c r="G938" s="2" t="s">
        <v>1152</v>
      </c>
      <c r="H938">
        <v>0</v>
      </c>
      <c r="I938" s="2">
        <f>_xlfn.XLOOKUP(D938, 'retail_products'!$A:$A, 'retail_products'!$E:$E, "")</f>
        <v>892.78</v>
      </c>
      <c r="J938" s="2">
        <f>_xlfn.XLOOKUP(D938, 'retail_products'!$A:$A, 'retail_products'!$D:$D, "")</f>
        <v>447.11</v>
      </c>
      <c r="K938" s="2">
        <f t="shared" si="85"/>
        <v>2678.34</v>
      </c>
      <c r="L938" s="2">
        <f t="shared" si="86"/>
        <v>0</v>
      </c>
      <c r="M938" s="2">
        <f t="shared" si="87"/>
        <v>2678.34</v>
      </c>
      <c r="N938" s="2">
        <f t="shared" si="88"/>
        <v>1337.0100000000002</v>
      </c>
      <c r="O938" s="2" t="str">
        <f t="shared" si="89"/>
        <v>Nov</v>
      </c>
    </row>
    <row r="939" spans="1:15" x14ac:dyDescent="0.25">
      <c r="A939" s="2" t="s">
        <v>2083</v>
      </c>
      <c r="B939" s="3">
        <v>45062</v>
      </c>
      <c r="C939" s="2" t="s">
        <v>1021</v>
      </c>
      <c r="D939" s="2" t="s">
        <v>1122</v>
      </c>
      <c r="E939">
        <v>5</v>
      </c>
      <c r="F939" s="2">
        <f t="shared" si="84"/>
        <v>5</v>
      </c>
      <c r="G939" s="2" t="s">
        <v>1152</v>
      </c>
      <c r="H939">
        <v>0</v>
      </c>
      <c r="I939" s="2">
        <f>_xlfn.XLOOKUP(D939, 'retail_products'!$A:$A, 'retail_products'!$E:$E, "")</f>
        <v>693.46</v>
      </c>
      <c r="J939" s="2">
        <f>_xlfn.XLOOKUP(D939, 'retail_products'!$A:$A, 'retail_products'!$D:$D, "")</f>
        <v>388.35</v>
      </c>
      <c r="K939" s="2">
        <f t="shared" si="85"/>
        <v>3467.3</v>
      </c>
      <c r="L939" s="2">
        <f t="shared" si="86"/>
        <v>0</v>
      </c>
      <c r="M939" s="2">
        <f t="shared" si="87"/>
        <v>3467.3</v>
      </c>
      <c r="N939" s="2">
        <f t="shared" si="88"/>
        <v>1525.5500000000002</v>
      </c>
      <c r="O939" s="2" t="str">
        <f t="shared" si="89"/>
        <v>May</v>
      </c>
    </row>
    <row r="940" spans="1:15" x14ac:dyDescent="0.25">
      <c r="A940" s="2" t="s">
        <v>2084</v>
      </c>
      <c r="B940" s="3">
        <v>45174</v>
      </c>
      <c r="C940" s="2" t="s">
        <v>320</v>
      </c>
      <c r="D940" s="2" t="s">
        <v>1128</v>
      </c>
      <c r="E940">
        <v>5</v>
      </c>
      <c r="F940" s="2">
        <f t="shared" si="84"/>
        <v>5</v>
      </c>
      <c r="G940" s="2" t="s">
        <v>1146</v>
      </c>
      <c r="H940">
        <v>0</v>
      </c>
      <c r="I940" s="2">
        <f>_xlfn.XLOOKUP(D940, 'retail_products'!$A:$A, 'retail_products'!$E:$E, "")</f>
        <v>769.55</v>
      </c>
      <c r="J940" s="2">
        <f>_xlfn.XLOOKUP(D940, 'retail_products'!$A:$A, 'retail_products'!$D:$D, "")</f>
        <v>421.02</v>
      </c>
      <c r="K940" s="2">
        <f t="shared" si="85"/>
        <v>3847.75</v>
      </c>
      <c r="L940" s="2">
        <f t="shared" si="86"/>
        <v>0</v>
      </c>
      <c r="M940" s="2">
        <f t="shared" si="87"/>
        <v>3847.75</v>
      </c>
      <c r="N940" s="2">
        <f t="shared" si="88"/>
        <v>1742.65</v>
      </c>
      <c r="O940" s="2" t="str">
        <f t="shared" si="89"/>
        <v>Sep</v>
      </c>
    </row>
    <row r="941" spans="1:15" x14ac:dyDescent="0.25">
      <c r="A941" s="2" t="s">
        <v>2085</v>
      </c>
      <c r="B941" s="3">
        <v>45117</v>
      </c>
      <c r="C941" s="2" t="s">
        <v>810</v>
      </c>
      <c r="D941" s="2" t="s">
        <v>1108</v>
      </c>
      <c r="E941">
        <v>1</v>
      </c>
      <c r="F941" s="2">
        <f t="shared" si="84"/>
        <v>1</v>
      </c>
      <c r="G941" s="2" t="s">
        <v>1148</v>
      </c>
      <c r="H941">
        <v>0</v>
      </c>
      <c r="I941" s="2">
        <f>_xlfn.XLOOKUP(D941, 'retail_products'!$A:$A, 'retail_products'!$E:$E, "")</f>
        <v>403.95</v>
      </c>
      <c r="J941" s="2">
        <f>_xlfn.XLOOKUP(D941, 'retail_products'!$A:$A, 'retail_products'!$D:$D, "")</f>
        <v>177.26</v>
      </c>
      <c r="K941" s="2">
        <f t="shared" si="85"/>
        <v>403.95</v>
      </c>
      <c r="L941" s="2">
        <f t="shared" si="86"/>
        <v>0</v>
      </c>
      <c r="M941" s="2">
        <f t="shared" si="87"/>
        <v>403.95</v>
      </c>
      <c r="N941" s="2">
        <f t="shared" si="88"/>
        <v>226.69</v>
      </c>
      <c r="O941" s="2" t="str">
        <f t="shared" si="89"/>
        <v>Jul</v>
      </c>
    </row>
    <row r="942" spans="1:15" x14ac:dyDescent="0.25">
      <c r="A942" s="2" t="s">
        <v>2086</v>
      </c>
      <c r="B942" s="3">
        <v>45171</v>
      </c>
      <c r="C942" s="2" t="s">
        <v>605</v>
      </c>
      <c r="D942" s="2" t="s">
        <v>1051</v>
      </c>
      <c r="E942">
        <v>3</v>
      </c>
      <c r="F942" s="2">
        <f t="shared" si="84"/>
        <v>3</v>
      </c>
      <c r="G942" s="2" t="s">
        <v>1148</v>
      </c>
      <c r="H942">
        <v>0</v>
      </c>
      <c r="I942" s="2">
        <f>_xlfn.XLOOKUP(D942, 'retail_products'!$A:$A, 'retail_products'!$E:$E, "")</f>
        <v>243.64</v>
      </c>
      <c r="J942" s="2">
        <f>_xlfn.XLOOKUP(D942, 'retail_products'!$A:$A, 'retail_products'!$D:$D, "")</f>
        <v>143.19999999999999</v>
      </c>
      <c r="K942" s="2">
        <f t="shared" si="85"/>
        <v>730.92</v>
      </c>
      <c r="L942" s="2">
        <f t="shared" si="86"/>
        <v>0</v>
      </c>
      <c r="M942" s="2">
        <f t="shared" si="87"/>
        <v>730.92</v>
      </c>
      <c r="N942" s="2">
        <f t="shared" si="88"/>
        <v>301.32</v>
      </c>
      <c r="O942" s="2" t="str">
        <f t="shared" si="89"/>
        <v>Sep</v>
      </c>
    </row>
    <row r="943" spans="1:15" x14ac:dyDescent="0.25">
      <c r="A943" s="2" t="s">
        <v>2087</v>
      </c>
      <c r="B943" s="3">
        <v>45033</v>
      </c>
      <c r="C943" s="2" t="s">
        <v>914</v>
      </c>
      <c r="D943" s="2" t="s">
        <v>1102</v>
      </c>
      <c r="E943">
        <v>5</v>
      </c>
      <c r="F943" s="2">
        <f t="shared" si="84"/>
        <v>5</v>
      </c>
      <c r="G943" s="2" t="s">
        <v>1152</v>
      </c>
      <c r="H943">
        <v>0</v>
      </c>
      <c r="I943" s="2">
        <f>_xlfn.XLOOKUP(D943, 'retail_products'!$A:$A, 'retail_products'!$E:$E, "")</f>
        <v>691.33</v>
      </c>
      <c r="J943" s="2">
        <f>_xlfn.XLOOKUP(D943, 'retail_products'!$A:$A, 'retail_products'!$D:$D, "")</f>
        <v>423.72</v>
      </c>
      <c r="K943" s="2">
        <f t="shared" si="85"/>
        <v>3456.65</v>
      </c>
      <c r="L943" s="2">
        <f t="shared" si="86"/>
        <v>0</v>
      </c>
      <c r="M943" s="2">
        <f t="shared" si="87"/>
        <v>3456.65</v>
      </c>
      <c r="N943" s="2">
        <f t="shared" si="88"/>
        <v>1338.0499999999997</v>
      </c>
      <c r="O943" s="2" t="str">
        <f t="shared" si="89"/>
        <v>Apr</v>
      </c>
    </row>
    <row r="944" spans="1:15" x14ac:dyDescent="0.25">
      <c r="A944" s="2" t="s">
        <v>2088</v>
      </c>
      <c r="B944" s="3">
        <v>45356</v>
      </c>
      <c r="C944" s="2" t="s">
        <v>609</v>
      </c>
      <c r="D944" s="2" t="s">
        <v>1136</v>
      </c>
      <c r="E944">
        <v>2</v>
      </c>
      <c r="F944" s="2">
        <f t="shared" si="84"/>
        <v>2</v>
      </c>
      <c r="G944" s="2" t="s">
        <v>1146</v>
      </c>
      <c r="H944">
        <v>0</v>
      </c>
      <c r="I944" s="2">
        <f>_xlfn.XLOOKUP(D944, 'retail_products'!$A:$A, 'retail_products'!$E:$E, "")</f>
        <v>353.33</v>
      </c>
      <c r="J944" s="2">
        <f>_xlfn.XLOOKUP(D944, 'retail_products'!$A:$A, 'retail_products'!$D:$D, "")</f>
        <v>144.06</v>
      </c>
      <c r="K944" s="2">
        <f t="shared" si="85"/>
        <v>706.66</v>
      </c>
      <c r="L944" s="2">
        <f t="shared" si="86"/>
        <v>0</v>
      </c>
      <c r="M944" s="2">
        <f t="shared" si="87"/>
        <v>706.66</v>
      </c>
      <c r="N944" s="2">
        <f t="shared" si="88"/>
        <v>418.53999999999996</v>
      </c>
      <c r="O944" s="2" t="str">
        <f t="shared" si="89"/>
        <v>Mar</v>
      </c>
    </row>
    <row r="945" spans="1:15" x14ac:dyDescent="0.25">
      <c r="A945" s="2" t="s">
        <v>2089</v>
      </c>
      <c r="B945" s="3">
        <v>45004</v>
      </c>
      <c r="C945" s="2" t="s">
        <v>66</v>
      </c>
      <c r="D945" s="2" t="s">
        <v>1080</v>
      </c>
      <c r="E945">
        <v>5</v>
      </c>
      <c r="F945" s="2">
        <f t="shared" si="84"/>
        <v>5</v>
      </c>
      <c r="G945" s="2" t="s">
        <v>1148</v>
      </c>
      <c r="H945">
        <v>0.24</v>
      </c>
      <c r="I945" s="2">
        <f>_xlfn.XLOOKUP(D945, 'retail_products'!$A:$A, 'retail_products'!$E:$E, "")</f>
        <v>466.51</v>
      </c>
      <c r="J945" s="2">
        <f>_xlfn.XLOOKUP(D945, 'retail_products'!$A:$A, 'retail_products'!$D:$D, "")</f>
        <v>257.73</v>
      </c>
      <c r="K945" s="2">
        <f t="shared" si="85"/>
        <v>2332.5500000000002</v>
      </c>
      <c r="L945" s="2">
        <f t="shared" si="86"/>
        <v>559.81200000000001</v>
      </c>
      <c r="M945" s="2">
        <f t="shared" si="87"/>
        <v>1772.7380000000003</v>
      </c>
      <c r="N945" s="2">
        <f t="shared" si="88"/>
        <v>484.08800000000019</v>
      </c>
      <c r="O945" s="2" t="str">
        <f t="shared" si="89"/>
        <v>Mar</v>
      </c>
    </row>
    <row r="946" spans="1:15" x14ac:dyDescent="0.25">
      <c r="A946" s="2" t="s">
        <v>2090</v>
      </c>
      <c r="B946" s="3">
        <v>45206</v>
      </c>
      <c r="C946" s="2" t="s">
        <v>540</v>
      </c>
      <c r="D946" s="2" t="s">
        <v>1080</v>
      </c>
      <c r="E946">
        <v>2</v>
      </c>
      <c r="F946" s="2">
        <f t="shared" si="84"/>
        <v>2</v>
      </c>
      <c r="G946" s="2" t="s">
        <v>1146</v>
      </c>
      <c r="H946">
        <v>0.02</v>
      </c>
      <c r="I946" s="2">
        <f>_xlfn.XLOOKUP(D946, 'retail_products'!$A:$A, 'retail_products'!$E:$E, "")</f>
        <v>466.51</v>
      </c>
      <c r="J946" s="2">
        <f>_xlfn.XLOOKUP(D946, 'retail_products'!$A:$A, 'retail_products'!$D:$D, "")</f>
        <v>257.73</v>
      </c>
      <c r="K946" s="2">
        <f t="shared" si="85"/>
        <v>933.02</v>
      </c>
      <c r="L946" s="2">
        <f t="shared" si="86"/>
        <v>18.660399999999999</v>
      </c>
      <c r="M946" s="2">
        <f t="shared" si="87"/>
        <v>914.3596</v>
      </c>
      <c r="N946" s="2">
        <f t="shared" si="88"/>
        <v>398.89959999999996</v>
      </c>
      <c r="O946" s="2" t="str">
        <f t="shared" si="89"/>
        <v>Oct</v>
      </c>
    </row>
    <row r="947" spans="1:15" x14ac:dyDescent="0.25">
      <c r="A947" s="2" t="s">
        <v>2091</v>
      </c>
      <c r="B947" s="3">
        <v>44980</v>
      </c>
      <c r="C947" s="2" t="s">
        <v>464</v>
      </c>
      <c r="D947" s="2" t="s">
        <v>1128</v>
      </c>
      <c r="E947">
        <v>1</v>
      </c>
      <c r="F947" s="2">
        <f t="shared" si="84"/>
        <v>1</v>
      </c>
      <c r="G947" s="2" t="s">
        <v>1146</v>
      </c>
      <c r="H947">
        <v>0</v>
      </c>
      <c r="I947" s="2">
        <f>_xlfn.XLOOKUP(D947, 'retail_products'!$A:$A, 'retail_products'!$E:$E, "")</f>
        <v>769.55</v>
      </c>
      <c r="J947" s="2">
        <f>_xlfn.XLOOKUP(D947, 'retail_products'!$A:$A, 'retail_products'!$D:$D, "")</f>
        <v>421.02</v>
      </c>
      <c r="K947" s="2">
        <f t="shared" si="85"/>
        <v>769.55</v>
      </c>
      <c r="L947" s="2">
        <f t="shared" si="86"/>
        <v>0</v>
      </c>
      <c r="M947" s="2">
        <f t="shared" si="87"/>
        <v>769.55</v>
      </c>
      <c r="N947" s="2">
        <f t="shared" si="88"/>
        <v>348.53</v>
      </c>
      <c r="O947" s="2" t="str">
        <f t="shared" si="89"/>
        <v>Feb</v>
      </c>
    </row>
    <row r="948" spans="1:15" x14ac:dyDescent="0.25">
      <c r="A948" s="2" t="s">
        <v>2092</v>
      </c>
      <c r="B948" s="3">
        <v>45028</v>
      </c>
      <c r="C948" s="2" t="s">
        <v>477</v>
      </c>
      <c r="D948" s="2" t="s">
        <v>1054</v>
      </c>
      <c r="E948">
        <v>1</v>
      </c>
      <c r="F948" s="2">
        <f t="shared" si="84"/>
        <v>1</v>
      </c>
      <c r="G948" s="2" t="s">
        <v>1146</v>
      </c>
      <c r="H948">
        <v>0</v>
      </c>
      <c r="I948" s="2">
        <f>_xlfn.XLOOKUP(D948, 'retail_products'!$A:$A, 'retail_products'!$E:$E, "")</f>
        <v>821.38</v>
      </c>
      <c r="J948" s="2">
        <f>_xlfn.XLOOKUP(D948, 'retail_products'!$A:$A, 'retail_products'!$D:$D, "")</f>
        <v>401.95</v>
      </c>
      <c r="K948" s="2">
        <f t="shared" si="85"/>
        <v>821.38</v>
      </c>
      <c r="L948" s="2">
        <f t="shared" si="86"/>
        <v>0</v>
      </c>
      <c r="M948" s="2">
        <f t="shared" si="87"/>
        <v>821.38</v>
      </c>
      <c r="N948" s="2">
        <f t="shared" si="88"/>
        <v>419.43</v>
      </c>
      <c r="O948" s="2" t="str">
        <f t="shared" si="89"/>
        <v>Apr</v>
      </c>
    </row>
    <row r="949" spans="1:15" x14ac:dyDescent="0.25">
      <c r="A949" s="2" t="s">
        <v>2093</v>
      </c>
      <c r="B949" s="3">
        <v>45310</v>
      </c>
      <c r="C949" s="2" t="s">
        <v>924</v>
      </c>
      <c r="D949" s="2" t="s">
        <v>1110</v>
      </c>
      <c r="E949">
        <v>4</v>
      </c>
      <c r="F949" s="2">
        <f t="shared" si="84"/>
        <v>4</v>
      </c>
      <c r="G949" s="2" t="s">
        <v>1152</v>
      </c>
      <c r="H949">
        <v>0.26</v>
      </c>
      <c r="I949" s="2">
        <f>_xlfn.XLOOKUP(D949, 'retail_products'!$A:$A, 'retail_products'!$E:$E, "")</f>
        <v>469.35</v>
      </c>
      <c r="J949" s="2">
        <f>_xlfn.XLOOKUP(D949, 'retail_products'!$A:$A, 'retail_products'!$D:$D, "")</f>
        <v>278.37</v>
      </c>
      <c r="K949" s="2">
        <f t="shared" si="85"/>
        <v>1877.4</v>
      </c>
      <c r="L949" s="2">
        <f t="shared" si="86"/>
        <v>488.12400000000002</v>
      </c>
      <c r="M949" s="2">
        <f t="shared" si="87"/>
        <v>1389.2760000000001</v>
      </c>
      <c r="N949" s="2">
        <f t="shared" si="88"/>
        <v>275.79600000000005</v>
      </c>
      <c r="O949" s="2" t="str">
        <f t="shared" si="89"/>
        <v>Jan</v>
      </c>
    </row>
    <row r="950" spans="1:15" x14ac:dyDescent="0.25">
      <c r="A950" s="2" t="s">
        <v>2094</v>
      </c>
      <c r="B950" s="3">
        <v>45065</v>
      </c>
      <c r="C950" s="2" t="s">
        <v>564</v>
      </c>
      <c r="D950" s="2" t="s">
        <v>1080</v>
      </c>
      <c r="E950">
        <v>5</v>
      </c>
      <c r="F950" s="2">
        <f t="shared" si="84"/>
        <v>5</v>
      </c>
      <c r="G950" s="2" t="s">
        <v>1152</v>
      </c>
      <c r="H950">
        <v>0</v>
      </c>
      <c r="I950" s="2">
        <f>_xlfn.XLOOKUP(D950, 'retail_products'!$A:$A, 'retail_products'!$E:$E, "")</f>
        <v>466.51</v>
      </c>
      <c r="J950" s="2">
        <f>_xlfn.XLOOKUP(D950, 'retail_products'!$A:$A, 'retail_products'!$D:$D, "")</f>
        <v>257.73</v>
      </c>
      <c r="K950" s="2">
        <f t="shared" si="85"/>
        <v>2332.5500000000002</v>
      </c>
      <c r="L950" s="2">
        <f t="shared" si="86"/>
        <v>0</v>
      </c>
      <c r="M950" s="2">
        <f t="shared" si="87"/>
        <v>2332.5500000000002</v>
      </c>
      <c r="N950" s="2">
        <f t="shared" si="88"/>
        <v>1043.9000000000001</v>
      </c>
      <c r="O950" s="2" t="str">
        <f t="shared" si="89"/>
        <v>May</v>
      </c>
    </row>
    <row r="951" spans="1:15" x14ac:dyDescent="0.25">
      <c r="A951" s="2" t="s">
        <v>2095</v>
      </c>
      <c r="B951" s="3">
        <v>45031</v>
      </c>
      <c r="C951" s="2" t="s">
        <v>851</v>
      </c>
      <c r="D951" s="2" t="s">
        <v>1118</v>
      </c>
      <c r="E951">
        <v>3</v>
      </c>
      <c r="F951" s="2">
        <f t="shared" si="84"/>
        <v>3</v>
      </c>
      <c r="G951" s="2" t="s">
        <v>1152</v>
      </c>
      <c r="H951">
        <v>0.22</v>
      </c>
      <c r="I951" s="2">
        <f>_xlfn.XLOOKUP(D951, 'retail_products'!$A:$A, 'retail_products'!$E:$E, "")</f>
        <v>484.08</v>
      </c>
      <c r="J951" s="2">
        <f>_xlfn.XLOOKUP(D951, 'retail_products'!$A:$A, 'retail_products'!$D:$D, "")</f>
        <v>361.23</v>
      </c>
      <c r="K951" s="2">
        <f t="shared" si="85"/>
        <v>1452.24</v>
      </c>
      <c r="L951" s="2">
        <f t="shared" si="86"/>
        <v>319.49279999999999</v>
      </c>
      <c r="M951" s="2">
        <f t="shared" si="87"/>
        <v>1132.7472</v>
      </c>
      <c r="N951" s="2">
        <f t="shared" si="88"/>
        <v>49.057199999999966</v>
      </c>
      <c r="O951" s="2" t="str">
        <f t="shared" si="89"/>
        <v>Apr</v>
      </c>
    </row>
    <row r="952" spans="1:15" x14ac:dyDescent="0.25">
      <c r="A952" s="2" t="s">
        <v>2096</v>
      </c>
      <c r="B952" s="3">
        <v>45363</v>
      </c>
      <c r="C952" s="2" t="s">
        <v>979</v>
      </c>
      <c r="D952" s="2" t="s">
        <v>1056</v>
      </c>
      <c r="E952">
        <v>-1</v>
      </c>
      <c r="F952" s="2">
        <f t="shared" si="84"/>
        <v>0</v>
      </c>
      <c r="G952" s="2" t="s">
        <v>1152</v>
      </c>
      <c r="H952">
        <v>0</v>
      </c>
      <c r="I952" s="2">
        <f>_xlfn.XLOOKUP(D952, 'retail_products'!$A:$A, 'retail_products'!$E:$E, "")</f>
        <v>137.66999999999999</v>
      </c>
      <c r="J952" s="2">
        <f>_xlfn.XLOOKUP(D952, 'retail_products'!$A:$A, 'retail_products'!$D:$D, "")</f>
        <v>65.400000000000006</v>
      </c>
      <c r="K952" s="2">
        <f t="shared" si="85"/>
        <v>-137.66999999999999</v>
      </c>
      <c r="L952" s="2">
        <f t="shared" si="86"/>
        <v>0</v>
      </c>
      <c r="M952" s="2">
        <f t="shared" si="87"/>
        <v>-137.66999999999999</v>
      </c>
      <c r="N952" s="2">
        <f t="shared" si="88"/>
        <v>-72.269999999999982</v>
      </c>
      <c r="O952" s="2" t="str">
        <f t="shared" si="89"/>
        <v>Mar</v>
      </c>
    </row>
    <row r="953" spans="1:15" x14ac:dyDescent="0.25">
      <c r="A953" s="2" t="s">
        <v>2097</v>
      </c>
      <c r="B953" s="3">
        <v>45167</v>
      </c>
      <c r="C953" s="2" t="s">
        <v>97</v>
      </c>
      <c r="D953" s="2" t="s">
        <v>1035</v>
      </c>
      <c r="E953">
        <v>3</v>
      </c>
      <c r="F953" s="2">
        <f t="shared" si="84"/>
        <v>3</v>
      </c>
      <c r="G953" s="2" t="s">
        <v>1152</v>
      </c>
      <c r="H953">
        <v>0</v>
      </c>
      <c r="I953" s="2">
        <f>_xlfn.XLOOKUP(D953, 'retail_products'!$A:$A, 'retail_products'!$E:$E, "")</f>
        <v>1011.63</v>
      </c>
      <c r="J953" s="2">
        <f>_xlfn.XLOOKUP(D953, 'retail_products'!$A:$A, 'retail_products'!$D:$D, "")</f>
        <v>438.33</v>
      </c>
      <c r="K953" s="2">
        <f t="shared" si="85"/>
        <v>3034.89</v>
      </c>
      <c r="L953" s="2">
        <f t="shared" si="86"/>
        <v>0</v>
      </c>
      <c r="M953" s="2">
        <f t="shared" si="87"/>
        <v>3034.89</v>
      </c>
      <c r="N953" s="2">
        <f t="shared" si="88"/>
        <v>1719.8999999999999</v>
      </c>
      <c r="O953" s="2" t="str">
        <f t="shared" si="89"/>
        <v>Aug</v>
      </c>
    </row>
    <row r="954" spans="1:15" x14ac:dyDescent="0.25">
      <c r="A954" s="2" t="s">
        <v>2098</v>
      </c>
      <c r="B954" s="3">
        <v>44958</v>
      </c>
      <c r="C954" s="2" t="s">
        <v>668</v>
      </c>
      <c r="D954" s="2" t="s">
        <v>1098</v>
      </c>
      <c r="E954">
        <v>5</v>
      </c>
      <c r="F954" s="2">
        <f t="shared" si="84"/>
        <v>5</v>
      </c>
      <c r="G954" s="2" t="s">
        <v>1148</v>
      </c>
      <c r="H954">
        <v>0</v>
      </c>
      <c r="I954" s="2">
        <f>_xlfn.XLOOKUP(D954, 'retail_products'!$A:$A, 'retail_products'!$E:$E, "")</f>
        <v>861.53</v>
      </c>
      <c r="J954" s="2">
        <f>_xlfn.XLOOKUP(D954, 'retail_products'!$A:$A, 'retail_products'!$D:$D, "")</f>
        <v>446.15</v>
      </c>
      <c r="K954" s="2">
        <f t="shared" si="85"/>
        <v>4307.6499999999996</v>
      </c>
      <c r="L954" s="2">
        <f t="shared" si="86"/>
        <v>0</v>
      </c>
      <c r="M954" s="2">
        <f t="shared" si="87"/>
        <v>4307.6499999999996</v>
      </c>
      <c r="N954" s="2">
        <f t="shared" si="88"/>
        <v>2076.8999999999996</v>
      </c>
      <c r="O954" s="2" t="str">
        <f t="shared" si="89"/>
        <v>Feb</v>
      </c>
    </row>
    <row r="955" spans="1:15" x14ac:dyDescent="0.25">
      <c r="A955" s="2" t="s">
        <v>2099</v>
      </c>
      <c r="B955" s="3">
        <v>44934</v>
      </c>
      <c r="C955" s="2" t="s">
        <v>979</v>
      </c>
      <c r="D955" s="2" t="s">
        <v>1064</v>
      </c>
      <c r="E955">
        <v>3</v>
      </c>
      <c r="F955" s="2">
        <f t="shared" si="84"/>
        <v>3</v>
      </c>
      <c r="G955" s="2" t="s">
        <v>1146</v>
      </c>
      <c r="H955">
        <v>0</v>
      </c>
      <c r="I955" s="2">
        <f>_xlfn.XLOOKUP(D955, 'retail_products'!$A:$A, 'retail_products'!$E:$E, "")</f>
        <v>452.6</v>
      </c>
      <c r="J955" s="2">
        <f>_xlfn.XLOOKUP(D955, 'retail_products'!$A:$A, 'retail_products'!$D:$D, "")</f>
        <v>246.71</v>
      </c>
      <c r="K955" s="2">
        <f t="shared" si="85"/>
        <v>1357.8000000000002</v>
      </c>
      <c r="L955" s="2">
        <f t="shared" si="86"/>
        <v>0</v>
      </c>
      <c r="M955" s="2">
        <f t="shared" si="87"/>
        <v>1357.8000000000002</v>
      </c>
      <c r="N955" s="2">
        <f t="shared" si="88"/>
        <v>617.67000000000019</v>
      </c>
      <c r="O955" s="2" t="str">
        <f t="shared" si="89"/>
        <v>Jan</v>
      </c>
    </row>
    <row r="956" spans="1:15" x14ac:dyDescent="0.25">
      <c r="A956" s="2" t="s">
        <v>2100</v>
      </c>
      <c r="B956" s="3">
        <v>45246</v>
      </c>
      <c r="C956" s="2" t="s">
        <v>814</v>
      </c>
      <c r="D956" s="2" t="s">
        <v>1090</v>
      </c>
      <c r="E956">
        <v>3</v>
      </c>
      <c r="F956" s="2">
        <f t="shared" si="84"/>
        <v>3</v>
      </c>
      <c r="G956" s="2" t="s">
        <v>1146</v>
      </c>
      <c r="H956">
        <v>0</v>
      </c>
      <c r="I956" s="2">
        <f>_xlfn.XLOOKUP(D956, 'retail_products'!$A:$A, 'retail_products'!$E:$E, "")</f>
        <v>765.43</v>
      </c>
      <c r="J956" s="2">
        <f>_xlfn.XLOOKUP(D956, 'retail_products'!$A:$A, 'retail_products'!$D:$D, "")</f>
        <v>429.73</v>
      </c>
      <c r="K956" s="2">
        <f t="shared" si="85"/>
        <v>2296.29</v>
      </c>
      <c r="L956" s="2">
        <f t="shared" si="86"/>
        <v>0</v>
      </c>
      <c r="M956" s="2">
        <f t="shared" si="87"/>
        <v>2296.29</v>
      </c>
      <c r="N956" s="2">
        <f t="shared" si="88"/>
        <v>1007.0999999999999</v>
      </c>
      <c r="O956" s="2" t="str">
        <f t="shared" si="89"/>
        <v>Nov</v>
      </c>
    </row>
    <row r="957" spans="1:15" x14ac:dyDescent="0.25">
      <c r="A957" s="2" t="s">
        <v>2101</v>
      </c>
      <c r="B957" s="3">
        <v>45301</v>
      </c>
      <c r="C957" s="2" t="s">
        <v>250</v>
      </c>
      <c r="D957" s="2" t="s">
        <v>1074</v>
      </c>
      <c r="E957">
        <v>2</v>
      </c>
      <c r="F957" s="2">
        <f t="shared" si="84"/>
        <v>2</v>
      </c>
      <c r="G957" s="2" t="s">
        <v>1146</v>
      </c>
      <c r="H957">
        <v>0</v>
      </c>
      <c r="I957" s="2">
        <f>_xlfn.XLOOKUP(D957, 'retail_products'!$A:$A, 'retail_products'!$E:$E, "")</f>
        <v>476.33</v>
      </c>
      <c r="J957" s="2">
        <f>_xlfn.XLOOKUP(D957, 'retail_products'!$A:$A, 'retail_products'!$D:$D, "")</f>
        <v>222.1</v>
      </c>
      <c r="K957" s="2">
        <f t="shared" si="85"/>
        <v>952.66</v>
      </c>
      <c r="L957" s="2">
        <f t="shared" si="86"/>
        <v>0</v>
      </c>
      <c r="M957" s="2">
        <f t="shared" si="87"/>
        <v>952.66</v>
      </c>
      <c r="N957" s="2">
        <f t="shared" si="88"/>
        <v>508.46</v>
      </c>
      <c r="O957" s="2" t="str">
        <f t="shared" si="89"/>
        <v>Jan</v>
      </c>
    </row>
    <row r="958" spans="1:15" x14ac:dyDescent="0.25">
      <c r="A958" s="2" t="s">
        <v>2102</v>
      </c>
      <c r="B958" s="3">
        <v>45123</v>
      </c>
      <c r="C958" s="2" t="s">
        <v>367</v>
      </c>
      <c r="D958" s="2" t="s">
        <v>1112</v>
      </c>
      <c r="E958">
        <v>5</v>
      </c>
      <c r="F958" s="2">
        <f t="shared" si="84"/>
        <v>5</v>
      </c>
      <c r="G958" s="2" t="s">
        <v>1146</v>
      </c>
      <c r="H958">
        <v>0</v>
      </c>
      <c r="I958" s="2">
        <f>_xlfn.XLOOKUP(D958, 'retail_products'!$A:$A, 'retail_products'!$E:$E, "")</f>
        <v>827.09</v>
      </c>
      <c r="J958" s="2">
        <f>_xlfn.XLOOKUP(D958, 'retail_products'!$A:$A, 'retail_products'!$D:$D, "")</f>
        <v>449.47</v>
      </c>
      <c r="K958" s="2">
        <f t="shared" si="85"/>
        <v>4135.45</v>
      </c>
      <c r="L958" s="2">
        <f t="shared" si="86"/>
        <v>0</v>
      </c>
      <c r="M958" s="2">
        <f t="shared" si="87"/>
        <v>4135.45</v>
      </c>
      <c r="N958" s="2">
        <f t="shared" si="88"/>
        <v>1888.0999999999995</v>
      </c>
      <c r="O958" s="2" t="str">
        <f t="shared" si="89"/>
        <v>Jul</v>
      </c>
    </row>
    <row r="959" spans="1:15" x14ac:dyDescent="0.25">
      <c r="A959" s="2" t="s">
        <v>2103</v>
      </c>
      <c r="B959" s="3">
        <v>45169</v>
      </c>
      <c r="C959" s="2" t="s">
        <v>243</v>
      </c>
      <c r="D959" s="2" t="s">
        <v>1060</v>
      </c>
      <c r="E959">
        <v>1</v>
      </c>
      <c r="F959" s="2">
        <f t="shared" si="84"/>
        <v>1</v>
      </c>
      <c r="G959" s="2" t="s">
        <v>1146</v>
      </c>
      <c r="H959">
        <v>0</v>
      </c>
      <c r="I959" s="2">
        <f>_xlfn.XLOOKUP(D959, 'retail_products'!$A:$A, 'retail_products'!$E:$E, "")</f>
        <v>491.58</v>
      </c>
      <c r="J959" s="2">
        <f>_xlfn.XLOOKUP(D959, 'retail_products'!$A:$A, 'retail_products'!$D:$D, "")</f>
        <v>342.41</v>
      </c>
      <c r="K959" s="2">
        <f t="shared" si="85"/>
        <v>491.58</v>
      </c>
      <c r="L959" s="2">
        <f t="shared" si="86"/>
        <v>0</v>
      </c>
      <c r="M959" s="2">
        <f t="shared" si="87"/>
        <v>491.58</v>
      </c>
      <c r="N959" s="2">
        <f t="shared" si="88"/>
        <v>149.16999999999996</v>
      </c>
      <c r="O959" s="2" t="str">
        <f t="shared" si="89"/>
        <v>Aug</v>
      </c>
    </row>
    <row r="960" spans="1:15" x14ac:dyDescent="0.25">
      <c r="A960" s="2" t="s">
        <v>2104</v>
      </c>
      <c r="B960" s="3">
        <v>45011</v>
      </c>
      <c r="C960" s="2" t="s">
        <v>515</v>
      </c>
      <c r="D960" s="2" t="s">
        <v>1035</v>
      </c>
      <c r="E960">
        <v>3</v>
      </c>
      <c r="F960" s="2">
        <f t="shared" si="84"/>
        <v>3</v>
      </c>
      <c r="G960" s="2" t="s">
        <v>1152</v>
      </c>
      <c r="H960">
        <v>0</v>
      </c>
      <c r="I960" s="2">
        <f>_xlfn.XLOOKUP(D960, 'retail_products'!$A:$A, 'retail_products'!$E:$E, "")</f>
        <v>1011.63</v>
      </c>
      <c r="J960" s="2">
        <f>_xlfn.XLOOKUP(D960, 'retail_products'!$A:$A, 'retail_products'!$D:$D, "")</f>
        <v>438.33</v>
      </c>
      <c r="K960" s="2">
        <f t="shared" si="85"/>
        <v>3034.89</v>
      </c>
      <c r="L960" s="2">
        <f t="shared" si="86"/>
        <v>0</v>
      </c>
      <c r="M960" s="2">
        <f t="shared" si="87"/>
        <v>3034.89</v>
      </c>
      <c r="N960" s="2">
        <f t="shared" si="88"/>
        <v>1719.8999999999999</v>
      </c>
      <c r="O960" s="2" t="str">
        <f t="shared" si="89"/>
        <v>Mar</v>
      </c>
    </row>
    <row r="961" spans="1:15" x14ac:dyDescent="0.25">
      <c r="A961" s="2" t="s">
        <v>2105</v>
      </c>
      <c r="B961" s="3">
        <v>45168</v>
      </c>
      <c r="C961" s="2" t="s">
        <v>363</v>
      </c>
      <c r="D961" s="2" t="s">
        <v>1078</v>
      </c>
      <c r="E961">
        <v>5</v>
      </c>
      <c r="F961" s="2">
        <f t="shared" si="84"/>
        <v>5</v>
      </c>
      <c r="G961" s="2" t="s">
        <v>1152</v>
      </c>
      <c r="H961">
        <v>0.11</v>
      </c>
      <c r="I961" s="2">
        <f>_xlfn.XLOOKUP(D961, 'retail_products'!$A:$A, 'retail_products'!$E:$E, "")</f>
        <v>892.78</v>
      </c>
      <c r="J961" s="2">
        <f>_xlfn.XLOOKUP(D961, 'retail_products'!$A:$A, 'retail_products'!$D:$D, "")</f>
        <v>447.11</v>
      </c>
      <c r="K961" s="2">
        <f t="shared" si="85"/>
        <v>4463.8999999999996</v>
      </c>
      <c r="L961" s="2">
        <f t="shared" si="86"/>
        <v>491.02899999999994</v>
      </c>
      <c r="M961" s="2">
        <f t="shared" si="87"/>
        <v>3972.8709999999996</v>
      </c>
      <c r="N961" s="2">
        <f t="shared" si="88"/>
        <v>1737.3209999999995</v>
      </c>
      <c r="O961" s="2" t="str">
        <f t="shared" si="89"/>
        <v>Aug</v>
      </c>
    </row>
    <row r="962" spans="1:15" x14ac:dyDescent="0.25">
      <c r="A962" s="2" t="s">
        <v>2106</v>
      </c>
      <c r="B962" s="3">
        <v>45356</v>
      </c>
      <c r="C962" s="2" t="s">
        <v>563</v>
      </c>
      <c r="D962" s="2" t="s">
        <v>1080</v>
      </c>
      <c r="E962">
        <v>5</v>
      </c>
      <c r="F962" s="2">
        <f t="shared" ref="F962:F1025" si="90">IF(E962&lt;0,0,E962)</f>
        <v>5</v>
      </c>
      <c r="G962" s="2" t="s">
        <v>1148</v>
      </c>
      <c r="H962">
        <v>0.25</v>
      </c>
      <c r="I962" s="2">
        <f>_xlfn.XLOOKUP(D962, 'retail_products'!$A:$A, 'retail_products'!$E:$E, "")</f>
        <v>466.51</v>
      </c>
      <c r="J962" s="2">
        <f>_xlfn.XLOOKUP(D962, 'retail_products'!$A:$A, 'retail_products'!$D:$D, "")</f>
        <v>257.73</v>
      </c>
      <c r="K962" s="2">
        <f t="shared" ref="K962:K1025" si="91">E962*I962</f>
        <v>2332.5500000000002</v>
      </c>
      <c r="L962" s="2">
        <f t="shared" ref="L962:L1025" si="92">K962*H962</f>
        <v>583.13750000000005</v>
      </c>
      <c r="M962" s="2">
        <f t="shared" ref="M962:M1025" si="93">K962-L962</f>
        <v>1749.4125000000001</v>
      </c>
      <c r="N962" s="2">
        <f t="shared" ref="N962:N1025" si="94">M962-(E962*J962)</f>
        <v>460.76250000000005</v>
      </c>
      <c r="O962" s="2" t="str">
        <f t="shared" ref="O962:O1025" si="95">TEXT(B962,"mmm")</f>
        <v>Mar</v>
      </c>
    </row>
    <row r="963" spans="1:15" x14ac:dyDescent="0.25">
      <c r="A963" s="2" t="s">
        <v>2107</v>
      </c>
      <c r="B963" s="3">
        <v>45291</v>
      </c>
      <c r="C963" s="2" t="s">
        <v>175</v>
      </c>
      <c r="D963" s="2" t="s">
        <v>1094</v>
      </c>
      <c r="E963">
        <v>5</v>
      </c>
      <c r="F963" s="2">
        <f t="shared" si="90"/>
        <v>5</v>
      </c>
      <c r="G963" s="2" t="s">
        <v>1148</v>
      </c>
      <c r="H963">
        <v>0</v>
      </c>
      <c r="I963" s="2">
        <f>_xlfn.XLOOKUP(D963, 'retail_products'!$A:$A, 'retail_products'!$E:$E, "")</f>
        <v>52.75</v>
      </c>
      <c r="J963" s="2">
        <f>_xlfn.XLOOKUP(D963, 'retail_products'!$A:$A, 'retail_products'!$D:$D, "")</f>
        <v>27.56</v>
      </c>
      <c r="K963" s="2">
        <f t="shared" si="91"/>
        <v>263.75</v>
      </c>
      <c r="L963" s="2">
        <f t="shared" si="92"/>
        <v>0</v>
      </c>
      <c r="M963" s="2">
        <f t="shared" si="93"/>
        <v>263.75</v>
      </c>
      <c r="N963" s="2">
        <f t="shared" si="94"/>
        <v>125.95000000000002</v>
      </c>
      <c r="O963" s="2" t="str">
        <f t="shared" si="95"/>
        <v>Dec</v>
      </c>
    </row>
    <row r="964" spans="1:15" x14ac:dyDescent="0.25">
      <c r="A964" s="2" t="s">
        <v>2108</v>
      </c>
      <c r="B964" s="3">
        <v>45149</v>
      </c>
      <c r="C964" s="2" t="s">
        <v>696</v>
      </c>
      <c r="D964" s="2" t="s">
        <v>1084</v>
      </c>
      <c r="E964">
        <v>2</v>
      </c>
      <c r="F964" s="2">
        <f t="shared" si="90"/>
        <v>2</v>
      </c>
      <c r="G964" s="2" t="s">
        <v>1146</v>
      </c>
      <c r="H964">
        <v>0</v>
      </c>
      <c r="I964" s="2">
        <f>_xlfn.XLOOKUP(D964, 'retail_products'!$A:$A, 'retail_products'!$E:$E, "")</f>
        <v>614.21</v>
      </c>
      <c r="J964" s="2">
        <f>_xlfn.XLOOKUP(D964, 'retail_products'!$A:$A, 'retail_products'!$D:$D, "")</f>
        <v>485.37</v>
      </c>
      <c r="K964" s="2">
        <f t="shared" si="91"/>
        <v>1228.42</v>
      </c>
      <c r="L964" s="2">
        <f t="shared" si="92"/>
        <v>0</v>
      </c>
      <c r="M964" s="2">
        <f t="shared" si="93"/>
        <v>1228.42</v>
      </c>
      <c r="N964" s="2">
        <f t="shared" si="94"/>
        <v>257.68000000000006</v>
      </c>
      <c r="O964" s="2" t="str">
        <f t="shared" si="95"/>
        <v>Aug</v>
      </c>
    </row>
    <row r="965" spans="1:15" x14ac:dyDescent="0.25">
      <c r="A965" s="2" t="s">
        <v>2109</v>
      </c>
      <c r="B965" s="3">
        <v>45144</v>
      </c>
      <c r="C965" s="2" t="s">
        <v>247</v>
      </c>
      <c r="D965" s="2" t="s">
        <v>1118</v>
      </c>
      <c r="E965">
        <v>5</v>
      </c>
      <c r="F965" s="2">
        <f t="shared" si="90"/>
        <v>5</v>
      </c>
      <c r="G965" s="2" t="s">
        <v>1152</v>
      </c>
      <c r="H965">
        <v>0</v>
      </c>
      <c r="I965" s="2">
        <f>_xlfn.XLOOKUP(D965, 'retail_products'!$A:$A, 'retail_products'!$E:$E, "")</f>
        <v>484.08</v>
      </c>
      <c r="J965" s="2">
        <f>_xlfn.XLOOKUP(D965, 'retail_products'!$A:$A, 'retail_products'!$D:$D, "")</f>
        <v>361.23</v>
      </c>
      <c r="K965" s="2">
        <f t="shared" si="91"/>
        <v>2420.4</v>
      </c>
      <c r="L965" s="2">
        <f t="shared" si="92"/>
        <v>0</v>
      </c>
      <c r="M965" s="2">
        <f t="shared" si="93"/>
        <v>2420.4</v>
      </c>
      <c r="N965" s="2">
        <f t="shared" si="94"/>
        <v>614.25</v>
      </c>
      <c r="O965" s="2" t="str">
        <f t="shared" si="95"/>
        <v>Aug</v>
      </c>
    </row>
    <row r="966" spans="1:15" x14ac:dyDescent="0.25">
      <c r="A966" s="2" t="s">
        <v>2110</v>
      </c>
      <c r="B966" s="3">
        <v>45309</v>
      </c>
      <c r="C966" s="2" t="s">
        <v>38</v>
      </c>
      <c r="D966" s="2" t="s">
        <v>1064</v>
      </c>
      <c r="E966">
        <v>4</v>
      </c>
      <c r="F966" s="2">
        <f t="shared" si="90"/>
        <v>4</v>
      </c>
      <c r="G966" s="2" t="s">
        <v>1152</v>
      </c>
      <c r="H966">
        <v>0</v>
      </c>
      <c r="I966" s="2">
        <f>_xlfn.XLOOKUP(D966, 'retail_products'!$A:$A, 'retail_products'!$E:$E, "")</f>
        <v>452.6</v>
      </c>
      <c r="J966" s="2">
        <f>_xlfn.XLOOKUP(D966, 'retail_products'!$A:$A, 'retail_products'!$D:$D, "")</f>
        <v>246.71</v>
      </c>
      <c r="K966" s="2">
        <f t="shared" si="91"/>
        <v>1810.4</v>
      </c>
      <c r="L966" s="2">
        <f t="shared" si="92"/>
        <v>0</v>
      </c>
      <c r="M966" s="2">
        <f t="shared" si="93"/>
        <v>1810.4</v>
      </c>
      <c r="N966" s="2">
        <f t="shared" si="94"/>
        <v>823.56000000000006</v>
      </c>
      <c r="O966" s="2" t="str">
        <f t="shared" si="95"/>
        <v>Jan</v>
      </c>
    </row>
    <row r="967" spans="1:15" x14ac:dyDescent="0.25">
      <c r="A967" s="2" t="s">
        <v>2111</v>
      </c>
      <c r="B967" s="3">
        <v>45115</v>
      </c>
      <c r="C967" s="2" t="s">
        <v>966</v>
      </c>
      <c r="D967" s="2" t="s">
        <v>1072</v>
      </c>
      <c r="E967">
        <v>5</v>
      </c>
      <c r="F967" s="2">
        <f t="shared" si="90"/>
        <v>5</v>
      </c>
      <c r="G967" s="2" t="s">
        <v>1152</v>
      </c>
      <c r="H967">
        <v>0</v>
      </c>
      <c r="I967" s="2">
        <f>_xlfn.XLOOKUP(D967, 'retail_products'!$A:$A, 'retail_products'!$E:$E, "")</f>
        <v>553.76</v>
      </c>
      <c r="J967" s="2">
        <f>_xlfn.XLOOKUP(D967, 'retail_products'!$A:$A, 'retail_products'!$D:$D, "")</f>
        <v>264.36</v>
      </c>
      <c r="K967" s="2">
        <f t="shared" si="91"/>
        <v>2768.8</v>
      </c>
      <c r="L967" s="2">
        <f t="shared" si="92"/>
        <v>0</v>
      </c>
      <c r="M967" s="2">
        <f t="shared" si="93"/>
        <v>2768.8</v>
      </c>
      <c r="N967" s="2">
        <f t="shared" si="94"/>
        <v>1447</v>
      </c>
      <c r="O967" s="2" t="str">
        <f t="shared" si="95"/>
        <v>Jul</v>
      </c>
    </row>
    <row r="968" spans="1:15" x14ac:dyDescent="0.25">
      <c r="A968" s="2" t="s">
        <v>2112</v>
      </c>
      <c r="B968" s="3">
        <v>45130</v>
      </c>
      <c r="C968" s="2" t="s">
        <v>73</v>
      </c>
      <c r="D968" s="2" t="s">
        <v>1128</v>
      </c>
      <c r="E968">
        <v>3</v>
      </c>
      <c r="F968" s="2">
        <f t="shared" si="90"/>
        <v>3</v>
      </c>
      <c r="G968" s="2" t="s">
        <v>1148</v>
      </c>
      <c r="H968">
        <v>0.28000000000000003</v>
      </c>
      <c r="I968" s="2">
        <f>_xlfn.XLOOKUP(D968, 'retail_products'!$A:$A, 'retail_products'!$E:$E, "")</f>
        <v>769.55</v>
      </c>
      <c r="J968" s="2">
        <f>_xlfn.XLOOKUP(D968, 'retail_products'!$A:$A, 'retail_products'!$D:$D, "")</f>
        <v>421.02</v>
      </c>
      <c r="K968" s="2">
        <f t="shared" si="91"/>
        <v>2308.6499999999996</v>
      </c>
      <c r="L968" s="2">
        <f t="shared" si="92"/>
        <v>646.42199999999991</v>
      </c>
      <c r="M968" s="2">
        <f t="shared" si="93"/>
        <v>1662.2279999999996</v>
      </c>
      <c r="N968" s="2">
        <f t="shared" si="94"/>
        <v>399.16799999999967</v>
      </c>
      <c r="O968" s="2" t="str">
        <f t="shared" si="95"/>
        <v>Jul</v>
      </c>
    </row>
    <row r="969" spans="1:15" x14ac:dyDescent="0.25">
      <c r="A969" s="2" t="s">
        <v>2113</v>
      </c>
      <c r="B969" s="3">
        <v>45238</v>
      </c>
      <c r="C969" s="2" t="s">
        <v>676</v>
      </c>
      <c r="D969" s="2" t="s">
        <v>1098</v>
      </c>
      <c r="E969">
        <v>4</v>
      </c>
      <c r="F969" s="2">
        <f t="shared" si="90"/>
        <v>4</v>
      </c>
      <c r="G969" s="2" t="s">
        <v>1146</v>
      </c>
      <c r="H969">
        <v>0.01</v>
      </c>
      <c r="I969" s="2">
        <f>_xlfn.XLOOKUP(D969, 'retail_products'!$A:$A, 'retail_products'!$E:$E, "")</f>
        <v>861.53</v>
      </c>
      <c r="J969" s="2">
        <f>_xlfn.XLOOKUP(D969, 'retail_products'!$A:$A, 'retail_products'!$D:$D, "")</f>
        <v>446.15</v>
      </c>
      <c r="K969" s="2">
        <f t="shared" si="91"/>
        <v>3446.12</v>
      </c>
      <c r="L969" s="2">
        <f t="shared" si="92"/>
        <v>34.461199999999998</v>
      </c>
      <c r="M969" s="2">
        <f t="shared" si="93"/>
        <v>3411.6587999999997</v>
      </c>
      <c r="N969" s="2">
        <f t="shared" si="94"/>
        <v>1627.0587999999998</v>
      </c>
      <c r="O969" s="2" t="str">
        <f t="shared" si="95"/>
        <v>Nov</v>
      </c>
    </row>
    <row r="970" spans="1:15" x14ac:dyDescent="0.25">
      <c r="A970" s="2" t="s">
        <v>2114</v>
      </c>
      <c r="B970" s="3">
        <v>44941</v>
      </c>
      <c r="C970" s="2" t="s">
        <v>656</v>
      </c>
      <c r="D970" s="2" t="s">
        <v>1130</v>
      </c>
      <c r="E970">
        <v>2</v>
      </c>
      <c r="F970" s="2">
        <f t="shared" si="90"/>
        <v>2</v>
      </c>
      <c r="G970" s="2" t="s">
        <v>1148</v>
      </c>
      <c r="H970">
        <v>0</v>
      </c>
      <c r="I970" s="2">
        <f>_xlfn.XLOOKUP(D970, 'retail_products'!$A:$A, 'retail_products'!$E:$E, "")</f>
        <v>497.57</v>
      </c>
      <c r="J970" s="2">
        <f>_xlfn.XLOOKUP(D970, 'retail_products'!$A:$A, 'retail_products'!$D:$D, "")</f>
        <v>348.99</v>
      </c>
      <c r="K970" s="2">
        <f t="shared" si="91"/>
        <v>995.14</v>
      </c>
      <c r="L970" s="2">
        <f t="shared" si="92"/>
        <v>0</v>
      </c>
      <c r="M970" s="2">
        <f t="shared" si="93"/>
        <v>995.14</v>
      </c>
      <c r="N970" s="2">
        <f t="shared" si="94"/>
        <v>297.15999999999997</v>
      </c>
      <c r="O970" s="2" t="str">
        <f t="shared" si="95"/>
        <v>Jan</v>
      </c>
    </row>
    <row r="971" spans="1:15" x14ac:dyDescent="0.25">
      <c r="A971" s="2" t="s">
        <v>2115</v>
      </c>
      <c r="B971" s="3">
        <v>45360</v>
      </c>
      <c r="C971" s="2" t="s">
        <v>151</v>
      </c>
      <c r="D971" s="2" t="s">
        <v>1044</v>
      </c>
      <c r="E971">
        <v>4</v>
      </c>
      <c r="F971" s="2">
        <f t="shared" si="90"/>
        <v>4</v>
      </c>
      <c r="G971" s="2" t="s">
        <v>1146</v>
      </c>
      <c r="H971">
        <v>0</v>
      </c>
      <c r="I971" s="2">
        <f>_xlfn.XLOOKUP(D971, 'retail_products'!$A:$A, 'retail_products'!$E:$E, "")</f>
        <v>404.15</v>
      </c>
      <c r="J971" s="2">
        <f>_xlfn.XLOOKUP(D971, 'retail_products'!$A:$A, 'retail_products'!$D:$D, "")</f>
        <v>171.04</v>
      </c>
      <c r="K971" s="2">
        <f t="shared" si="91"/>
        <v>1616.6</v>
      </c>
      <c r="L971" s="2">
        <f t="shared" si="92"/>
        <v>0</v>
      </c>
      <c r="M971" s="2">
        <f t="shared" si="93"/>
        <v>1616.6</v>
      </c>
      <c r="N971" s="2">
        <f t="shared" si="94"/>
        <v>932.43999999999994</v>
      </c>
      <c r="O971" s="2" t="str">
        <f t="shared" si="95"/>
        <v>Mar</v>
      </c>
    </row>
    <row r="972" spans="1:15" x14ac:dyDescent="0.25">
      <c r="A972" s="2" t="s">
        <v>2116</v>
      </c>
      <c r="B972" s="3">
        <v>45363</v>
      </c>
      <c r="C972" s="2" t="s">
        <v>227</v>
      </c>
      <c r="D972" s="2" t="s">
        <v>1122</v>
      </c>
      <c r="E972">
        <v>5</v>
      </c>
      <c r="F972" s="2">
        <f t="shared" si="90"/>
        <v>5</v>
      </c>
      <c r="G972" s="2" t="s">
        <v>1152</v>
      </c>
      <c r="H972">
        <v>0.05</v>
      </c>
      <c r="I972" s="2">
        <f>_xlfn.XLOOKUP(D972, 'retail_products'!$A:$A, 'retail_products'!$E:$E, "")</f>
        <v>693.46</v>
      </c>
      <c r="J972" s="2">
        <f>_xlfn.XLOOKUP(D972, 'retail_products'!$A:$A, 'retail_products'!$D:$D, "")</f>
        <v>388.35</v>
      </c>
      <c r="K972" s="2">
        <f t="shared" si="91"/>
        <v>3467.3</v>
      </c>
      <c r="L972" s="2">
        <f t="shared" si="92"/>
        <v>173.36500000000001</v>
      </c>
      <c r="M972" s="2">
        <f t="shared" si="93"/>
        <v>3293.9350000000004</v>
      </c>
      <c r="N972" s="2">
        <f t="shared" si="94"/>
        <v>1352.1850000000004</v>
      </c>
      <c r="O972" s="2" t="str">
        <f t="shared" si="95"/>
        <v>Mar</v>
      </c>
    </row>
    <row r="973" spans="1:15" x14ac:dyDescent="0.25">
      <c r="A973" s="2"/>
      <c r="B973" s="3">
        <v>45227</v>
      </c>
      <c r="C973" s="2" t="s">
        <v>768</v>
      </c>
      <c r="D973" s="2" t="s">
        <v>1086</v>
      </c>
      <c r="E973">
        <v>5</v>
      </c>
      <c r="F973" s="2">
        <f t="shared" si="90"/>
        <v>5</v>
      </c>
      <c r="G973" s="2" t="s">
        <v>1146</v>
      </c>
      <c r="H973">
        <v>0</v>
      </c>
      <c r="I973" s="2">
        <f>_xlfn.XLOOKUP(D973, 'retail_products'!$A:$A, 'retail_products'!$E:$E, "")</f>
        <v>560.78</v>
      </c>
      <c r="J973" s="2">
        <f>_xlfn.XLOOKUP(D973, 'retail_products'!$A:$A, 'retail_products'!$D:$D, "")</f>
        <v>325.23</v>
      </c>
      <c r="K973" s="2">
        <f t="shared" si="91"/>
        <v>2803.8999999999996</v>
      </c>
      <c r="L973" s="2">
        <f t="shared" si="92"/>
        <v>0</v>
      </c>
      <c r="M973" s="2">
        <f t="shared" si="93"/>
        <v>2803.8999999999996</v>
      </c>
      <c r="N973" s="2">
        <f t="shared" si="94"/>
        <v>1177.7499999999995</v>
      </c>
      <c r="O973" s="2" t="str">
        <f t="shared" si="95"/>
        <v>Oct</v>
      </c>
    </row>
    <row r="974" spans="1:15" x14ac:dyDescent="0.25">
      <c r="A974" s="2" t="s">
        <v>2117</v>
      </c>
      <c r="B974" s="3">
        <v>44960</v>
      </c>
      <c r="C974" s="2" t="s">
        <v>226</v>
      </c>
      <c r="D974" s="2" t="s">
        <v>1136</v>
      </c>
      <c r="E974">
        <v>5</v>
      </c>
      <c r="F974" s="2">
        <f t="shared" si="90"/>
        <v>5</v>
      </c>
      <c r="G974" s="2" t="s">
        <v>1148</v>
      </c>
      <c r="H974">
        <v>0</v>
      </c>
      <c r="I974" s="2">
        <f>_xlfn.XLOOKUP(D974, 'retail_products'!$A:$A, 'retail_products'!$E:$E, "")</f>
        <v>353.33</v>
      </c>
      <c r="J974" s="2">
        <f>_xlfn.XLOOKUP(D974, 'retail_products'!$A:$A, 'retail_products'!$D:$D, "")</f>
        <v>144.06</v>
      </c>
      <c r="K974" s="2">
        <f t="shared" si="91"/>
        <v>1766.6499999999999</v>
      </c>
      <c r="L974" s="2">
        <f t="shared" si="92"/>
        <v>0</v>
      </c>
      <c r="M974" s="2">
        <f t="shared" si="93"/>
        <v>1766.6499999999999</v>
      </c>
      <c r="N974" s="2">
        <f t="shared" si="94"/>
        <v>1046.3499999999999</v>
      </c>
      <c r="O974" s="2" t="str">
        <f t="shared" si="95"/>
        <v>Feb</v>
      </c>
    </row>
    <row r="975" spans="1:15" x14ac:dyDescent="0.25">
      <c r="A975" s="2" t="s">
        <v>2118</v>
      </c>
      <c r="B975" s="3">
        <v>45028</v>
      </c>
      <c r="C975" s="2" t="s">
        <v>734</v>
      </c>
      <c r="D975" s="2" t="s">
        <v>1104</v>
      </c>
      <c r="E975">
        <v>4</v>
      </c>
      <c r="F975" s="2">
        <f t="shared" si="90"/>
        <v>4</v>
      </c>
      <c r="G975" s="2" t="s">
        <v>1148</v>
      </c>
      <c r="H975">
        <v>0</v>
      </c>
      <c r="I975" s="2">
        <f>_xlfn.XLOOKUP(D975, 'retail_products'!$A:$A, 'retail_products'!$E:$E, "")</f>
        <v>647.98</v>
      </c>
      <c r="J975" s="2">
        <f>_xlfn.XLOOKUP(D975, 'retail_products'!$A:$A, 'retail_products'!$D:$D, "")</f>
        <v>303.98</v>
      </c>
      <c r="K975" s="2">
        <f t="shared" si="91"/>
        <v>2591.92</v>
      </c>
      <c r="L975" s="2">
        <f t="shared" si="92"/>
        <v>0</v>
      </c>
      <c r="M975" s="2">
        <f t="shared" si="93"/>
        <v>2591.92</v>
      </c>
      <c r="N975" s="2">
        <f t="shared" si="94"/>
        <v>1376</v>
      </c>
      <c r="O975" s="2" t="str">
        <f t="shared" si="95"/>
        <v>Apr</v>
      </c>
    </row>
    <row r="976" spans="1:15" x14ac:dyDescent="0.25">
      <c r="A976" s="2" t="s">
        <v>2119</v>
      </c>
      <c r="B976" s="3">
        <v>45214</v>
      </c>
      <c r="C976" s="2" t="s">
        <v>388</v>
      </c>
      <c r="D976" s="2" t="s">
        <v>1054</v>
      </c>
      <c r="E976">
        <v>3</v>
      </c>
      <c r="F976" s="2">
        <f t="shared" si="90"/>
        <v>3</v>
      </c>
      <c r="G976" s="2" t="s">
        <v>1152</v>
      </c>
      <c r="H976">
        <v>0</v>
      </c>
      <c r="I976" s="2">
        <f>_xlfn.XLOOKUP(D976, 'retail_products'!$A:$A, 'retail_products'!$E:$E, "")</f>
        <v>821.38</v>
      </c>
      <c r="J976" s="2">
        <f>_xlfn.XLOOKUP(D976, 'retail_products'!$A:$A, 'retail_products'!$D:$D, "")</f>
        <v>401.95</v>
      </c>
      <c r="K976" s="2">
        <f t="shared" si="91"/>
        <v>2464.14</v>
      </c>
      <c r="L976" s="2">
        <f t="shared" si="92"/>
        <v>0</v>
      </c>
      <c r="M976" s="2">
        <f t="shared" si="93"/>
        <v>2464.14</v>
      </c>
      <c r="N976" s="2">
        <f t="shared" si="94"/>
        <v>1258.29</v>
      </c>
      <c r="O976" s="2" t="str">
        <f t="shared" si="95"/>
        <v>Oct</v>
      </c>
    </row>
    <row r="977" spans="1:15" x14ac:dyDescent="0.25">
      <c r="A977" s="2" t="s">
        <v>2120</v>
      </c>
      <c r="B977" s="3">
        <v>44973</v>
      </c>
      <c r="C977" s="2" t="s">
        <v>215</v>
      </c>
      <c r="D977" s="2" t="s">
        <v>1132</v>
      </c>
      <c r="E977">
        <v>1</v>
      </c>
      <c r="F977" s="2">
        <f t="shared" si="90"/>
        <v>1</v>
      </c>
      <c r="G977" s="2" t="s">
        <v>1148</v>
      </c>
      <c r="H977">
        <v>7.0000000000000007E-2</v>
      </c>
      <c r="I977" s="2">
        <f>_xlfn.XLOOKUP(D977, 'retail_products'!$A:$A, 'retail_products'!$E:$E, "")</f>
        <v>124.81</v>
      </c>
      <c r="J977" s="2">
        <f>_xlfn.XLOOKUP(D977, 'retail_products'!$A:$A, 'retail_products'!$D:$D, "")</f>
        <v>60.74</v>
      </c>
      <c r="K977" s="2">
        <f t="shared" si="91"/>
        <v>124.81</v>
      </c>
      <c r="L977" s="2">
        <f t="shared" si="92"/>
        <v>8.7367000000000008</v>
      </c>
      <c r="M977" s="2">
        <f t="shared" si="93"/>
        <v>116.0733</v>
      </c>
      <c r="N977" s="2">
        <f t="shared" si="94"/>
        <v>55.333300000000001</v>
      </c>
      <c r="O977" s="2" t="str">
        <f t="shared" si="95"/>
        <v>Feb</v>
      </c>
    </row>
    <row r="978" spans="1:15" x14ac:dyDescent="0.25">
      <c r="A978" s="2" t="s">
        <v>2121</v>
      </c>
      <c r="B978" s="3">
        <v>45118</v>
      </c>
      <c r="C978" s="2" t="s">
        <v>500</v>
      </c>
      <c r="D978" s="2" t="s">
        <v>1049</v>
      </c>
      <c r="E978">
        <v>2</v>
      </c>
      <c r="F978" s="2">
        <f t="shared" si="90"/>
        <v>2</v>
      </c>
      <c r="G978" s="2" t="s">
        <v>1148</v>
      </c>
      <c r="H978">
        <v>0.22</v>
      </c>
      <c r="I978" s="2">
        <f>_xlfn.XLOOKUP(D978, 'retail_products'!$A:$A, 'retail_products'!$E:$E, "")</f>
        <v>171.43</v>
      </c>
      <c r="J978" s="2">
        <f>_xlfn.XLOOKUP(D978, 'retail_products'!$A:$A, 'retail_products'!$D:$D, "")</f>
        <v>99.61</v>
      </c>
      <c r="K978" s="2">
        <f t="shared" si="91"/>
        <v>342.86</v>
      </c>
      <c r="L978" s="2">
        <f t="shared" si="92"/>
        <v>75.429200000000009</v>
      </c>
      <c r="M978" s="2">
        <f t="shared" si="93"/>
        <v>267.43079999999998</v>
      </c>
      <c r="N978" s="2">
        <f t="shared" si="94"/>
        <v>68.210799999999978</v>
      </c>
      <c r="O978" s="2" t="str">
        <f t="shared" si="95"/>
        <v>Jul</v>
      </c>
    </row>
    <row r="979" spans="1:15" x14ac:dyDescent="0.25">
      <c r="A979" s="2" t="s">
        <v>2122</v>
      </c>
      <c r="B979" s="3">
        <v>45085</v>
      </c>
      <c r="C979" s="2" t="s">
        <v>83</v>
      </c>
      <c r="D979" s="2" t="s">
        <v>1088</v>
      </c>
      <c r="E979">
        <v>3</v>
      </c>
      <c r="F979" s="2">
        <f t="shared" si="90"/>
        <v>3</v>
      </c>
      <c r="G979" s="2" t="s">
        <v>1148</v>
      </c>
      <c r="H979">
        <v>0.08</v>
      </c>
      <c r="I979" s="2">
        <f>_xlfn.XLOOKUP(D979, 'retail_products'!$A:$A, 'retail_products'!$E:$E, "")</f>
        <v>526.70000000000005</v>
      </c>
      <c r="J979" s="2">
        <f>_xlfn.XLOOKUP(D979, 'retail_products'!$A:$A, 'retail_products'!$D:$D, "")</f>
        <v>234.96</v>
      </c>
      <c r="K979" s="2">
        <f t="shared" si="91"/>
        <v>1580.1000000000001</v>
      </c>
      <c r="L979" s="2">
        <f t="shared" si="92"/>
        <v>126.40800000000002</v>
      </c>
      <c r="M979" s="2">
        <f t="shared" si="93"/>
        <v>1453.692</v>
      </c>
      <c r="N979" s="2">
        <f t="shared" si="94"/>
        <v>748.81200000000001</v>
      </c>
      <c r="O979" s="2" t="str">
        <f t="shared" si="95"/>
        <v>Jun</v>
      </c>
    </row>
    <row r="980" spans="1:15" x14ac:dyDescent="0.25">
      <c r="A980" s="2" t="s">
        <v>2123</v>
      </c>
      <c r="B980" s="3">
        <v>45029</v>
      </c>
      <c r="C980" s="2" t="s">
        <v>210</v>
      </c>
      <c r="D980" s="2" t="s">
        <v>1076</v>
      </c>
      <c r="E980">
        <v>3</v>
      </c>
      <c r="F980" s="2">
        <f t="shared" si="90"/>
        <v>3</v>
      </c>
      <c r="G980" s="2" t="s">
        <v>1146</v>
      </c>
      <c r="H980">
        <v>0</v>
      </c>
      <c r="I980" s="2">
        <f>_xlfn.XLOOKUP(D980, 'retail_products'!$A:$A, 'retail_products'!$E:$E, "")</f>
        <v>681.78</v>
      </c>
      <c r="J980" s="2">
        <f>_xlfn.XLOOKUP(D980, 'retail_products'!$A:$A, 'retail_products'!$D:$D, "")</f>
        <v>335.22</v>
      </c>
      <c r="K980" s="2">
        <f t="shared" si="91"/>
        <v>2045.34</v>
      </c>
      <c r="L980" s="2">
        <f t="shared" si="92"/>
        <v>0</v>
      </c>
      <c r="M980" s="2">
        <f t="shared" si="93"/>
        <v>2045.34</v>
      </c>
      <c r="N980" s="2">
        <f t="shared" si="94"/>
        <v>1039.6799999999998</v>
      </c>
      <c r="O980" s="2" t="str">
        <f t="shared" si="95"/>
        <v>Apr</v>
      </c>
    </row>
    <row r="981" spans="1:15" x14ac:dyDescent="0.25">
      <c r="A981" s="2" t="s">
        <v>2124</v>
      </c>
      <c r="B981" s="3">
        <v>45322</v>
      </c>
      <c r="C981" s="2" t="s">
        <v>686</v>
      </c>
      <c r="D981" s="2" t="s">
        <v>1106</v>
      </c>
      <c r="E981">
        <v>4</v>
      </c>
      <c r="F981" s="2">
        <f t="shared" si="90"/>
        <v>4</v>
      </c>
      <c r="G981" s="2" t="s">
        <v>1146</v>
      </c>
      <c r="H981">
        <v>0</v>
      </c>
      <c r="I981" s="2">
        <f>_xlfn.XLOOKUP(D981, 'retail_products'!$A:$A, 'retail_products'!$E:$E, "")</f>
        <v>144.07</v>
      </c>
      <c r="J981" s="2">
        <f>_xlfn.XLOOKUP(D981, 'retail_products'!$A:$A, 'retail_products'!$D:$D, "")</f>
        <v>65.87</v>
      </c>
      <c r="K981" s="2">
        <f t="shared" si="91"/>
        <v>576.28</v>
      </c>
      <c r="L981" s="2">
        <f t="shared" si="92"/>
        <v>0</v>
      </c>
      <c r="M981" s="2">
        <f t="shared" si="93"/>
        <v>576.28</v>
      </c>
      <c r="N981" s="2">
        <f t="shared" si="94"/>
        <v>312.79999999999995</v>
      </c>
      <c r="O981" s="2" t="str">
        <f t="shared" si="95"/>
        <v>Jan</v>
      </c>
    </row>
    <row r="982" spans="1:15" x14ac:dyDescent="0.25">
      <c r="A982" s="2" t="s">
        <v>2125</v>
      </c>
      <c r="B982" s="3">
        <v>45202</v>
      </c>
      <c r="C982" s="2" t="s">
        <v>611</v>
      </c>
      <c r="D982" s="2" t="s">
        <v>1066</v>
      </c>
      <c r="E982">
        <v>4</v>
      </c>
      <c r="F982" s="2">
        <f t="shared" si="90"/>
        <v>4</v>
      </c>
      <c r="G982" s="2" t="s">
        <v>1148</v>
      </c>
      <c r="H982">
        <v>0</v>
      </c>
      <c r="I982" s="2">
        <f>_xlfn.XLOOKUP(D982, 'retail_products'!$A:$A, 'retail_products'!$E:$E, "")</f>
        <v>289.73</v>
      </c>
      <c r="J982" s="2">
        <f>_xlfn.XLOOKUP(D982, 'retail_products'!$A:$A, 'retail_products'!$D:$D, "")</f>
        <v>225.94</v>
      </c>
      <c r="K982" s="2">
        <f t="shared" si="91"/>
        <v>1158.92</v>
      </c>
      <c r="L982" s="2">
        <f t="shared" si="92"/>
        <v>0</v>
      </c>
      <c r="M982" s="2">
        <f t="shared" si="93"/>
        <v>1158.92</v>
      </c>
      <c r="N982" s="2">
        <f t="shared" si="94"/>
        <v>255.16000000000008</v>
      </c>
      <c r="O982" s="2" t="str">
        <f t="shared" si="95"/>
        <v>Oct</v>
      </c>
    </row>
    <row r="983" spans="1:15" x14ac:dyDescent="0.25">
      <c r="A983" s="2" t="s">
        <v>2126</v>
      </c>
      <c r="B983" s="3">
        <v>45184</v>
      </c>
      <c r="C983" s="2" t="s">
        <v>593</v>
      </c>
      <c r="D983" s="2" t="s">
        <v>1134</v>
      </c>
      <c r="E983">
        <v>3</v>
      </c>
      <c r="F983" s="2">
        <f t="shared" si="90"/>
        <v>3</v>
      </c>
      <c r="G983" s="2" t="s">
        <v>1152</v>
      </c>
      <c r="H983">
        <v>0</v>
      </c>
      <c r="I983" s="2">
        <f>_xlfn.XLOOKUP(D983, 'retail_products'!$A:$A, 'retail_products'!$E:$E, "")</f>
        <v>436.93</v>
      </c>
      <c r="J983" s="2">
        <f>_xlfn.XLOOKUP(D983, 'retail_products'!$A:$A, 'retail_products'!$D:$D, "")</f>
        <v>257.01</v>
      </c>
      <c r="K983" s="2">
        <f t="shared" si="91"/>
        <v>1310.79</v>
      </c>
      <c r="L983" s="2">
        <f t="shared" si="92"/>
        <v>0</v>
      </c>
      <c r="M983" s="2">
        <f t="shared" si="93"/>
        <v>1310.79</v>
      </c>
      <c r="N983" s="2">
        <f t="shared" si="94"/>
        <v>539.76</v>
      </c>
      <c r="O983" s="2" t="str">
        <f t="shared" si="95"/>
        <v>Sep</v>
      </c>
    </row>
    <row r="984" spans="1:15" x14ac:dyDescent="0.25">
      <c r="A984" s="2" t="s">
        <v>2127</v>
      </c>
      <c r="B984" s="3">
        <v>44986</v>
      </c>
      <c r="C984" s="2" t="s">
        <v>558</v>
      </c>
      <c r="D984" s="2" t="s">
        <v>1124</v>
      </c>
      <c r="E984">
        <v>2</v>
      </c>
      <c r="F984" s="2">
        <f t="shared" si="90"/>
        <v>2</v>
      </c>
      <c r="G984" s="2" t="s">
        <v>1146</v>
      </c>
      <c r="H984">
        <v>0</v>
      </c>
      <c r="I984" s="2">
        <f>_xlfn.XLOOKUP(D984, 'retail_products'!$A:$A, 'retail_products'!$E:$E, "")</f>
        <v>657.99</v>
      </c>
      <c r="J984" s="2">
        <f>_xlfn.XLOOKUP(D984, 'retail_products'!$A:$A, 'retail_products'!$D:$D, "")</f>
        <v>478.53</v>
      </c>
      <c r="K984" s="2">
        <f t="shared" si="91"/>
        <v>1315.98</v>
      </c>
      <c r="L984" s="2">
        <f t="shared" si="92"/>
        <v>0</v>
      </c>
      <c r="M984" s="2">
        <f t="shared" si="93"/>
        <v>1315.98</v>
      </c>
      <c r="N984" s="2">
        <f t="shared" si="94"/>
        <v>358.92000000000007</v>
      </c>
      <c r="O984" s="2" t="str">
        <f t="shared" si="95"/>
        <v>Mar</v>
      </c>
    </row>
    <row r="985" spans="1:15" x14ac:dyDescent="0.25">
      <c r="A985" s="2" t="s">
        <v>2128</v>
      </c>
      <c r="B985" s="3">
        <v>45228</v>
      </c>
      <c r="C985" s="2" t="s">
        <v>951</v>
      </c>
      <c r="D985" s="2" t="s">
        <v>1041</v>
      </c>
      <c r="E985">
        <v>3</v>
      </c>
      <c r="F985" s="2">
        <f t="shared" si="90"/>
        <v>3</v>
      </c>
      <c r="G985" s="2" t="s">
        <v>1148</v>
      </c>
      <c r="H985">
        <v>0</v>
      </c>
      <c r="I985" s="2">
        <f>_xlfn.XLOOKUP(D985, 'retail_products'!$A:$A, 'retail_products'!$E:$E, "")</f>
        <v>20.34</v>
      </c>
      <c r="J985" s="2">
        <f>_xlfn.XLOOKUP(D985, 'retail_products'!$A:$A, 'retail_products'!$D:$D, "")</f>
        <v>14.74</v>
      </c>
      <c r="K985" s="2">
        <f t="shared" si="91"/>
        <v>61.019999999999996</v>
      </c>
      <c r="L985" s="2">
        <f t="shared" si="92"/>
        <v>0</v>
      </c>
      <c r="M985" s="2">
        <f t="shared" si="93"/>
        <v>61.019999999999996</v>
      </c>
      <c r="N985" s="2">
        <f t="shared" si="94"/>
        <v>16.799999999999997</v>
      </c>
      <c r="O985" s="2" t="str">
        <f t="shared" si="95"/>
        <v>Oct</v>
      </c>
    </row>
    <row r="986" spans="1:15" x14ac:dyDescent="0.25">
      <c r="A986" s="2" t="s">
        <v>2129</v>
      </c>
      <c r="B986" s="3">
        <v>45170</v>
      </c>
      <c r="C986" s="2" t="s">
        <v>371</v>
      </c>
      <c r="D986" s="2" t="s">
        <v>1082</v>
      </c>
      <c r="E986">
        <v>1</v>
      </c>
      <c r="F986" s="2">
        <f t="shared" si="90"/>
        <v>1</v>
      </c>
      <c r="G986" s="2" t="s">
        <v>1146</v>
      </c>
      <c r="H986">
        <v>0</v>
      </c>
      <c r="I986" s="2">
        <f>_xlfn.XLOOKUP(D986, 'retail_products'!$A:$A, 'retail_products'!$E:$E, "")</f>
        <v>85.85</v>
      </c>
      <c r="J986" s="2">
        <f>_xlfn.XLOOKUP(D986, 'retail_products'!$A:$A, 'retail_products'!$D:$D, "")</f>
        <v>46.68</v>
      </c>
      <c r="K986" s="2">
        <f t="shared" si="91"/>
        <v>85.85</v>
      </c>
      <c r="L986" s="2">
        <f t="shared" si="92"/>
        <v>0</v>
      </c>
      <c r="M986" s="2">
        <f t="shared" si="93"/>
        <v>85.85</v>
      </c>
      <c r="N986" s="2">
        <f t="shared" si="94"/>
        <v>39.169999999999995</v>
      </c>
      <c r="O986" s="2" t="str">
        <f t="shared" si="95"/>
        <v>Sep</v>
      </c>
    </row>
    <row r="987" spans="1:15" x14ac:dyDescent="0.25">
      <c r="A987" s="2" t="s">
        <v>2130</v>
      </c>
      <c r="B987" s="3">
        <v>44938</v>
      </c>
      <c r="C987" s="2" t="s">
        <v>478</v>
      </c>
      <c r="D987" s="2" t="s">
        <v>1118</v>
      </c>
      <c r="E987">
        <v>4</v>
      </c>
      <c r="F987" s="2">
        <f t="shared" si="90"/>
        <v>4</v>
      </c>
      <c r="G987" s="2" t="s">
        <v>1152</v>
      </c>
      <c r="H987">
        <v>0.08</v>
      </c>
      <c r="I987" s="2">
        <f>_xlfn.XLOOKUP(D987, 'retail_products'!$A:$A, 'retail_products'!$E:$E, "")</f>
        <v>484.08</v>
      </c>
      <c r="J987" s="2">
        <f>_xlfn.XLOOKUP(D987, 'retail_products'!$A:$A, 'retail_products'!$D:$D, "")</f>
        <v>361.23</v>
      </c>
      <c r="K987" s="2">
        <f t="shared" si="91"/>
        <v>1936.32</v>
      </c>
      <c r="L987" s="2">
        <f t="shared" si="92"/>
        <v>154.90559999999999</v>
      </c>
      <c r="M987" s="2">
        <f t="shared" si="93"/>
        <v>1781.4143999999999</v>
      </c>
      <c r="N987" s="2">
        <f t="shared" si="94"/>
        <v>336.49439999999981</v>
      </c>
      <c r="O987" s="2" t="str">
        <f t="shared" si="95"/>
        <v>Jan</v>
      </c>
    </row>
    <row r="988" spans="1:15" x14ac:dyDescent="0.25">
      <c r="A988" s="2" t="s">
        <v>2131</v>
      </c>
      <c r="B988" s="3">
        <v>45118</v>
      </c>
      <c r="C988" s="2" t="s">
        <v>644</v>
      </c>
      <c r="D988" s="2" t="s">
        <v>1082</v>
      </c>
      <c r="E988">
        <v>4</v>
      </c>
      <c r="F988" s="2">
        <f t="shared" si="90"/>
        <v>4</v>
      </c>
      <c r="G988" s="2" t="s">
        <v>1148</v>
      </c>
      <c r="H988">
        <v>0.27</v>
      </c>
      <c r="I988" s="2">
        <f>_xlfn.XLOOKUP(D988, 'retail_products'!$A:$A, 'retail_products'!$E:$E, "")</f>
        <v>85.85</v>
      </c>
      <c r="J988" s="2">
        <f>_xlfn.XLOOKUP(D988, 'retail_products'!$A:$A, 'retail_products'!$D:$D, "")</f>
        <v>46.68</v>
      </c>
      <c r="K988" s="2">
        <f t="shared" si="91"/>
        <v>343.4</v>
      </c>
      <c r="L988" s="2">
        <f t="shared" si="92"/>
        <v>92.718000000000004</v>
      </c>
      <c r="M988" s="2">
        <f t="shared" si="93"/>
        <v>250.68199999999996</v>
      </c>
      <c r="N988" s="2">
        <f t="shared" si="94"/>
        <v>63.961999999999961</v>
      </c>
      <c r="O988" s="2" t="str">
        <f t="shared" si="95"/>
        <v>Jul</v>
      </c>
    </row>
    <row r="989" spans="1:15" x14ac:dyDescent="0.25">
      <c r="A989" s="2" t="s">
        <v>2132</v>
      </c>
      <c r="B989" s="3">
        <v>45186</v>
      </c>
      <c r="C989" s="2" t="s">
        <v>139</v>
      </c>
      <c r="D989" s="2" t="s">
        <v>1092</v>
      </c>
      <c r="E989">
        <v>4</v>
      </c>
      <c r="F989" s="2">
        <f t="shared" si="90"/>
        <v>4</v>
      </c>
      <c r="G989" s="2" t="s">
        <v>1148</v>
      </c>
      <c r="H989">
        <v>0</v>
      </c>
      <c r="I989" s="2">
        <f>_xlfn.XLOOKUP(D989, 'retail_products'!$A:$A, 'retail_products'!$E:$E, "")</f>
        <v>458.87</v>
      </c>
      <c r="J989" s="2">
        <f>_xlfn.XLOOKUP(D989, 'retail_products'!$A:$A, 'retail_products'!$D:$D, "")</f>
        <v>375.17</v>
      </c>
      <c r="K989" s="2">
        <f t="shared" si="91"/>
        <v>1835.48</v>
      </c>
      <c r="L989" s="2">
        <f t="shared" si="92"/>
        <v>0</v>
      </c>
      <c r="M989" s="2">
        <f t="shared" si="93"/>
        <v>1835.48</v>
      </c>
      <c r="N989" s="2">
        <f t="shared" si="94"/>
        <v>334.79999999999995</v>
      </c>
      <c r="O989" s="2" t="str">
        <f t="shared" si="95"/>
        <v>Sep</v>
      </c>
    </row>
    <row r="990" spans="1:15" x14ac:dyDescent="0.25">
      <c r="A990" s="2" t="s">
        <v>2133</v>
      </c>
      <c r="B990" s="3">
        <v>45012</v>
      </c>
      <c r="C990" s="2" t="s">
        <v>973</v>
      </c>
      <c r="D990" s="2" t="s">
        <v>1078</v>
      </c>
      <c r="E990">
        <v>5</v>
      </c>
      <c r="F990" s="2">
        <f t="shared" si="90"/>
        <v>5</v>
      </c>
      <c r="G990" s="2" t="s">
        <v>1146</v>
      </c>
      <c r="H990">
        <v>0.04</v>
      </c>
      <c r="I990" s="2">
        <f>_xlfn.XLOOKUP(D990, 'retail_products'!$A:$A, 'retail_products'!$E:$E, "")</f>
        <v>892.78</v>
      </c>
      <c r="J990" s="2">
        <f>_xlfn.XLOOKUP(D990, 'retail_products'!$A:$A, 'retail_products'!$D:$D, "")</f>
        <v>447.11</v>
      </c>
      <c r="K990" s="2">
        <f t="shared" si="91"/>
        <v>4463.8999999999996</v>
      </c>
      <c r="L990" s="2">
        <f t="shared" si="92"/>
        <v>178.55599999999998</v>
      </c>
      <c r="M990" s="2">
        <f t="shared" si="93"/>
        <v>4285.3440000000001</v>
      </c>
      <c r="N990" s="2">
        <f t="shared" si="94"/>
        <v>2049.7939999999999</v>
      </c>
      <c r="O990" s="2" t="str">
        <f t="shared" si="95"/>
        <v>Mar</v>
      </c>
    </row>
    <row r="991" spans="1:15" x14ac:dyDescent="0.25">
      <c r="A991" s="2" t="s">
        <v>2134</v>
      </c>
      <c r="B991" s="3">
        <v>45097</v>
      </c>
      <c r="C991" s="2" t="s">
        <v>836</v>
      </c>
      <c r="D991" s="2" t="s">
        <v>1044</v>
      </c>
      <c r="E991">
        <v>1</v>
      </c>
      <c r="F991" s="2">
        <f t="shared" si="90"/>
        <v>1</v>
      </c>
      <c r="G991" s="2" t="s">
        <v>1152</v>
      </c>
      <c r="H991">
        <v>0</v>
      </c>
      <c r="I991" s="2">
        <f>_xlfn.XLOOKUP(D991, 'retail_products'!$A:$A, 'retail_products'!$E:$E, "")</f>
        <v>404.15</v>
      </c>
      <c r="J991" s="2">
        <f>_xlfn.XLOOKUP(D991, 'retail_products'!$A:$A, 'retail_products'!$D:$D, "")</f>
        <v>171.04</v>
      </c>
      <c r="K991" s="2">
        <f t="shared" si="91"/>
        <v>404.15</v>
      </c>
      <c r="L991" s="2">
        <f t="shared" si="92"/>
        <v>0</v>
      </c>
      <c r="M991" s="2">
        <f t="shared" si="93"/>
        <v>404.15</v>
      </c>
      <c r="N991" s="2">
        <f t="shared" si="94"/>
        <v>233.10999999999999</v>
      </c>
      <c r="O991" s="2" t="str">
        <f t="shared" si="95"/>
        <v>Jun</v>
      </c>
    </row>
    <row r="992" spans="1:15" x14ac:dyDescent="0.25">
      <c r="A992" s="2" t="s">
        <v>2135</v>
      </c>
      <c r="B992" s="3">
        <v>45162</v>
      </c>
      <c r="C992" s="2" t="s">
        <v>19</v>
      </c>
      <c r="D992" s="2" t="s">
        <v>1124</v>
      </c>
      <c r="E992">
        <v>2</v>
      </c>
      <c r="F992" s="2">
        <f t="shared" si="90"/>
        <v>2</v>
      </c>
      <c r="G992" s="2" t="s">
        <v>1148</v>
      </c>
      <c r="H992">
        <v>0</v>
      </c>
      <c r="I992" s="2">
        <f>_xlfn.XLOOKUP(D992, 'retail_products'!$A:$A, 'retail_products'!$E:$E, "")</f>
        <v>657.99</v>
      </c>
      <c r="J992" s="2">
        <f>_xlfn.XLOOKUP(D992, 'retail_products'!$A:$A, 'retail_products'!$D:$D, "")</f>
        <v>478.53</v>
      </c>
      <c r="K992" s="2">
        <f t="shared" si="91"/>
        <v>1315.98</v>
      </c>
      <c r="L992" s="2">
        <f t="shared" si="92"/>
        <v>0</v>
      </c>
      <c r="M992" s="2">
        <f t="shared" si="93"/>
        <v>1315.98</v>
      </c>
      <c r="N992" s="2">
        <f t="shared" si="94"/>
        <v>358.92000000000007</v>
      </c>
      <c r="O992" s="2" t="str">
        <f t="shared" si="95"/>
        <v>Aug</v>
      </c>
    </row>
    <row r="993" spans="1:15" x14ac:dyDescent="0.25">
      <c r="A993" s="2" t="s">
        <v>2136</v>
      </c>
      <c r="B993" s="3">
        <v>45031</v>
      </c>
      <c r="C993" s="2" t="s">
        <v>476</v>
      </c>
      <c r="D993" s="2" t="s">
        <v>1049</v>
      </c>
      <c r="E993">
        <v>2</v>
      </c>
      <c r="F993" s="2">
        <f t="shared" si="90"/>
        <v>2</v>
      </c>
      <c r="G993" s="2" t="s">
        <v>1148</v>
      </c>
      <c r="H993">
        <v>0</v>
      </c>
      <c r="I993" s="2">
        <f>_xlfn.XLOOKUP(D993, 'retail_products'!$A:$A, 'retail_products'!$E:$E, "")</f>
        <v>171.43</v>
      </c>
      <c r="J993" s="2">
        <f>_xlfn.XLOOKUP(D993, 'retail_products'!$A:$A, 'retail_products'!$D:$D, "")</f>
        <v>99.61</v>
      </c>
      <c r="K993" s="2">
        <f t="shared" si="91"/>
        <v>342.86</v>
      </c>
      <c r="L993" s="2">
        <f t="shared" si="92"/>
        <v>0</v>
      </c>
      <c r="M993" s="2">
        <f t="shared" si="93"/>
        <v>342.86</v>
      </c>
      <c r="N993" s="2">
        <f t="shared" si="94"/>
        <v>143.64000000000001</v>
      </c>
      <c r="O993" s="2" t="str">
        <f t="shared" si="95"/>
        <v>Apr</v>
      </c>
    </row>
    <row r="994" spans="1:15" x14ac:dyDescent="0.25">
      <c r="A994" s="2" t="s">
        <v>2137</v>
      </c>
      <c r="B994" s="3">
        <v>45103</v>
      </c>
      <c r="C994" s="2" t="s">
        <v>131</v>
      </c>
      <c r="D994" s="2" t="s">
        <v>1100</v>
      </c>
      <c r="E994">
        <v>5</v>
      </c>
      <c r="F994" s="2">
        <f t="shared" si="90"/>
        <v>5</v>
      </c>
      <c r="G994" s="2" t="s">
        <v>1146</v>
      </c>
      <c r="H994">
        <v>0</v>
      </c>
      <c r="I994" s="2">
        <f>_xlfn.XLOOKUP(D994, 'retail_products'!$A:$A, 'retail_products'!$E:$E, "")</f>
        <v>795.48</v>
      </c>
      <c r="J994" s="2">
        <f>_xlfn.XLOOKUP(D994, 'retail_products'!$A:$A, 'retail_products'!$D:$D, "")</f>
        <v>475.67</v>
      </c>
      <c r="K994" s="2">
        <f t="shared" si="91"/>
        <v>3977.4</v>
      </c>
      <c r="L994" s="2">
        <f t="shared" si="92"/>
        <v>0</v>
      </c>
      <c r="M994" s="2">
        <f t="shared" si="93"/>
        <v>3977.4</v>
      </c>
      <c r="N994" s="2">
        <f t="shared" si="94"/>
        <v>1599.0500000000002</v>
      </c>
      <c r="O994" s="2" t="str">
        <f t="shared" si="95"/>
        <v>Jun</v>
      </c>
    </row>
    <row r="995" spans="1:15" x14ac:dyDescent="0.25">
      <c r="A995" s="2" t="s">
        <v>2138</v>
      </c>
      <c r="B995" s="3">
        <v>45164</v>
      </c>
      <c r="C995" s="2" t="s">
        <v>752</v>
      </c>
      <c r="D995" s="2" t="s">
        <v>1070</v>
      </c>
      <c r="E995">
        <v>1</v>
      </c>
      <c r="F995" s="2">
        <f t="shared" si="90"/>
        <v>1</v>
      </c>
      <c r="G995" s="2" t="s">
        <v>1152</v>
      </c>
      <c r="H995">
        <v>0.27</v>
      </c>
      <c r="I995" s="2">
        <f>_xlfn.XLOOKUP(D995, 'retail_products'!$A:$A, 'retail_products'!$E:$E, "")</f>
        <v>543.76</v>
      </c>
      <c r="J995" s="2">
        <f>_xlfn.XLOOKUP(D995, 'retail_products'!$A:$A, 'retail_products'!$D:$D, "")</f>
        <v>364.65</v>
      </c>
      <c r="K995" s="2">
        <f t="shared" si="91"/>
        <v>543.76</v>
      </c>
      <c r="L995" s="2">
        <f t="shared" si="92"/>
        <v>146.8152</v>
      </c>
      <c r="M995" s="2">
        <f t="shared" si="93"/>
        <v>396.94479999999999</v>
      </c>
      <c r="N995" s="2">
        <f t="shared" si="94"/>
        <v>32.294800000000009</v>
      </c>
      <c r="O995" s="2" t="str">
        <f t="shared" si="95"/>
        <v>Aug</v>
      </c>
    </row>
    <row r="996" spans="1:15" x14ac:dyDescent="0.25">
      <c r="A996" s="2" t="s">
        <v>2139</v>
      </c>
      <c r="B996" s="3">
        <v>45346</v>
      </c>
      <c r="C996" s="2" t="s">
        <v>719</v>
      </c>
      <c r="D996" s="2" t="s">
        <v>1132</v>
      </c>
      <c r="E996">
        <v>4</v>
      </c>
      <c r="F996" s="2">
        <f t="shared" si="90"/>
        <v>4</v>
      </c>
      <c r="G996" s="2" t="s">
        <v>1146</v>
      </c>
      <c r="H996">
        <v>0.18</v>
      </c>
      <c r="I996" s="2">
        <f>_xlfn.XLOOKUP(D996, 'retail_products'!$A:$A, 'retail_products'!$E:$E, "")</f>
        <v>124.81</v>
      </c>
      <c r="J996" s="2">
        <f>_xlfn.XLOOKUP(D996, 'retail_products'!$A:$A, 'retail_products'!$D:$D, "")</f>
        <v>60.74</v>
      </c>
      <c r="K996" s="2">
        <f t="shared" si="91"/>
        <v>499.24</v>
      </c>
      <c r="L996" s="2">
        <f t="shared" si="92"/>
        <v>89.863199999999992</v>
      </c>
      <c r="M996" s="2">
        <f t="shared" si="93"/>
        <v>409.3768</v>
      </c>
      <c r="N996" s="2">
        <f t="shared" si="94"/>
        <v>166.41679999999999</v>
      </c>
      <c r="O996" s="2" t="str">
        <f t="shared" si="95"/>
        <v>Feb</v>
      </c>
    </row>
    <row r="997" spans="1:15" x14ac:dyDescent="0.25">
      <c r="A997" s="2" t="s">
        <v>2140</v>
      </c>
      <c r="B997" s="3">
        <v>45040</v>
      </c>
      <c r="C997" s="2" t="s">
        <v>935</v>
      </c>
      <c r="D997" s="2" t="s">
        <v>1116</v>
      </c>
      <c r="E997">
        <v>2</v>
      </c>
      <c r="F997" s="2">
        <f t="shared" si="90"/>
        <v>2</v>
      </c>
      <c r="G997" s="2" t="s">
        <v>1148</v>
      </c>
      <c r="H997">
        <v>0</v>
      </c>
      <c r="I997" s="2">
        <f>_xlfn.XLOOKUP(D997, 'retail_products'!$A:$A, 'retail_products'!$E:$E, "")</f>
        <v>796.89</v>
      </c>
      <c r="J997" s="2">
        <f>_xlfn.XLOOKUP(D997, 'retail_products'!$A:$A, 'retail_products'!$D:$D, "")</f>
        <v>465.81</v>
      </c>
      <c r="K997" s="2">
        <f t="shared" si="91"/>
        <v>1593.78</v>
      </c>
      <c r="L997" s="2">
        <f t="shared" si="92"/>
        <v>0</v>
      </c>
      <c r="M997" s="2">
        <f t="shared" si="93"/>
        <v>1593.78</v>
      </c>
      <c r="N997" s="2">
        <f t="shared" si="94"/>
        <v>662.16</v>
      </c>
      <c r="O997" s="2" t="str">
        <f t="shared" si="95"/>
        <v>Apr</v>
      </c>
    </row>
    <row r="998" spans="1:15" x14ac:dyDescent="0.25">
      <c r="A998" s="2" t="s">
        <v>2141</v>
      </c>
      <c r="B998" s="3">
        <v>45311</v>
      </c>
      <c r="C998" s="2" t="s">
        <v>436</v>
      </c>
      <c r="D998" s="2" t="s">
        <v>1046</v>
      </c>
      <c r="E998">
        <v>2</v>
      </c>
      <c r="F998" s="2">
        <f t="shared" si="90"/>
        <v>2</v>
      </c>
      <c r="G998" s="2" t="s">
        <v>1152</v>
      </c>
      <c r="H998">
        <v>0</v>
      </c>
      <c r="I998" s="2">
        <f>_xlfn.XLOOKUP(D998, 'retail_products'!$A:$A, 'retail_products'!$E:$E, "")</f>
        <v>304.58</v>
      </c>
      <c r="J998" s="2">
        <f>_xlfn.XLOOKUP(D998, 'retail_products'!$A:$A, 'retail_products'!$D:$D, "")</f>
        <v>141.47</v>
      </c>
      <c r="K998" s="2">
        <f t="shared" si="91"/>
        <v>609.16</v>
      </c>
      <c r="L998" s="2">
        <f t="shared" si="92"/>
        <v>0</v>
      </c>
      <c r="M998" s="2">
        <f t="shared" si="93"/>
        <v>609.16</v>
      </c>
      <c r="N998" s="2">
        <f t="shared" si="94"/>
        <v>326.21999999999997</v>
      </c>
      <c r="O998" s="2" t="str">
        <f t="shared" si="95"/>
        <v>Jan</v>
      </c>
    </row>
    <row r="999" spans="1:15" x14ac:dyDescent="0.25">
      <c r="A999" s="2" t="s">
        <v>2142</v>
      </c>
      <c r="B999" s="3">
        <v>45123</v>
      </c>
      <c r="C999" s="2" t="s">
        <v>698</v>
      </c>
      <c r="D999" s="2" t="s">
        <v>1062</v>
      </c>
      <c r="E999">
        <v>4</v>
      </c>
      <c r="F999" s="2">
        <f t="shared" si="90"/>
        <v>4</v>
      </c>
      <c r="G999" s="2" t="s">
        <v>1152</v>
      </c>
      <c r="H999">
        <v>0</v>
      </c>
      <c r="I999" s="2">
        <f>_xlfn.XLOOKUP(D999, 'retail_products'!$A:$A, 'retail_products'!$E:$E, "")</f>
        <v>718.62</v>
      </c>
      <c r="J999" s="2">
        <f>_xlfn.XLOOKUP(D999, 'retail_products'!$A:$A, 'retail_products'!$D:$D, "")</f>
        <v>309.57</v>
      </c>
      <c r="K999" s="2">
        <f t="shared" si="91"/>
        <v>2874.48</v>
      </c>
      <c r="L999" s="2">
        <f t="shared" si="92"/>
        <v>0</v>
      </c>
      <c r="M999" s="2">
        <f t="shared" si="93"/>
        <v>2874.48</v>
      </c>
      <c r="N999" s="2">
        <f t="shared" si="94"/>
        <v>1636.2</v>
      </c>
      <c r="O999" s="2" t="str">
        <f t="shared" si="95"/>
        <v>Jul</v>
      </c>
    </row>
    <row r="1000" spans="1:15" x14ac:dyDescent="0.25">
      <c r="A1000" s="2" t="s">
        <v>2143</v>
      </c>
      <c r="B1000" s="3">
        <v>45142</v>
      </c>
      <c r="C1000" s="2" t="s">
        <v>212</v>
      </c>
      <c r="D1000" s="2" t="s">
        <v>1060</v>
      </c>
      <c r="E1000">
        <v>4</v>
      </c>
      <c r="F1000" s="2">
        <f t="shared" si="90"/>
        <v>4</v>
      </c>
      <c r="G1000" s="2" t="s">
        <v>1148</v>
      </c>
      <c r="H1000">
        <v>0</v>
      </c>
      <c r="I1000" s="2">
        <f>_xlfn.XLOOKUP(D1000, 'retail_products'!$A:$A, 'retail_products'!$E:$E, "")</f>
        <v>491.58</v>
      </c>
      <c r="J1000" s="2">
        <f>_xlfn.XLOOKUP(D1000, 'retail_products'!$A:$A, 'retail_products'!$D:$D, "")</f>
        <v>342.41</v>
      </c>
      <c r="K1000" s="2">
        <f t="shared" si="91"/>
        <v>1966.32</v>
      </c>
      <c r="L1000" s="2">
        <f t="shared" si="92"/>
        <v>0</v>
      </c>
      <c r="M1000" s="2">
        <f t="shared" si="93"/>
        <v>1966.32</v>
      </c>
      <c r="N1000" s="2">
        <f t="shared" si="94"/>
        <v>596.67999999999984</v>
      </c>
      <c r="O1000" s="2" t="str">
        <f t="shared" si="95"/>
        <v>Aug</v>
      </c>
    </row>
    <row r="1001" spans="1:15" x14ac:dyDescent="0.25">
      <c r="A1001" s="2" t="s">
        <v>2144</v>
      </c>
      <c r="B1001" s="3">
        <v>45597</v>
      </c>
      <c r="C1001" s="2" t="s">
        <v>132</v>
      </c>
      <c r="D1001" s="2" t="s">
        <v>1122</v>
      </c>
      <c r="E1001">
        <v>4</v>
      </c>
      <c r="F1001" s="2">
        <f t="shared" si="90"/>
        <v>4</v>
      </c>
      <c r="G1001" s="2" t="s">
        <v>1146</v>
      </c>
      <c r="H1001">
        <v>0</v>
      </c>
      <c r="I1001" s="2">
        <f>_xlfn.XLOOKUP(D1001, 'retail_products'!$A:$A, 'retail_products'!$E:$E, "")</f>
        <v>693.46</v>
      </c>
      <c r="J1001" s="2">
        <f>_xlfn.XLOOKUP(D1001, 'retail_products'!$A:$A, 'retail_products'!$D:$D, "")</f>
        <v>388.35</v>
      </c>
      <c r="K1001" s="2">
        <f t="shared" si="91"/>
        <v>2773.84</v>
      </c>
      <c r="L1001" s="2">
        <f t="shared" si="92"/>
        <v>0</v>
      </c>
      <c r="M1001" s="2">
        <f t="shared" si="93"/>
        <v>2773.84</v>
      </c>
      <c r="N1001" s="2">
        <f t="shared" si="94"/>
        <v>1220.44</v>
      </c>
      <c r="O1001" s="2" t="str">
        <f t="shared" si="95"/>
        <v>Nov</v>
      </c>
    </row>
    <row r="1002" spans="1:15" x14ac:dyDescent="0.25">
      <c r="A1002" s="2" t="s">
        <v>2145</v>
      </c>
      <c r="B1002" s="3">
        <v>45278</v>
      </c>
      <c r="C1002" s="2" t="s">
        <v>494</v>
      </c>
      <c r="D1002" s="2" t="s">
        <v>1035</v>
      </c>
      <c r="E1002">
        <v>4</v>
      </c>
      <c r="F1002" s="2">
        <f t="shared" si="90"/>
        <v>4</v>
      </c>
      <c r="G1002" s="2" t="s">
        <v>1148</v>
      </c>
      <c r="H1002">
        <v>0</v>
      </c>
      <c r="I1002" s="2">
        <f>_xlfn.XLOOKUP(D1002, 'retail_products'!$A:$A, 'retail_products'!$E:$E, "")</f>
        <v>1011.63</v>
      </c>
      <c r="J1002" s="2">
        <f>_xlfn.XLOOKUP(D1002, 'retail_products'!$A:$A, 'retail_products'!$D:$D, "")</f>
        <v>438.33</v>
      </c>
      <c r="K1002" s="2">
        <f t="shared" si="91"/>
        <v>4046.52</v>
      </c>
      <c r="L1002" s="2">
        <f t="shared" si="92"/>
        <v>0</v>
      </c>
      <c r="M1002" s="2">
        <f t="shared" si="93"/>
        <v>4046.52</v>
      </c>
      <c r="N1002" s="2">
        <f t="shared" si="94"/>
        <v>2293.1999999999998</v>
      </c>
      <c r="O1002" s="2" t="str">
        <f t="shared" si="95"/>
        <v>Dec</v>
      </c>
    </row>
    <row r="1003" spans="1:15" x14ac:dyDescent="0.25">
      <c r="A1003" s="2" t="s">
        <v>2146</v>
      </c>
      <c r="B1003" s="3">
        <v>45059</v>
      </c>
      <c r="C1003" s="2" t="s">
        <v>788</v>
      </c>
      <c r="D1003" s="2" t="s">
        <v>1120</v>
      </c>
      <c r="E1003">
        <v>1</v>
      </c>
      <c r="F1003" s="2">
        <f t="shared" si="90"/>
        <v>1</v>
      </c>
      <c r="G1003" s="2" t="s">
        <v>1152</v>
      </c>
      <c r="H1003">
        <v>0.21</v>
      </c>
      <c r="I1003" s="2">
        <f>_xlfn.XLOOKUP(D1003, 'retail_products'!$A:$A, 'retail_products'!$E:$E, "")</f>
        <v>1062.07</v>
      </c>
      <c r="J1003" s="2">
        <f>_xlfn.XLOOKUP(D1003, 'retail_products'!$A:$A, 'retail_products'!$D:$D, "")</f>
        <v>464.05</v>
      </c>
      <c r="K1003" s="2">
        <f t="shared" si="91"/>
        <v>1062.07</v>
      </c>
      <c r="L1003" s="2">
        <f t="shared" si="92"/>
        <v>223.03469999999999</v>
      </c>
      <c r="M1003" s="2">
        <f t="shared" si="93"/>
        <v>839.03530000000001</v>
      </c>
      <c r="N1003" s="2">
        <f t="shared" si="94"/>
        <v>374.9853</v>
      </c>
      <c r="O1003" s="2" t="str">
        <f t="shared" si="95"/>
        <v>May</v>
      </c>
    </row>
    <row r="1004" spans="1:15" x14ac:dyDescent="0.25">
      <c r="A1004" s="2" t="s">
        <v>2147</v>
      </c>
      <c r="B1004" s="3">
        <v>45359</v>
      </c>
      <c r="C1004" s="2" t="s">
        <v>576</v>
      </c>
      <c r="D1004" s="2" t="s">
        <v>1086</v>
      </c>
      <c r="E1004">
        <v>1</v>
      </c>
      <c r="F1004" s="2">
        <f t="shared" si="90"/>
        <v>1</v>
      </c>
      <c r="G1004" s="2" t="s">
        <v>1152</v>
      </c>
      <c r="H1004">
        <v>0.02</v>
      </c>
      <c r="I1004" s="2">
        <f>_xlfn.XLOOKUP(D1004, 'retail_products'!$A:$A, 'retail_products'!$E:$E, "")</f>
        <v>560.78</v>
      </c>
      <c r="J1004" s="2">
        <f>_xlfn.XLOOKUP(D1004, 'retail_products'!$A:$A, 'retail_products'!$D:$D, "")</f>
        <v>325.23</v>
      </c>
      <c r="K1004" s="2">
        <f t="shared" si="91"/>
        <v>560.78</v>
      </c>
      <c r="L1004" s="2">
        <f t="shared" si="92"/>
        <v>11.2156</v>
      </c>
      <c r="M1004" s="2">
        <f t="shared" si="93"/>
        <v>549.56439999999998</v>
      </c>
      <c r="N1004" s="2">
        <f t="shared" si="94"/>
        <v>224.33439999999996</v>
      </c>
      <c r="O1004" s="2" t="str">
        <f t="shared" si="95"/>
        <v>Mar</v>
      </c>
    </row>
    <row r="1005" spans="1:15" x14ac:dyDescent="0.25">
      <c r="A1005" s="2" t="s">
        <v>2148</v>
      </c>
      <c r="B1005" s="3">
        <v>44930</v>
      </c>
      <c r="C1005" s="2" t="s">
        <v>374</v>
      </c>
      <c r="D1005" s="2" t="s">
        <v>1130</v>
      </c>
      <c r="E1005">
        <v>5</v>
      </c>
      <c r="F1005" s="2">
        <f t="shared" si="90"/>
        <v>5</v>
      </c>
      <c r="G1005" s="2" t="s">
        <v>1152</v>
      </c>
      <c r="H1005">
        <v>0</v>
      </c>
      <c r="I1005" s="2">
        <f>_xlfn.XLOOKUP(D1005, 'retail_products'!$A:$A, 'retail_products'!$E:$E, "")</f>
        <v>497.57</v>
      </c>
      <c r="J1005" s="2">
        <f>_xlfn.XLOOKUP(D1005, 'retail_products'!$A:$A, 'retail_products'!$D:$D, "")</f>
        <v>348.99</v>
      </c>
      <c r="K1005" s="2">
        <f t="shared" si="91"/>
        <v>2487.85</v>
      </c>
      <c r="L1005" s="2">
        <f t="shared" si="92"/>
        <v>0</v>
      </c>
      <c r="M1005" s="2">
        <f t="shared" si="93"/>
        <v>2487.85</v>
      </c>
      <c r="N1005" s="2">
        <f t="shared" si="94"/>
        <v>742.89999999999986</v>
      </c>
      <c r="O1005" s="2" t="str">
        <f t="shared" si="95"/>
        <v>Jan</v>
      </c>
    </row>
    <row r="1006" spans="1:15" x14ac:dyDescent="0.25">
      <c r="A1006" s="2" t="s">
        <v>2149</v>
      </c>
      <c r="B1006" s="3">
        <v>45164</v>
      </c>
      <c r="C1006" s="2" t="s">
        <v>317</v>
      </c>
      <c r="D1006" s="2" t="s">
        <v>1041</v>
      </c>
      <c r="E1006">
        <v>1</v>
      </c>
      <c r="F1006" s="2">
        <f t="shared" si="90"/>
        <v>1</v>
      </c>
      <c r="G1006" s="2" t="s">
        <v>1146</v>
      </c>
      <c r="H1006">
        <v>0</v>
      </c>
      <c r="I1006" s="2">
        <f>_xlfn.XLOOKUP(D1006, 'retail_products'!$A:$A, 'retail_products'!$E:$E, "")</f>
        <v>20.34</v>
      </c>
      <c r="J1006" s="2">
        <f>_xlfn.XLOOKUP(D1006, 'retail_products'!$A:$A, 'retail_products'!$D:$D, "")</f>
        <v>14.74</v>
      </c>
      <c r="K1006" s="2">
        <f t="shared" si="91"/>
        <v>20.34</v>
      </c>
      <c r="L1006" s="2">
        <f t="shared" si="92"/>
        <v>0</v>
      </c>
      <c r="M1006" s="2">
        <f t="shared" si="93"/>
        <v>20.34</v>
      </c>
      <c r="N1006" s="2">
        <f t="shared" si="94"/>
        <v>5.6</v>
      </c>
      <c r="O1006" s="2" t="str">
        <f t="shared" si="95"/>
        <v>Aug</v>
      </c>
    </row>
    <row r="1007" spans="1:15" x14ac:dyDescent="0.25">
      <c r="A1007" s="2" t="s">
        <v>2150</v>
      </c>
      <c r="B1007" s="3">
        <v>45204</v>
      </c>
      <c r="C1007" s="2" t="s">
        <v>464</v>
      </c>
      <c r="D1007" s="2" t="s">
        <v>1082</v>
      </c>
      <c r="E1007">
        <v>3</v>
      </c>
      <c r="F1007" s="2">
        <f t="shared" si="90"/>
        <v>3</v>
      </c>
      <c r="G1007" s="2" t="s">
        <v>1152</v>
      </c>
      <c r="H1007">
        <v>0</v>
      </c>
      <c r="I1007" s="2">
        <f>_xlfn.XLOOKUP(D1007, 'retail_products'!$A:$A, 'retail_products'!$E:$E, "")</f>
        <v>85.85</v>
      </c>
      <c r="J1007" s="2">
        <f>_xlfn.XLOOKUP(D1007, 'retail_products'!$A:$A, 'retail_products'!$D:$D, "")</f>
        <v>46.68</v>
      </c>
      <c r="K1007" s="2">
        <f t="shared" si="91"/>
        <v>257.54999999999995</v>
      </c>
      <c r="L1007" s="2">
        <f t="shared" si="92"/>
        <v>0</v>
      </c>
      <c r="M1007" s="2">
        <f t="shared" si="93"/>
        <v>257.54999999999995</v>
      </c>
      <c r="N1007" s="2">
        <f t="shared" si="94"/>
        <v>117.50999999999996</v>
      </c>
      <c r="O1007" s="2" t="str">
        <f t="shared" si="95"/>
        <v>Oct</v>
      </c>
    </row>
    <row r="1008" spans="1:15" x14ac:dyDescent="0.25">
      <c r="A1008" s="2" t="s">
        <v>2151</v>
      </c>
      <c r="B1008" s="3">
        <v>44935</v>
      </c>
      <c r="C1008" s="2" t="s">
        <v>486</v>
      </c>
      <c r="D1008" s="2" t="s">
        <v>1080</v>
      </c>
      <c r="E1008">
        <v>3</v>
      </c>
      <c r="F1008" s="2">
        <f t="shared" si="90"/>
        <v>3</v>
      </c>
      <c r="G1008" s="2" t="s">
        <v>1148</v>
      </c>
      <c r="H1008">
        <v>0</v>
      </c>
      <c r="I1008" s="2">
        <f>_xlfn.XLOOKUP(D1008, 'retail_products'!$A:$A, 'retail_products'!$E:$E, "")</f>
        <v>466.51</v>
      </c>
      <c r="J1008" s="2">
        <f>_xlfn.XLOOKUP(D1008, 'retail_products'!$A:$A, 'retail_products'!$D:$D, "")</f>
        <v>257.73</v>
      </c>
      <c r="K1008" s="2">
        <f t="shared" si="91"/>
        <v>1399.53</v>
      </c>
      <c r="L1008" s="2">
        <f t="shared" si="92"/>
        <v>0</v>
      </c>
      <c r="M1008" s="2">
        <f t="shared" si="93"/>
        <v>1399.53</v>
      </c>
      <c r="N1008" s="2">
        <f t="shared" si="94"/>
        <v>626.33999999999992</v>
      </c>
      <c r="O1008" s="2" t="str">
        <f t="shared" si="95"/>
        <v>Jan</v>
      </c>
    </row>
    <row r="1009" spans="1:15" x14ac:dyDescent="0.25">
      <c r="A1009" s="2" t="s">
        <v>2152</v>
      </c>
      <c r="B1009" s="3">
        <v>45129</v>
      </c>
      <c r="C1009" s="2" t="s">
        <v>283</v>
      </c>
      <c r="D1009" s="2" t="s">
        <v>1062</v>
      </c>
      <c r="E1009">
        <v>1</v>
      </c>
      <c r="F1009" s="2">
        <f t="shared" si="90"/>
        <v>1</v>
      </c>
      <c r="G1009" s="2" t="s">
        <v>1152</v>
      </c>
      <c r="H1009">
        <v>0</v>
      </c>
      <c r="I1009" s="2">
        <f>_xlfn.XLOOKUP(D1009, 'retail_products'!$A:$A, 'retail_products'!$E:$E, "")</f>
        <v>718.62</v>
      </c>
      <c r="J1009" s="2">
        <f>_xlfn.XLOOKUP(D1009, 'retail_products'!$A:$A, 'retail_products'!$D:$D, "")</f>
        <v>309.57</v>
      </c>
      <c r="K1009" s="2">
        <f t="shared" si="91"/>
        <v>718.62</v>
      </c>
      <c r="L1009" s="2">
        <f t="shared" si="92"/>
        <v>0</v>
      </c>
      <c r="M1009" s="2">
        <f t="shared" si="93"/>
        <v>718.62</v>
      </c>
      <c r="N1009" s="2">
        <f t="shared" si="94"/>
        <v>409.05</v>
      </c>
      <c r="O1009" s="2" t="str">
        <f t="shared" si="95"/>
        <v>Jul</v>
      </c>
    </row>
    <row r="1010" spans="1:15" x14ac:dyDescent="0.25">
      <c r="A1010" s="2" t="s">
        <v>2153</v>
      </c>
      <c r="B1010" s="3">
        <v>45067</v>
      </c>
      <c r="C1010" s="2" t="s">
        <v>382</v>
      </c>
      <c r="D1010" s="2" t="s">
        <v>1098</v>
      </c>
      <c r="E1010">
        <v>5</v>
      </c>
      <c r="F1010" s="2">
        <f t="shared" si="90"/>
        <v>5</v>
      </c>
      <c r="G1010" s="2" t="s">
        <v>1146</v>
      </c>
      <c r="H1010">
        <v>0.17</v>
      </c>
      <c r="I1010" s="2">
        <f>_xlfn.XLOOKUP(D1010, 'retail_products'!$A:$A, 'retail_products'!$E:$E, "")</f>
        <v>861.53</v>
      </c>
      <c r="J1010" s="2">
        <f>_xlfn.XLOOKUP(D1010, 'retail_products'!$A:$A, 'retail_products'!$D:$D, "")</f>
        <v>446.15</v>
      </c>
      <c r="K1010" s="2">
        <f t="shared" si="91"/>
        <v>4307.6499999999996</v>
      </c>
      <c r="L1010" s="2">
        <f t="shared" si="92"/>
        <v>732.30049999999994</v>
      </c>
      <c r="M1010" s="2">
        <f t="shared" si="93"/>
        <v>3575.3494999999998</v>
      </c>
      <c r="N1010" s="2">
        <f t="shared" si="94"/>
        <v>1344.5994999999998</v>
      </c>
      <c r="O1010" s="2" t="str">
        <f t="shared" si="95"/>
        <v>May</v>
      </c>
    </row>
    <row r="1011" spans="1:15" x14ac:dyDescent="0.25">
      <c r="A1011" s="2" t="s">
        <v>2154</v>
      </c>
      <c r="B1011" s="3">
        <v>44947</v>
      </c>
      <c r="C1011" s="2" t="s">
        <v>107</v>
      </c>
      <c r="D1011" s="2" t="s">
        <v>1080</v>
      </c>
      <c r="E1011">
        <v>3</v>
      </c>
      <c r="F1011" s="2">
        <f t="shared" si="90"/>
        <v>3</v>
      </c>
      <c r="G1011" s="2" t="s">
        <v>1148</v>
      </c>
      <c r="H1011">
        <v>0</v>
      </c>
      <c r="I1011" s="2">
        <f>_xlfn.XLOOKUP(D1011, 'retail_products'!$A:$A, 'retail_products'!$E:$E, "")</f>
        <v>466.51</v>
      </c>
      <c r="J1011" s="2">
        <f>_xlfn.XLOOKUP(D1011, 'retail_products'!$A:$A, 'retail_products'!$D:$D, "")</f>
        <v>257.73</v>
      </c>
      <c r="K1011" s="2">
        <f t="shared" si="91"/>
        <v>1399.53</v>
      </c>
      <c r="L1011" s="2">
        <f t="shared" si="92"/>
        <v>0</v>
      </c>
      <c r="M1011" s="2">
        <f t="shared" si="93"/>
        <v>1399.53</v>
      </c>
      <c r="N1011" s="2">
        <f t="shared" si="94"/>
        <v>626.33999999999992</v>
      </c>
      <c r="O1011" s="2" t="str">
        <f t="shared" si="95"/>
        <v>Jan</v>
      </c>
    </row>
    <row r="1012" spans="1:15" x14ac:dyDescent="0.25">
      <c r="A1012" s="2" t="s">
        <v>2155</v>
      </c>
      <c r="B1012" s="3">
        <v>45474</v>
      </c>
      <c r="C1012" s="2" t="s">
        <v>109</v>
      </c>
      <c r="D1012" s="2" t="s">
        <v>1082</v>
      </c>
      <c r="E1012">
        <v>3</v>
      </c>
      <c r="F1012" s="2">
        <f t="shared" si="90"/>
        <v>3</v>
      </c>
      <c r="G1012" s="2" t="s">
        <v>1152</v>
      </c>
      <c r="H1012">
        <v>0.22</v>
      </c>
      <c r="I1012" s="2">
        <f>_xlfn.XLOOKUP(D1012, 'retail_products'!$A:$A, 'retail_products'!$E:$E, "")</f>
        <v>85.85</v>
      </c>
      <c r="J1012" s="2">
        <f>_xlfn.XLOOKUP(D1012, 'retail_products'!$A:$A, 'retail_products'!$D:$D, "")</f>
        <v>46.68</v>
      </c>
      <c r="K1012" s="2">
        <f t="shared" si="91"/>
        <v>257.54999999999995</v>
      </c>
      <c r="L1012" s="2">
        <f t="shared" si="92"/>
        <v>56.660999999999987</v>
      </c>
      <c r="M1012" s="2">
        <f t="shared" si="93"/>
        <v>200.88899999999995</v>
      </c>
      <c r="N1012" s="2">
        <f t="shared" si="94"/>
        <v>60.848999999999961</v>
      </c>
      <c r="O1012" s="2" t="str">
        <f t="shared" si="95"/>
        <v>Jul</v>
      </c>
    </row>
    <row r="1013" spans="1:15" x14ac:dyDescent="0.25">
      <c r="A1013" s="2" t="s">
        <v>2156</v>
      </c>
      <c r="B1013" s="3">
        <v>44967</v>
      </c>
      <c r="C1013" s="2" t="s">
        <v>885</v>
      </c>
      <c r="D1013" s="2" t="s">
        <v>1094</v>
      </c>
      <c r="E1013">
        <v>1</v>
      </c>
      <c r="F1013" s="2">
        <f t="shared" si="90"/>
        <v>1</v>
      </c>
      <c r="G1013" s="2" t="s">
        <v>1146</v>
      </c>
      <c r="H1013">
        <v>0</v>
      </c>
      <c r="I1013" s="2">
        <f>_xlfn.XLOOKUP(D1013, 'retail_products'!$A:$A, 'retail_products'!$E:$E, "")</f>
        <v>52.75</v>
      </c>
      <c r="J1013" s="2">
        <f>_xlfn.XLOOKUP(D1013, 'retail_products'!$A:$A, 'retail_products'!$D:$D, "")</f>
        <v>27.56</v>
      </c>
      <c r="K1013" s="2">
        <f t="shared" si="91"/>
        <v>52.75</v>
      </c>
      <c r="L1013" s="2">
        <f t="shared" si="92"/>
        <v>0</v>
      </c>
      <c r="M1013" s="2">
        <f t="shared" si="93"/>
        <v>52.75</v>
      </c>
      <c r="N1013" s="2">
        <f t="shared" si="94"/>
        <v>25.19</v>
      </c>
      <c r="O1013" s="2" t="str">
        <f t="shared" si="95"/>
        <v>Feb</v>
      </c>
    </row>
    <row r="1014" spans="1:15" x14ac:dyDescent="0.25">
      <c r="A1014" s="2" t="s">
        <v>2157</v>
      </c>
      <c r="B1014" s="3">
        <v>45364</v>
      </c>
      <c r="C1014" s="2" t="s">
        <v>841</v>
      </c>
      <c r="D1014" s="2" t="s">
        <v>1070</v>
      </c>
      <c r="E1014">
        <v>1</v>
      </c>
      <c r="F1014" s="2">
        <f t="shared" si="90"/>
        <v>1</v>
      </c>
      <c r="G1014" s="2" t="s">
        <v>1152</v>
      </c>
      <c r="H1014">
        <v>0</v>
      </c>
      <c r="I1014" s="2">
        <f>_xlfn.XLOOKUP(D1014, 'retail_products'!$A:$A, 'retail_products'!$E:$E, "")</f>
        <v>543.76</v>
      </c>
      <c r="J1014" s="2">
        <f>_xlfn.XLOOKUP(D1014, 'retail_products'!$A:$A, 'retail_products'!$D:$D, "")</f>
        <v>364.65</v>
      </c>
      <c r="K1014" s="2">
        <f t="shared" si="91"/>
        <v>543.76</v>
      </c>
      <c r="L1014" s="2">
        <f t="shared" si="92"/>
        <v>0</v>
      </c>
      <c r="M1014" s="2">
        <f t="shared" si="93"/>
        <v>543.76</v>
      </c>
      <c r="N1014" s="2">
        <f t="shared" si="94"/>
        <v>179.11</v>
      </c>
      <c r="O1014" s="2" t="str">
        <f t="shared" si="95"/>
        <v>Mar</v>
      </c>
    </row>
    <row r="1015" spans="1:15" x14ac:dyDescent="0.25">
      <c r="A1015" s="2" t="s">
        <v>2158</v>
      </c>
      <c r="B1015" s="3">
        <v>45279</v>
      </c>
      <c r="C1015" s="2" t="s">
        <v>825</v>
      </c>
      <c r="D1015" s="2" t="s">
        <v>1062</v>
      </c>
      <c r="E1015">
        <v>3</v>
      </c>
      <c r="F1015" s="2">
        <f t="shared" si="90"/>
        <v>3</v>
      </c>
      <c r="G1015" s="2" t="s">
        <v>1148</v>
      </c>
      <c r="H1015">
        <v>0</v>
      </c>
      <c r="I1015" s="2">
        <f>_xlfn.XLOOKUP(D1015, 'retail_products'!$A:$A, 'retail_products'!$E:$E, "")</f>
        <v>718.62</v>
      </c>
      <c r="J1015" s="2">
        <f>_xlfn.XLOOKUP(D1015, 'retail_products'!$A:$A, 'retail_products'!$D:$D, "")</f>
        <v>309.57</v>
      </c>
      <c r="K1015" s="2">
        <f t="shared" si="91"/>
        <v>2155.86</v>
      </c>
      <c r="L1015" s="2">
        <f t="shared" si="92"/>
        <v>0</v>
      </c>
      <c r="M1015" s="2">
        <f t="shared" si="93"/>
        <v>2155.86</v>
      </c>
      <c r="N1015" s="2">
        <f t="shared" si="94"/>
        <v>1227.1500000000001</v>
      </c>
      <c r="O1015" s="2" t="str">
        <f t="shared" si="95"/>
        <v>Dec</v>
      </c>
    </row>
    <row r="1016" spans="1:15" x14ac:dyDescent="0.25">
      <c r="A1016" s="2"/>
      <c r="B1016" s="3">
        <v>45066</v>
      </c>
      <c r="C1016" s="2" t="s">
        <v>30</v>
      </c>
      <c r="D1016" s="2" t="s">
        <v>1092</v>
      </c>
      <c r="E1016">
        <v>2</v>
      </c>
      <c r="F1016" s="2">
        <f t="shared" si="90"/>
        <v>2</v>
      </c>
      <c r="G1016" s="2" t="s">
        <v>1152</v>
      </c>
      <c r="H1016">
        <v>0</v>
      </c>
      <c r="I1016" s="2">
        <f>_xlfn.XLOOKUP(D1016, 'retail_products'!$A:$A, 'retail_products'!$E:$E, "")</f>
        <v>458.87</v>
      </c>
      <c r="J1016" s="2">
        <f>_xlfn.XLOOKUP(D1016, 'retail_products'!$A:$A, 'retail_products'!$D:$D, "")</f>
        <v>375.17</v>
      </c>
      <c r="K1016" s="2">
        <f t="shared" si="91"/>
        <v>917.74</v>
      </c>
      <c r="L1016" s="2">
        <f t="shared" si="92"/>
        <v>0</v>
      </c>
      <c r="M1016" s="2">
        <f t="shared" si="93"/>
        <v>917.74</v>
      </c>
      <c r="N1016" s="2">
        <f t="shared" si="94"/>
        <v>167.39999999999998</v>
      </c>
      <c r="O1016" s="2" t="str">
        <f t="shared" si="95"/>
        <v>May</v>
      </c>
    </row>
    <row r="1017" spans="1:15" x14ac:dyDescent="0.25">
      <c r="A1017" s="2" t="s">
        <v>2159</v>
      </c>
      <c r="B1017" s="3">
        <v>45331</v>
      </c>
      <c r="C1017" s="2" t="s">
        <v>1028</v>
      </c>
      <c r="D1017" s="2" t="s">
        <v>1120</v>
      </c>
      <c r="E1017">
        <v>3</v>
      </c>
      <c r="F1017" s="2">
        <f t="shared" si="90"/>
        <v>3</v>
      </c>
      <c r="G1017" s="2" t="s">
        <v>1148</v>
      </c>
      <c r="H1017">
        <v>0</v>
      </c>
      <c r="I1017" s="2">
        <f>_xlfn.XLOOKUP(D1017, 'retail_products'!$A:$A, 'retail_products'!$E:$E, "")</f>
        <v>1062.07</v>
      </c>
      <c r="J1017" s="2">
        <f>_xlfn.XLOOKUP(D1017, 'retail_products'!$A:$A, 'retail_products'!$D:$D, "")</f>
        <v>464.05</v>
      </c>
      <c r="K1017" s="2">
        <f t="shared" si="91"/>
        <v>3186.21</v>
      </c>
      <c r="L1017" s="2">
        <f t="shared" si="92"/>
        <v>0</v>
      </c>
      <c r="M1017" s="2">
        <f t="shared" si="93"/>
        <v>3186.21</v>
      </c>
      <c r="N1017" s="2">
        <f t="shared" si="94"/>
        <v>1794.06</v>
      </c>
      <c r="O1017" s="2" t="str">
        <f t="shared" si="95"/>
        <v>Feb</v>
      </c>
    </row>
    <row r="1018" spans="1:15" x14ac:dyDescent="0.25">
      <c r="A1018" s="2" t="s">
        <v>2160</v>
      </c>
      <c r="B1018" s="3">
        <v>45074</v>
      </c>
      <c r="C1018" s="2" t="s">
        <v>774</v>
      </c>
      <c r="D1018" s="2" t="s">
        <v>1130</v>
      </c>
      <c r="E1018">
        <v>5</v>
      </c>
      <c r="F1018" s="2">
        <f t="shared" si="90"/>
        <v>5</v>
      </c>
      <c r="G1018" s="2" t="s">
        <v>1152</v>
      </c>
      <c r="H1018">
        <v>0</v>
      </c>
      <c r="I1018" s="2">
        <f>_xlfn.XLOOKUP(D1018, 'retail_products'!$A:$A, 'retail_products'!$E:$E, "")</f>
        <v>497.57</v>
      </c>
      <c r="J1018" s="2">
        <f>_xlfn.XLOOKUP(D1018, 'retail_products'!$A:$A, 'retail_products'!$D:$D, "")</f>
        <v>348.99</v>
      </c>
      <c r="K1018" s="2">
        <f t="shared" si="91"/>
        <v>2487.85</v>
      </c>
      <c r="L1018" s="2">
        <f t="shared" si="92"/>
        <v>0</v>
      </c>
      <c r="M1018" s="2">
        <f t="shared" si="93"/>
        <v>2487.85</v>
      </c>
      <c r="N1018" s="2">
        <f t="shared" si="94"/>
        <v>742.89999999999986</v>
      </c>
      <c r="O1018" s="2" t="str">
        <f t="shared" si="95"/>
        <v>May</v>
      </c>
    </row>
    <row r="1019" spans="1:15" x14ac:dyDescent="0.25">
      <c r="A1019" s="2" t="s">
        <v>2161</v>
      </c>
      <c r="B1019" s="3">
        <v>45170</v>
      </c>
      <c r="C1019" s="2" t="s">
        <v>981</v>
      </c>
      <c r="D1019" s="2" t="s">
        <v>1110</v>
      </c>
      <c r="E1019">
        <v>1</v>
      </c>
      <c r="F1019" s="2">
        <f t="shared" si="90"/>
        <v>1</v>
      </c>
      <c r="G1019" s="2" t="s">
        <v>1148</v>
      </c>
      <c r="H1019">
        <v>0</v>
      </c>
      <c r="I1019" s="2">
        <f>_xlfn.XLOOKUP(D1019, 'retail_products'!$A:$A, 'retail_products'!$E:$E, "")</f>
        <v>469.35</v>
      </c>
      <c r="J1019" s="2">
        <f>_xlfn.XLOOKUP(D1019, 'retail_products'!$A:$A, 'retail_products'!$D:$D, "")</f>
        <v>278.37</v>
      </c>
      <c r="K1019" s="2">
        <f t="shared" si="91"/>
        <v>469.35</v>
      </c>
      <c r="L1019" s="2">
        <f t="shared" si="92"/>
        <v>0</v>
      </c>
      <c r="M1019" s="2">
        <f t="shared" si="93"/>
        <v>469.35</v>
      </c>
      <c r="N1019" s="2">
        <f t="shared" si="94"/>
        <v>190.98000000000002</v>
      </c>
      <c r="O1019" s="2" t="str">
        <f t="shared" si="95"/>
        <v>Sep</v>
      </c>
    </row>
    <row r="1020" spans="1:15" x14ac:dyDescent="0.25">
      <c r="A1020" s="2" t="s">
        <v>2162</v>
      </c>
      <c r="B1020" s="3">
        <v>45307</v>
      </c>
      <c r="C1020" s="2" t="s">
        <v>539</v>
      </c>
      <c r="D1020" s="2" t="s">
        <v>1066</v>
      </c>
      <c r="E1020">
        <v>5</v>
      </c>
      <c r="F1020" s="2">
        <f t="shared" si="90"/>
        <v>5</v>
      </c>
      <c r="G1020" s="2" t="s">
        <v>1148</v>
      </c>
      <c r="H1020">
        <v>0</v>
      </c>
      <c r="I1020" s="2">
        <f>_xlfn.XLOOKUP(D1020, 'retail_products'!$A:$A, 'retail_products'!$E:$E, "")</f>
        <v>289.73</v>
      </c>
      <c r="J1020" s="2">
        <f>_xlfn.XLOOKUP(D1020, 'retail_products'!$A:$A, 'retail_products'!$D:$D, "")</f>
        <v>225.94</v>
      </c>
      <c r="K1020" s="2">
        <f t="shared" si="91"/>
        <v>1448.65</v>
      </c>
      <c r="L1020" s="2">
        <f t="shared" si="92"/>
        <v>0</v>
      </c>
      <c r="M1020" s="2">
        <f t="shared" si="93"/>
        <v>1448.65</v>
      </c>
      <c r="N1020" s="2">
        <f t="shared" si="94"/>
        <v>318.95000000000005</v>
      </c>
      <c r="O1020" s="2" t="str">
        <f t="shared" si="95"/>
        <v>Jan</v>
      </c>
    </row>
    <row r="1021" spans="1:15" x14ac:dyDescent="0.25">
      <c r="A1021" s="2" t="s">
        <v>2163</v>
      </c>
      <c r="B1021" s="3">
        <v>45219</v>
      </c>
      <c r="C1021" s="2" t="s">
        <v>1019</v>
      </c>
      <c r="D1021" s="2" t="s">
        <v>1049</v>
      </c>
      <c r="E1021">
        <v>4</v>
      </c>
      <c r="F1021" s="2">
        <f t="shared" si="90"/>
        <v>4</v>
      </c>
      <c r="G1021" s="2" t="s">
        <v>1146</v>
      </c>
      <c r="H1021">
        <v>0</v>
      </c>
      <c r="I1021" s="2">
        <f>_xlfn.XLOOKUP(D1021, 'retail_products'!$A:$A, 'retail_products'!$E:$E, "")</f>
        <v>171.43</v>
      </c>
      <c r="J1021" s="2">
        <f>_xlfn.XLOOKUP(D1021, 'retail_products'!$A:$A, 'retail_products'!$D:$D, "")</f>
        <v>99.61</v>
      </c>
      <c r="K1021" s="2">
        <f t="shared" si="91"/>
        <v>685.72</v>
      </c>
      <c r="L1021" s="2">
        <f t="shared" si="92"/>
        <v>0</v>
      </c>
      <c r="M1021" s="2">
        <f t="shared" si="93"/>
        <v>685.72</v>
      </c>
      <c r="N1021" s="2">
        <f t="shared" si="94"/>
        <v>287.28000000000003</v>
      </c>
      <c r="O1021" s="2" t="str">
        <f t="shared" si="95"/>
        <v>Oct</v>
      </c>
    </row>
    <row r="1022" spans="1:15" x14ac:dyDescent="0.25">
      <c r="A1022" s="2" t="s">
        <v>2164</v>
      </c>
      <c r="B1022" s="3" t="s">
        <v>2165</v>
      </c>
      <c r="C1022" s="2" t="s">
        <v>797</v>
      </c>
      <c r="D1022" s="2" t="s">
        <v>1080</v>
      </c>
      <c r="E1022">
        <v>4</v>
      </c>
      <c r="F1022" s="2">
        <f t="shared" si="90"/>
        <v>4</v>
      </c>
      <c r="G1022" s="2" t="s">
        <v>1148</v>
      </c>
      <c r="H1022">
        <v>0</v>
      </c>
      <c r="I1022" s="2">
        <f>_xlfn.XLOOKUP(D1022, 'retail_products'!$A:$A, 'retail_products'!$E:$E, "")</f>
        <v>466.51</v>
      </c>
      <c r="J1022" s="2">
        <f>_xlfn.XLOOKUP(D1022, 'retail_products'!$A:$A, 'retail_products'!$D:$D, "")</f>
        <v>257.73</v>
      </c>
      <c r="K1022" s="2">
        <f t="shared" si="91"/>
        <v>1866.04</v>
      </c>
      <c r="L1022" s="2">
        <f t="shared" si="92"/>
        <v>0</v>
      </c>
      <c r="M1022" s="2">
        <f t="shared" si="93"/>
        <v>1866.04</v>
      </c>
      <c r="N1022" s="2">
        <f t="shared" si="94"/>
        <v>835.11999999999989</v>
      </c>
      <c r="O1022" s="2" t="str">
        <f t="shared" si="95"/>
        <v>05/30/23</v>
      </c>
    </row>
    <row r="1023" spans="1:15" x14ac:dyDescent="0.25">
      <c r="A1023" s="2" t="s">
        <v>2166</v>
      </c>
      <c r="B1023" s="3">
        <v>45216</v>
      </c>
      <c r="C1023" s="2" t="s">
        <v>470</v>
      </c>
      <c r="D1023" s="2" t="s">
        <v>1092</v>
      </c>
      <c r="E1023">
        <v>1</v>
      </c>
      <c r="F1023" s="2">
        <f t="shared" si="90"/>
        <v>1</v>
      </c>
      <c r="G1023" s="2" t="s">
        <v>1148</v>
      </c>
      <c r="H1023">
        <v>0</v>
      </c>
      <c r="I1023" s="2">
        <f>_xlfn.XLOOKUP(D1023, 'retail_products'!$A:$A, 'retail_products'!$E:$E, "")</f>
        <v>458.87</v>
      </c>
      <c r="J1023" s="2">
        <f>_xlfn.XLOOKUP(D1023, 'retail_products'!$A:$A, 'retail_products'!$D:$D, "")</f>
        <v>375.17</v>
      </c>
      <c r="K1023" s="2">
        <f t="shared" si="91"/>
        <v>458.87</v>
      </c>
      <c r="L1023" s="2">
        <f t="shared" si="92"/>
        <v>0</v>
      </c>
      <c r="M1023" s="2">
        <f t="shared" si="93"/>
        <v>458.87</v>
      </c>
      <c r="N1023" s="2">
        <f t="shared" si="94"/>
        <v>83.699999999999989</v>
      </c>
      <c r="O1023" s="2" t="str">
        <f t="shared" si="95"/>
        <v>Oct</v>
      </c>
    </row>
    <row r="1024" spans="1:15" x14ac:dyDescent="0.25">
      <c r="A1024" s="2" t="s">
        <v>2167</v>
      </c>
      <c r="B1024" s="3">
        <v>45202</v>
      </c>
      <c r="C1024" s="2" t="s">
        <v>163</v>
      </c>
      <c r="D1024" s="2" t="s">
        <v>1088</v>
      </c>
      <c r="E1024">
        <v>5</v>
      </c>
      <c r="F1024" s="2">
        <f t="shared" si="90"/>
        <v>5</v>
      </c>
      <c r="G1024" s="2" t="s">
        <v>1148</v>
      </c>
      <c r="H1024">
        <v>0.17</v>
      </c>
      <c r="I1024" s="2">
        <f>_xlfn.XLOOKUP(D1024, 'retail_products'!$A:$A, 'retail_products'!$E:$E, "")</f>
        <v>526.70000000000005</v>
      </c>
      <c r="J1024" s="2">
        <f>_xlfn.XLOOKUP(D1024, 'retail_products'!$A:$A, 'retail_products'!$D:$D, "")</f>
        <v>234.96</v>
      </c>
      <c r="K1024" s="2">
        <f t="shared" si="91"/>
        <v>2633.5</v>
      </c>
      <c r="L1024" s="2">
        <f t="shared" si="92"/>
        <v>447.69500000000005</v>
      </c>
      <c r="M1024" s="2">
        <f t="shared" si="93"/>
        <v>2185.8049999999998</v>
      </c>
      <c r="N1024" s="2">
        <f t="shared" si="94"/>
        <v>1011.0049999999999</v>
      </c>
      <c r="O1024" s="2" t="str">
        <f t="shared" si="95"/>
        <v>Oct</v>
      </c>
    </row>
    <row r="1025" spans="1:15" x14ac:dyDescent="0.25">
      <c r="A1025" s="2" t="s">
        <v>2168</v>
      </c>
      <c r="B1025" s="3">
        <v>45018</v>
      </c>
      <c r="C1025" s="2" t="s">
        <v>914</v>
      </c>
      <c r="D1025" s="2" t="s">
        <v>1060</v>
      </c>
      <c r="E1025">
        <v>4</v>
      </c>
      <c r="F1025" s="2">
        <f t="shared" si="90"/>
        <v>4</v>
      </c>
      <c r="G1025" s="2" t="s">
        <v>1146</v>
      </c>
      <c r="H1025">
        <v>0</v>
      </c>
      <c r="I1025" s="2">
        <f>_xlfn.XLOOKUP(D1025, 'retail_products'!$A:$A, 'retail_products'!$E:$E, "")</f>
        <v>491.58</v>
      </c>
      <c r="J1025" s="2">
        <f>_xlfn.XLOOKUP(D1025, 'retail_products'!$A:$A, 'retail_products'!$D:$D, "")</f>
        <v>342.41</v>
      </c>
      <c r="K1025" s="2">
        <f t="shared" si="91"/>
        <v>1966.32</v>
      </c>
      <c r="L1025" s="2">
        <f t="shared" si="92"/>
        <v>0</v>
      </c>
      <c r="M1025" s="2">
        <f t="shared" si="93"/>
        <v>1966.32</v>
      </c>
      <c r="N1025" s="2">
        <f t="shared" si="94"/>
        <v>596.67999999999984</v>
      </c>
      <c r="O1025" s="2" t="str">
        <f t="shared" si="95"/>
        <v>Apr</v>
      </c>
    </row>
    <row r="1026" spans="1:15" x14ac:dyDescent="0.25">
      <c r="A1026" s="2" t="s">
        <v>2169</v>
      </c>
      <c r="B1026" s="3">
        <v>45321</v>
      </c>
      <c r="C1026" s="2" t="s">
        <v>400</v>
      </c>
      <c r="D1026" s="2" t="s">
        <v>1120</v>
      </c>
      <c r="E1026">
        <v>1</v>
      </c>
      <c r="F1026" s="2">
        <f t="shared" ref="F1026:F1089" si="96">IF(E1026&lt;0,0,E1026)</f>
        <v>1</v>
      </c>
      <c r="G1026" s="2" t="s">
        <v>1146</v>
      </c>
      <c r="H1026">
        <v>0</v>
      </c>
      <c r="I1026" s="2">
        <f>_xlfn.XLOOKUP(D1026, 'retail_products'!$A:$A, 'retail_products'!$E:$E, "")</f>
        <v>1062.07</v>
      </c>
      <c r="J1026" s="2">
        <f>_xlfn.XLOOKUP(D1026, 'retail_products'!$A:$A, 'retail_products'!$D:$D, "")</f>
        <v>464.05</v>
      </c>
      <c r="K1026" s="2">
        <f t="shared" ref="K1026:K1089" si="97">E1026*I1026</f>
        <v>1062.07</v>
      </c>
      <c r="L1026" s="2">
        <f t="shared" ref="L1026:L1089" si="98">K1026*H1026</f>
        <v>0</v>
      </c>
      <c r="M1026" s="2">
        <f t="shared" ref="M1026:M1089" si="99">K1026-L1026</f>
        <v>1062.07</v>
      </c>
      <c r="N1026" s="2">
        <f t="shared" ref="N1026:N1089" si="100">M1026-(E1026*J1026)</f>
        <v>598.02</v>
      </c>
      <c r="O1026" s="2" t="str">
        <f t="shared" ref="O1026:O1089" si="101">TEXT(B1026,"mmm")</f>
        <v>Jan</v>
      </c>
    </row>
    <row r="1027" spans="1:15" x14ac:dyDescent="0.25">
      <c r="A1027" s="2" t="s">
        <v>2170</v>
      </c>
      <c r="B1027" s="3">
        <v>45201</v>
      </c>
      <c r="C1027" s="2" t="s">
        <v>574</v>
      </c>
      <c r="D1027" s="2" t="s">
        <v>1090</v>
      </c>
      <c r="E1027">
        <v>2</v>
      </c>
      <c r="F1027" s="2">
        <f t="shared" si="96"/>
        <v>2</v>
      </c>
      <c r="G1027" s="2" t="s">
        <v>1152</v>
      </c>
      <c r="H1027">
        <v>0</v>
      </c>
      <c r="I1027" s="2">
        <f>_xlfn.XLOOKUP(D1027, 'retail_products'!$A:$A, 'retail_products'!$E:$E, "")</f>
        <v>765.43</v>
      </c>
      <c r="J1027" s="2">
        <f>_xlfn.XLOOKUP(D1027, 'retail_products'!$A:$A, 'retail_products'!$D:$D, "")</f>
        <v>429.73</v>
      </c>
      <c r="K1027" s="2">
        <f t="shared" si="97"/>
        <v>1530.86</v>
      </c>
      <c r="L1027" s="2">
        <f t="shared" si="98"/>
        <v>0</v>
      </c>
      <c r="M1027" s="2">
        <f t="shared" si="99"/>
        <v>1530.86</v>
      </c>
      <c r="N1027" s="2">
        <f t="shared" si="100"/>
        <v>671.39999999999986</v>
      </c>
      <c r="O1027" s="2" t="str">
        <f t="shared" si="101"/>
        <v>Oct</v>
      </c>
    </row>
    <row r="1028" spans="1:15" x14ac:dyDescent="0.25">
      <c r="A1028" s="2"/>
      <c r="B1028" s="3">
        <v>45374</v>
      </c>
      <c r="C1028" s="2" t="s">
        <v>210</v>
      </c>
      <c r="D1028" s="2" t="s">
        <v>1090</v>
      </c>
      <c r="E1028">
        <v>3</v>
      </c>
      <c r="F1028" s="2">
        <f t="shared" si="96"/>
        <v>3</v>
      </c>
      <c r="G1028" s="2" t="s">
        <v>1146</v>
      </c>
      <c r="H1028">
        <v>0</v>
      </c>
      <c r="I1028" s="2">
        <f>_xlfn.XLOOKUP(D1028, 'retail_products'!$A:$A, 'retail_products'!$E:$E, "")</f>
        <v>765.43</v>
      </c>
      <c r="J1028" s="2">
        <f>_xlfn.XLOOKUP(D1028, 'retail_products'!$A:$A, 'retail_products'!$D:$D, "")</f>
        <v>429.73</v>
      </c>
      <c r="K1028" s="2">
        <f t="shared" si="97"/>
        <v>2296.29</v>
      </c>
      <c r="L1028" s="2">
        <f t="shared" si="98"/>
        <v>0</v>
      </c>
      <c r="M1028" s="2">
        <f t="shared" si="99"/>
        <v>2296.29</v>
      </c>
      <c r="N1028" s="2">
        <f t="shared" si="100"/>
        <v>1007.0999999999999</v>
      </c>
      <c r="O1028" s="2" t="str">
        <f t="shared" si="101"/>
        <v>Mar</v>
      </c>
    </row>
    <row r="1029" spans="1:15" x14ac:dyDescent="0.25">
      <c r="A1029" s="2" t="s">
        <v>2171</v>
      </c>
      <c r="B1029" s="3">
        <v>44977</v>
      </c>
      <c r="C1029" s="2" t="s">
        <v>421</v>
      </c>
      <c r="D1029" s="2" t="s">
        <v>1114</v>
      </c>
      <c r="E1029">
        <v>4</v>
      </c>
      <c r="F1029" s="2">
        <f t="shared" si="96"/>
        <v>4</v>
      </c>
      <c r="G1029" s="2" t="s">
        <v>1146</v>
      </c>
      <c r="H1029">
        <v>0</v>
      </c>
      <c r="I1029" s="2">
        <f>_xlfn.XLOOKUP(D1029, 'retail_products'!$A:$A, 'retail_products'!$E:$E, "")</f>
        <v>124.45</v>
      </c>
      <c r="J1029" s="2">
        <f>_xlfn.XLOOKUP(D1029, 'retail_products'!$A:$A, 'retail_products'!$D:$D, "")</f>
        <v>62.41</v>
      </c>
      <c r="K1029" s="2">
        <f t="shared" si="97"/>
        <v>497.8</v>
      </c>
      <c r="L1029" s="2">
        <f t="shared" si="98"/>
        <v>0</v>
      </c>
      <c r="M1029" s="2">
        <f t="shared" si="99"/>
        <v>497.8</v>
      </c>
      <c r="N1029" s="2">
        <f t="shared" si="100"/>
        <v>248.16000000000003</v>
      </c>
      <c r="O1029" s="2" t="str">
        <f t="shared" si="101"/>
        <v>Feb</v>
      </c>
    </row>
    <row r="1030" spans="1:15" x14ac:dyDescent="0.25">
      <c r="A1030" s="2" t="s">
        <v>2172</v>
      </c>
      <c r="B1030" s="3">
        <v>45239</v>
      </c>
      <c r="C1030" s="2" t="s">
        <v>663</v>
      </c>
      <c r="D1030" s="2" t="s">
        <v>1104</v>
      </c>
      <c r="E1030">
        <v>1</v>
      </c>
      <c r="F1030" s="2">
        <f t="shared" si="96"/>
        <v>1</v>
      </c>
      <c r="G1030" s="2" t="s">
        <v>1152</v>
      </c>
      <c r="H1030">
        <v>0</v>
      </c>
      <c r="I1030" s="2">
        <f>_xlfn.XLOOKUP(D1030, 'retail_products'!$A:$A, 'retail_products'!$E:$E, "")</f>
        <v>647.98</v>
      </c>
      <c r="J1030" s="2">
        <f>_xlfn.XLOOKUP(D1030, 'retail_products'!$A:$A, 'retail_products'!$D:$D, "")</f>
        <v>303.98</v>
      </c>
      <c r="K1030" s="2">
        <f t="shared" si="97"/>
        <v>647.98</v>
      </c>
      <c r="L1030" s="2">
        <f t="shared" si="98"/>
        <v>0</v>
      </c>
      <c r="M1030" s="2">
        <f t="shared" si="99"/>
        <v>647.98</v>
      </c>
      <c r="N1030" s="2">
        <f t="shared" si="100"/>
        <v>344</v>
      </c>
      <c r="O1030" s="2" t="str">
        <f t="shared" si="101"/>
        <v>Nov</v>
      </c>
    </row>
    <row r="1031" spans="1:15" x14ac:dyDescent="0.25">
      <c r="A1031" s="2" t="s">
        <v>2173</v>
      </c>
      <c r="B1031" s="3">
        <v>45012</v>
      </c>
      <c r="C1031" s="2" t="s">
        <v>611</v>
      </c>
      <c r="D1031" s="2" t="s">
        <v>1120</v>
      </c>
      <c r="E1031">
        <v>4</v>
      </c>
      <c r="F1031" s="2">
        <f t="shared" si="96"/>
        <v>4</v>
      </c>
      <c r="G1031" s="2" t="s">
        <v>1146</v>
      </c>
      <c r="H1031">
        <v>0.2</v>
      </c>
      <c r="I1031" s="2">
        <f>_xlfn.XLOOKUP(D1031, 'retail_products'!$A:$A, 'retail_products'!$E:$E, "")</f>
        <v>1062.07</v>
      </c>
      <c r="J1031" s="2">
        <f>_xlfn.XLOOKUP(D1031, 'retail_products'!$A:$A, 'retail_products'!$D:$D, "")</f>
        <v>464.05</v>
      </c>
      <c r="K1031" s="2">
        <f t="shared" si="97"/>
        <v>4248.28</v>
      </c>
      <c r="L1031" s="2">
        <f t="shared" si="98"/>
        <v>849.65599999999995</v>
      </c>
      <c r="M1031" s="2">
        <f t="shared" si="99"/>
        <v>3398.6239999999998</v>
      </c>
      <c r="N1031" s="2">
        <f t="shared" si="100"/>
        <v>1542.4239999999998</v>
      </c>
      <c r="O1031" s="2" t="str">
        <f t="shared" si="101"/>
        <v>Mar</v>
      </c>
    </row>
    <row r="1032" spans="1:15" x14ac:dyDescent="0.25">
      <c r="A1032" s="2" t="s">
        <v>2174</v>
      </c>
      <c r="B1032" s="3">
        <v>45209</v>
      </c>
      <c r="C1032" s="2" t="s">
        <v>552</v>
      </c>
      <c r="D1032" s="2" t="s">
        <v>1064</v>
      </c>
      <c r="E1032">
        <v>2</v>
      </c>
      <c r="F1032" s="2">
        <f t="shared" si="96"/>
        <v>2</v>
      </c>
      <c r="G1032" s="2" t="s">
        <v>1152</v>
      </c>
      <c r="H1032">
        <v>0.28000000000000003</v>
      </c>
      <c r="I1032" s="2">
        <f>_xlfn.XLOOKUP(D1032, 'retail_products'!$A:$A, 'retail_products'!$E:$E, "")</f>
        <v>452.6</v>
      </c>
      <c r="J1032" s="2">
        <f>_xlfn.XLOOKUP(D1032, 'retail_products'!$A:$A, 'retail_products'!$D:$D, "")</f>
        <v>246.71</v>
      </c>
      <c r="K1032" s="2">
        <f t="shared" si="97"/>
        <v>905.2</v>
      </c>
      <c r="L1032" s="2">
        <f t="shared" si="98"/>
        <v>253.45600000000005</v>
      </c>
      <c r="M1032" s="2">
        <f t="shared" si="99"/>
        <v>651.74400000000003</v>
      </c>
      <c r="N1032" s="2">
        <f t="shared" si="100"/>
        <v>158.32400000000001</v>
      </c>
      <c r="O1032" s="2" t="str">
        <f t="shared" si="101"/>
        <v>Oct</v>
      </c>
    </row>
    <row r="1033" spans="1:15" x14ac:dyDescent="0.25">
      <c r="A1033" s="2" t="s">
        <v>2175</v>
      </c>
      <c r="B1033" s="3">
        <v>45092</v>
      </c>
      <c r="C1033" s="2" t="s">
        <v>164</v>
      </c>
      <c r="D1033" s="2" t="s">
        <v>1076</v>
      </c>
      <c r="E1033">
        <v>1</v>
      </c>
      <c r="F1033" s="2">
        <f t="shared" si="96"/>
        <v>1</v>
      </c>
      <c r="G1033" s="2" t="s">
        <v>1148</v>
      </c>
      <c r="H1033">
        <v>0</v>
      </c>
      <c r="I1033" s="2">
        <f>_xlfn.XLOOKUP(D1033, 'retail_products'!$A:$A, 'retail_products'!$E:$E, "")</f>
        <v>681.78</v>
      </c>
      <c r="J1033" s="2">
        <f>_xlfn.XLOOKUP(D1033, 'retail_products'!$A:$A, 'retail_products'!$D:$D, "")</f>
        <v>335.22</v>
      </c>
      <c r="K1033" s="2">
        <f t="shared" si="97"/>
        <v>681.78</v>
      </c>
      <c r="L1033" s="2">
        <f t="shared" si="98"/>
        <v>0</v>
      </c>
      <c r="M1033" s="2">
        <f t="shared" si="99"/>
        <v>681.78</v>
      </c>
      <c r="N1033" s="2">
        <f t="shared" si="100"/>
        <v>346.55999999999995</v>
      </c>
      <c r="O1033" s="2" t="str">
        <f t="shared" si="101"/>
        <v>Jun</v>
      </c>
    </row>
    <row r="1034" spans="1:15" x14ac:dyDescent="0.25">
      <c r="A1034" s="2" t="s">
        <v>2176</v>
      </c>
      <c r="B1034" s="3">
        <v>45154</v>
      </c>
      <c r="C1034" s="2" t="s">
        <v>276</v>
      </c>
      <c r="D1034" s="2" t="s">
        <v>1062</v>
      </c>
      <c r="E1034">
        <v>4</v>
      </c>
      <c r="F1034" s="2">
        <f t="shared" si="96"/>
        <v>4</v>
      </c>
      <c r="G1034" s="2" t="s">
        <v>1152</v>
      </c>
      <c r="H1034">
        <v>0.27</v>
      </c>
      <c r="I1034" s="2">
        <f>_xlfn.XLOOKUP(D1034, 'retail_products'!$A:$A, 'retail_products'!$E:$E, "")</f>
        <v>718.62</v>
      </c>
      <c r="J1034" s="2">
        <f>_xlfn.XLOOKUP(D1034, 'retail_products'!$A:$A, 'retail_products'!$D:$D, "")</f>
        <v>309.57</v>
      </c>
      <c r="K1034" s="2">
        <f t="shared" si="97"/>
        <v>2874.48</v>
      </c>
      <c r="L1034" s="2">
        <f t="shared" si="98"/>
        <v>776.1096</v>
      </c>
      <c r="M1034" s="2">
        <f t="shared" si="99"/>
        <v>2098.3703999999998</v>
      </c>
      <c r="N1034" s="2">
        <f t="shared" si="100"/>
        <v>860.09039999999982</v>
      </c>
      <c r="O1034" s="2" t="str">
        <f t="shared" si="101"/>
        <v>Aug</v>
      </c>
    </row>
    <row r="1035" spans="1:15" x14ac:dyDescent="0.25">
      <c r="A1035" s="2"/>
      <c r="B1035" s="3">
        <v>45052</v>
      </c>
      <c r="C1035" s="2" t="s">
        <v>502</v>
      </c>
      <c r="D1035" s="2" t="s">
        <v>1132</v>
      </c>
      <c r="E1035">
        <v>1</v>
      </c>
      <c r="F1035" s="2">
        <f t="shared" si="96"/>
        <v>1</v>
      </c>
      <c r="G1035" s="2" t="s">
        <v>1146</v>
      </c>
      <c r="H1035">
        <v>0.26</v>
      </c>
      <c r="I1035" s="2">
        <f>_xlfn.XLOOKUP(D1035, 'retail_products'!$A:$A, 'retail_products'!$E:$E, "")</f>
        <v>124.81</v>
      </c>
      <c r="J1035" s="2">
        <f>_xlfn.XLOOKUP(D1035, 'retail_products'!$A:$A, 'retail_products'!$D:$D, "")</f>
        <v>60.74</v>
      </c>
      <c r="K1035" s="2">
        <f t="shared" si="97"/>
        <v>124.81</v>
      </c>
      <c r="L1035" s="2">
        <f t="shared" si="98"/>
        <v>32.450600000000001</v>
      </c>
      <c r="M1035" s="2">
        <f t="shared" si="99"/>
        <v>92.359399999999994</v>
      </c>
      <c r="N1035" s="2">
        <f t="shared" si="100"/>
        <v>31.619399999999992</v>
      </c>
      <c r="O1035" s="2" t="str">
        <f t="shared" si="101"/>
        <v>May</v>
      </c>
    </row>
    <row r="1036" spans="1:15" x14ac:dyDescent="0.25">
      <c r="A1036" s="2" t="s">
        <v>2177</v>
      </c>
      <c r="B1036" s="3">
        <v>44963</v>
      </c>
      <c r="C1036" s="2" t="s">
        <v>830</v>
      </c>
      <c r="D1036" s="2" t="s">
        <v>1092</v>
      </c>
      <c r="E1036">
        <v>3</v>
      </c>
      <c r="F1036" s="2">
        <f t="shared" si="96"/>
        <v>3</v>
      </c>
      <c r="G1036" s="2" t="s">
        <v>1146</v>
      </c>
      <c r="H1036">
        <v>0</v>
      </c>
      <c r="I1036" s="2">
        <f>_xlfn.XLOOKUP(D1036, 'retail_products'!$A:$A, 'retail_products'!$E:$E, "")</f>
        <v>458.87</v>
      </c>
      <c r="J1036" s="2">
        <f>_xlfn.XLOOKUP(D1036, 'retail_products'!$A:$A, 'retail_products'!$D:$D, "")</f>
        <v>375.17</v>
      </c>
      <c r="K1036" s="2">
        <f t="shared" si="97"/>
        <v>1376.6100000000001</v>
      </c>
      <c r="L1036" s="2">
        <f t="shared" si="98"/>
        <v>0</v>
      </c>
      <c r="M1036" s="2">
        <f t="shared" si="99"/>
        <v>1376.6100000000001</v>
      </c>
      <c r="N1036" s="2">
        <f t="shared" si="100"/>
        <v>251.10000000000014</v>
      </c>
      <c r="O1036" s="2" t="str">
        <f t="shared" si="101"/>
        <v>Feb</v>
      </c>
    </row>
    <row r="1037" spans="1:15" x14ac:dyDescent="0.25">
      <c r="A1037" s="2" t="s">
        <v>2178</v>
      </c>
      <c r="B1037" s="3">
        <v>45200</v>
      </c>
      <c r="C1037" s="2" t="s">
        <v>760</v>
      </c>
      <c r="D1037" s="2" t="s">
        <v>1038</v>
      </c>
      <c r="E1037">
        <v>4</v>
      </c>
      <c r="F1037" s="2">
        <f t="shared" si="96"/>
        <v>4</v>
      </c>
      <c r="G1037" s="2" t="s">
        <v>1152</v>
      </c>
      <c r="H1037">
        <v>0.22</v>
      </c>
      <c r="I1037" s="2">
        <f>_xlfn.XLOOKUP(D1037, 'retail_products'!$A:$A, 'retail_products'!$E:$E, "")</f>
        <v>295.45</v>
      </c>
      <c r="J1037" s="2">
        <f>_xlfn.XLOOKUP(D1037, 'retail_products'!$A:$A, 'retail_products'!$D:$D, "")</f>
        <v>218.74</v>
      </c>
      <c r="K1037" s="2">
        <f t="shared" si="97"/>
        <v>1181.8</v>
      </c>
      <c r="L1037" s="2">
        <f t="shared" si="98"/>
        <v>259.99599999999998</v>
      </c>
      <c r="M1037" s="2">
        <f t="shared" si="99"/>
        <v>921.80399999999997</v>
      </c>
      <c r="N1037" s="2">
        <f t="shared" si="100"/>
        <v>46.843999999999937</v>
      </c>
      <c r="O1037" s="2" t="str">
        <f t="shared" si="101"/>
        <v>Oct</v>
      </c>
    </row>
    <row r="1038" spans="1:15" x14ac:dyDescent="0.25">
      <c r="A1038" s="2" t="s">
        <v>2179</v>
      </c>
      <c r="B1038" s="3">
        <v>44947</v>
      </c>
      <c r="C1038" s="2" t="s">
        <v>401</v>
      </c>
      <c r="D1038" s="2" t="s">
        <v>1090</v>
      </c>
      <c r="E1038">
        <v>5</v>
      </c>
      <c r="F1038" s="2">
        <f t="shared" si="96"/>
        <v>5</v>
      </c>
      <c r="G1038" s="2" t="s">
        <v>1148</v>
      </c>
      <c r="H1038">
        <v>0</v>
      </c>
      <c r="I1038" s="2">
        <f>_xlfn.XLOOKUP(D1038, 'retail_products'!$A:$A, 'retail_products'!$E:$E, "")</f>
        <v>765.43</v>
      </c>
      <c r="J1038" s="2">
        <f>_xlfn.XLOOKUP(D1038, 'retail_products'!$A:$A, 'retail_products'!$D:$D, "")</f>
        <v>429.73</v>
      </c>
      <c r="K1038" s="2">
        <f t="shared" si="97"/>
        <v>3827.1499999999996</v>
      </c>
      <c r="L1038" s="2">
        <f t="shared" si="98"/>
        <v>0</v>
      </c>
      <c r="M1038" s="2">
        <f t="shared" si="99"/>
        <v>3827.1499999999996</v>
      </c>
      <c r="N1038" s="2">
        <f t="shared" si="100"/>
        <v>1678.4999999999995</v>
      </c>
      <c r="O1038" s="2" t="str">
        <f t="shared" si="101"/>
        <v>Jan</v>
      </c>
    </row>
    <row r="1039" spans="1:15" x14ac:dyDescent="0.25">
      <c r="A1039" s="2" t="s">
        <v>2180</v>
      </c>
      <c r="B1039" s="3">
        <v>45061</v>
      </c>
      <c r="C1039" s="2" t="s">
        <v>805</v>
      </c>
      <c r="D1039" s="2" t="s">
        <v>1114</v>
      </c>
      <c r="E1039">
        <v>1</v>
      </c>
      <c r="F1039" s="2">
        <f t="shared" si="96"/>
        <v>1</v>
      </c>
      <c r="G1039" s="2" t="s">
        <v>1148</v>
      </c>
      <c r="H1039">
        <v>0.24</v>
      </c>
      <c r="I1039" s="2">
        <f>_xlfn.XLOOKUP(D1039, 'retail_products'!$A:$A, 'retail_products'!$E:$E, "")</f>
        <v>124.45</v>
      </c>
      <c r="J1039" s="2">
        <f>_xlfn.XLOOKUP(D1039, 'retail_products'!$A:$A, 'retail_products'!$D:$D, "")</f>
        <v>62.41</v>
      </c>
      <c r="K1039" s="2">
        <f t="shared" si="97"/>
        <v>124.45</v>
      </c>
      <c r="L1039" s="2">
        <f t="shared" si="98"/>
        <v>29.867999999999999</v>
      </c>
      <c r="M1039" s="2">
        <f t="shared" si="99"/>
        <v>94.582000000000008</v>
      </c>
      <c r="N1039" s="2">
        <f t="shared" si="100"/>
        <v>32.172000000000011</v>
      </c>
      <c r="O1039" s="2" t="str">
        <f t="shared" si="101"/>
        <v>May</v>
      </c>
    </row>
    <row r="1040" spans="1:15" x14ac:dyDescent="0.25">
      <c r="A1040" s="2" t="s">
        <v>2181</v>
      </c>
      <c r="B1040" s="3">
        <v>45034</v>
      </c>
      <c r="C1040" s="2" t="s">
        <v>299</v>
      </c>
      <c r="D1040" s="2" t="s">
        <v>1051</v>
      </c>
      <c r="E1040">
        <v>3</v>
      </c>
      <c r="F1040" s="2">
        <f t="shared" si="96"/>
        <v>3</v>
      </c>
      <c r="G1040" s="2" t="s">
        <v>1152</v>
      </c>
      <c r="H1040">
        <v>0.23</v>
      </c>
      <c r="I1040" s="2">
        <f>_xlfn.XLOOKUP(D1040, 'retail_products'!$A:$A, 'retail_products'!$E:$E, "")</f>
        <v>243.64</v>
      </c>
      <c r="J1040" s="2">
        <f>_xlfn.XLOOKUP(D1040, 'retail_products'!$A:$A, 'retail_products'!$D:$D, "")</f>
        <v>143.19999999999999</v>
      </c>
      <c r="K1040" s="2">
        <f t="shared" si="97"/>
        <v>730.92</v>
      </c>
      <c r="L1040" s="2">
        <f t="shared" si="98"/>
        <v>168.11160000000001</v>
      </c>
      <c r="M1040" s="2">
        <f t="shared" si="99"/>
        <v>562.80839999999989</v>
      </c>
      <c r="N1040" s="2">
        <f t="shared" si="100"/>
        <v>133.20839999999993</v>
      </c>
      <c r="O1040" s="2" t="str">
        <f t="shared" si="101"/>
        <v>Apr</v>
      </c>
    </row>
    <row r="1041" spans="1:15" x14ac:dyDescent="0.25">
      <c r="A1041" s="2" t="s">
        <v>2182</v>
      </c>
      <c r="B1041" s="3">
        <v>45102</v>
      </c>
      <c r="C1041" s="2" t="s">
        <v>331</v>
      </c>
      <c r="D1041" s="2" t="s">
        <v>1128</v>
      </c>
      <c r="E1041">
        <v>4</v>
      </c>
      <c r="F1041" s="2">
        <f t="shared" si="96"/>
        <v>4</v>
      </c>
      <c r="G1041" s="2" t="s">
        <v>1152</v>
      </c>
      <c r="H1041">
        <v>0</v>
      </c>
      <c r="I1041" s="2">
        <f>_xlfn.XLOOKUP(D1041, 'retail_products'!$A:$A, 'retail_products'!$E:$E, "")</f>
        <v>769.55</v>
      </c>
      <c r="J1041" s="2">
        <f>_xlfn.XLOOKUP(D1041, 'retail_products'!$A:$A, 'retail_products'!$D:$D, "")</f>
        <v>421.02</v>
      </c>
      <c r="K1041" s="2">
        <f t="shared" si="97"/>
        <v>3078.2</v>
      </c>
      <c r="L1041" s="2">
        <f t="shared" si="98"/>
        <v>0</v>
      </c>
      <c r="M1041" s="2">
        <f t="shared" si="99"/>
        <v>3078.2</v>
      </c>
      <c r="N1041" s="2">
        <f t="shared" si="100"/>
        <v>1394.12</v>
      </c>
      <c r="O1041" s="2" t="str">
        <f t="shared" si="101"/>
        <v>Jun</v>
      </c>
    </row>
    <row r="1042" spans="1:15" x14ac:dyDescent="0.25">
      <c r="A1042" s="2" t="s">
        <v>2183</v>
      </c>
      <c r="B1042" s="3">
        <v>45316</v>
      </c>
      <c r="C1042" s="2" t="s">
        <v>172</v>
      </c>
      <c r="D1042" s="2" t="s">
        <v>1058</v>
      </c>
      <c r="E1042">
        <v>5</v>
      </c>
      <c r="F1042" s="2">
        <f t="shared" si="96"/>
        <v>5</v>
      </c>
      <c r="G1042" s="2" t="s">
        <v>1152</v>
      </c>
      <c r="H1042">
        <v>0.09</v>
      </c>
      <c r="I1042" s="2">
        <f>_xlfn.XLOOKUP(D1042, 'retail_products'!$A:$A, 'retail_products'!$E:$E, "")</f>
        <v>145.03</v>
      </c>
      <c r="J1042" s="2">
        <f>_xlfn.XLOOKUP(D1042, 'retail_products'!$A:$A, 'retail_products'!$D:$D, "")</f>
        <v>60.82</v>
      </c>
      <c r="K1042" s="2">
        <f t="shared" si="97"/>
        <v>725.15</v>
      </c>
      <c r="L1042" s="2">
        <f t="shared" si="98"/>
        <v>65.263499999999993</v>
      </c>
      <c r="M1042" s="2">
        <f t="shared" si="99"/>
        <v>659.88649999999996</v>
      </c>
      <c r="N1042" s="2">
        <f t="shared" si="100"/>
        <v>355.78649999999993</v>
      </c>
      <c r="O1042" s="2" t="str">
        <f t="shared" si="101"/>
        <v>Jan</v>
      </c>
    </row>
    <row r="1043" spans="1:15" x14ac:dyDescent="0.25">
      <c r="A1043" s="2" t="s">
        <v>2184</v>
      </c>
      <c r="B1043" s="3">
        <v>45293</v>
      </c>
      <c r="C1043" s="2" t="s">
        <v>191</v>
      </c>
      <c r="D1043" s="2" t="s">
        <v>1112</v>
      </c>
      <c r="E1043">
        <v>3</v>
      </c>
      <c r="F1043" s="2">
        <f t="shared" si="96"/>
        <v>3</v>
      </c>
      <c r="G1043" s="2" t="s">
        <v>1146</v>
      </c>
      <c r="H1043">
        <v>0.04</v>
      </c>
      <c r="I1043" s="2">
        <f>_xlfn.XLOOKUP(D1043, 'retail_products'!$A:$A, 'retail_products'!$E:$E, "")</f>
        <v>827.09</v>
      </c>
      <c r="J1043" s="2">
        <f>_xlfn.XLOOKUP(D1043, 'retail_products'!$A:$A, 'retail_products'!$D:$D, "")</f>
        <v>449.47</v>
      </c>
      <c r="K1043" s="2">
        <f t="shared" si="97"/>
        <v>2481.27</v>
      </c>
      <c r="L1043" s="2">
        <f t="shared" si="98"/>
        <v>99.250799999999998</v>
      </c>
      <c r="M1043" s="2">
        <f t="shared" si="99"/>
        <v>2382.0192000000002</v>
      </c>
      <c r="N1043" s="2">
        <f t="shared" si="100"/>
        <v>1033.6092000000001</v>
      </c>
      <c r="O1043" s="2" t="str">
        <f t="shared" si="101"/>
        <v>Jan</v>
      </c>
    </row>
    <row r="1044" spans="1:15" x14ac:dyDescent="0.25">
      <c r="A1044" s="2" t="s">
        <v>2185</v>
      </c>
      <c r="B1044" s="3">
        <v>45149</v>
      </c>
      <c r="C1044" s="2" t="s">
        <v>328</v>
      </c>
      <c r="D1044" s="2" t="s">
        <v>1088</v>
      </c>
      <c r="E1044">
        <v>3</v>
      </c>
      <c r="F1044" s="2">
        <f t="shared" si="96"/>
        <v>3</v>
      </c>
      <c r="G1044" s="2" t="s">
        <v>1152</v>
      </c>
      <c r="H1044">
        <v>0</v>
      </c>
      <c r="I1044" s="2">
        <f>_xlfn.XLOOKUP(D1044, 'retail_products'!$A:$A, 'retail_products'!$E:$E, "")</f>
        <v>526.70000000000005</v>
      </c>
      <c r="J1044" s="2">
        <f>_xlfn.XLOOKUP(D1044, 'retail_products'!$A:$A, 'retail_products'!$D:$D, "")</f>
        <v>234.96</v>
      </c>
      <c r="K1044" s="2">
        <f t="shared" si="97"/>
        <v>1580.1000000000001</v>
      </c>
      <c r="L1044" s="2">
        <f t="shared" si="98"/>
        <v>0</v>
      </c>
      <c r="M1044" s="2">
        <f t="shared" si="99"/>
        <v>1580.1000000000001</v>
      </c>
      <c r="N1044" s="2">
        <f t="shared" si="100"/>
        <v>875.22000000000014</v>
      </c>
      <c r="O1044" s="2" t="str">
        <f t="shared" si="101"/>
        <v>Aug</v>
      </c>
    </row>
    <row r="1045" spans="1:15" x14ac:dyDescent="0.25">
      <c r="A1045" s="2" t="s">
        <v>2186</v>
      </c>
      <c r="B1045" s="3">
        <v>44933</v>
      </c>
      <c r="C1045" s="2" t="s">
        <v>294</v>
      </c>
      <c r="D1045" s="2" t="s">
        <v>1086</v>
      </c>
      <c r="E1045">
        <v>5</v>
      </c>
      <c r="F1045" s="2">
        <f t="shared" si="96"/>
        <v>5</v>
      </c>
      <c r="G1045" s="2" t="s">
        <v>1146</v>
      </c>
      <c r="H1045">
        <v>0.28999999999999998</v>
      </c>
      <c r="I1045" s="2">
        <f>_xlfn.XLOOKUP(D1045, 'retail_products'!$A:$A, 'retail_products'!$E:$E, "")</f>
        <v>560.78</v>
      </c>
      <c r="J1045" s="2">
        <f>_xlfn.XLOOKUP(D1045, 'retail_products'!$A:$A, 'retail_products'!$D:$D, "")</f>
        <v>325.23</v>
      </c>
      <c r="K1045" s="2">
        <f t="shared" si="97"/>
        <v>2803.8999999999996</v>
      </c>
      <c r="L1045" s="2">
        <f t="shared" si="98"/>
        <v>813.13099999999986</v>
      </c>
      <c r="M1045" s="2">
        <f t="shared" si="99"/>
        <v>1990.7689999999998</v>
      </c>
      <c r="N1045" s="2">
        <f t="shared" si="100"/>
        <v>364.61899999999969</v>
      </c>
      <c r="O1045" s="2" t="str">
        <f t="shared" si="101"/>
        <v>Jan</v>
      </c>
    </row>
    <row r="1046" spans="1:15" x14ac:dyDescent="0.25">
      <c r="A1046" s="2" t="s">
        <v>2187</v>
      </c>
      <c r="B1046" s="3">
        <v>45256</v>
      </c>
      <c r="C1046" s="2" t="s">
        <v>188</v>
      </c>
      <c r="D1046" s="2" t="s">
        <v>1114</v>
      </c>
      <c r="E1046">
        <v>5</v>
      </c>
      <c r="F1046" s="2">
        <f t="shared" si="96"/>
        <v>5</v>
      </c>
      <c r="G1046" s="2" t="s">
        <v>1152</v>
      </c>
      <c r="H1046">
        <v>0</v>
      </c>
      <c r="I1046" s="2">
        <f>_xlfn.XLOOKUP(D1046, 'retail_products'!$A:$A, 'retail_products'!$E:$E, "")</f>
        <v>124.45</v>
      </c>
      <c r="J1046" s="2">
        <f>_xlfn.XLOOKUP(D1046, 'retail_products'!$A:$A, 'retail_products'!$D:$D, "")</f>
        <v>62.41</v>
      </c>
      <c r="K1046" s="2">
        <f t="shared" si="97"/>
        <v>622.25</v>
      </c>
      <c r="L1046" s="2">
        <f t="shared" si="98"/>
        <v>0</v>
      </c>
      <c r="M1046" s="2">
        <f t="shared" si="99"/>
        <v>622.25</v>
      </c>
      <c r="N1046" s="2">
        <f t="shared" si="100"/>
        <v>310.20000000000005</v>
      </c>
      <c r="O1046" s="2" t="str">
        <f t="shared" si="101"/>
        <v>Nov</v>
      </c>
    </row>
    <row r="1047" spans="1:15" x14ac:dyDescent="0.25">
      <c r="A1047" s="2" t="s">
        <v>2188</v>
      </c>
      <c r="B1047" s="3">
        <v>45372</v>
      </c>
      <c r="C1047" s="2" t="s">
        <v>566</v>
      </c>
      <c r="D1047" s="2" t="s">
        <v>1100</v>
      </c>
      <c r="E1047">
        <v>2</v>
      </c>
      <c r="F1047" s="2">
        <f t="shared" si="96"/>
        <v>2</v>
      </c>
      <c r="G1047" s="2" t="s">
        <v>1148</v>
      </c>
      <c r="H1047">
        <v>0</v>
      </c>
      <c r="I1047" s="2">
        <f>_xlfn.XLOOKUP(D1047, 'retail_products'!$A:$A, 'retail_products'!$E:$E, "")</f>
        <v>795.48</v>
      </c>
      <c r="J1047" s="2">
        <f>_xlfn.XLOOKUP(D1047, 'retail_products'!$A:$A, 'retail_products'!$D:$D, "")</f>
        <v>475.67</v>
      </c>
      <c r="K1047" s="2">
        <f t="shared" si="97"/>
        <v>1590.96</v>
      </c>
      <c r="L1047" s="2">
        <f t="shared" si="98"/>
        <v>0</v>
      </c>
      <c r="M1047" s="2">
        <f t="shared" si="99"/>
        <v>1590.96</v>
      </c>
      <c r="N1047" s="2">
        <f t="shared" si="100"/>
        <v>639.62</v>
      </c>
      <c r="O1047" s="2" t="str">
        <f t="shared" si="101"/>
        <v>Mar</v>
      </c>
    </row>
    <row r="1048" spans="1:15" x14ac:dyDescent="0.25">
      <c r="A1048" s="2" t="s">
        <v>2189</v>
      </c>
      <c r="B1048" s="3">
        <v>45085</v>
      </c>
      <c r="C1048" s="2" t="s">
        <v>240</v>
      </c>
      <c r="D1048" s="2" t="s">
        <v>1068</v>
      </c>
      <c r="E1048">
        <v>2</v>
      </c>
      <c r="F1048" s="2">
        <f t="shared" si="96"/>
        <v>2</v>
      </c>
      <c r="G1048" s="2" t="s">
        <v>1146</v>
      </c>
      <c r="H1048">
        <v>0</v>
      </c>
      <c r="I1048" s="2">
        <f>_xlfn.XLOOKUP(D1048, 'retail_products'!$A:$A, 'retail_products'!$E:$E, "")</f>
        <v>37.4</v>
      </c>
      <c r="J1048" s="2">
        <f>_xlfn.XLOOKUP(D1048, 'retail_products'!$A:$A, 'retail_products'!$D:$D, "")</f>
        <v>16.059999999999999</v>
      </c>
      <c r="K1048" s="2">
        <f t="shared" si="97"/>
        <v>74.8</v>
      </c>
      <c r="L1048" s="2">
        <f t="shared" si="98"/>
        <v>0</v>
      </c>
      <c r="M1048" s="2">
        <f t="shared" si="99"/>
        <v>74.8</v>
      </c>
      <c r="N1048" s="2">
        <f t="shared" si="100"/>
        <v>42.68</v>
      </c>
      <c r="O1048" s="2" t="str">
        <f t="shared" si="101"/>
        <v>Jun</v>
      </c>
    </row>
    <row r="1049" spans="1:15" x14ac:dyDescent="0.25">
      <c r="A1049" s="2" t="s">
        <v>2190</v>
      </c>
      <c r="B1049" s="3">
        <v>45182</v>
      </c>
      <c r="C1049" s="2" t="s">
        <v>499</v>
      </c>
      <c r="D1049" s="2" t="s">
        <v>1112</v>
      </c>
      <c r="E1049">
        <v>1</v>
      </c>
      <c r="F1049" s="2">
        <f t="shared" si="96"/>
        <v>1</v>
      </c>
      <c r="G1049" s="2" t="s">
        <v>1146</v>
      </c>
      <c r="H1049">
        <v>0.22</v>
      </c>
      <c r="I1049" s="2">
        <f>_xlfn.XLOOKUP(D1049, 'retail_products'!$A:$A, 'retail_products'!$E:$E, "")</f>
        <v>827.09</v>
      </c>
      <c r="J1049" s="2">
        <f>_xlfn.XLOOKUP(D1049, 'retail_products'!$A:$A, 'retail_products'!$D:$D, "")</f>
        <v>449.47</v>
      </c>
      <c r="K1049" s="2">
        <f t="shared" si="97"/>
        <v>827.09</v>
      </c>
      <c r="L1049" s="2">
        <f t="shared" si="98"/>
        <v>181.9598</v>
      </c>
      <c r="M1049" s="2">
        <f t="shared" si="99"/>
        <v>645.13020000000006</v>
      </c>
      <c r="N1049" s="2">
        <f t="shared" si="100"/>
        <v>195.66020000000003</v>
      </c>
      <c r="O1049" s="2" t="str">
        <f t="shared" si="101"/>
        <v>Sep</v>
      </c>
    </row>
    <row r="1050" spans="1:15" x14ac:dyDescent="0.25">
      <c r="A1050" s="2" t="s">
        <v>2191</v>
      </c>
      <c r="B1050" s="3">
        <v>45113</v>
      </c>
      <c r="C1050" s="2" t="s">
        <v>709</v>
      </c>
      <c r="D1050" s="2" t="s">
        <v>1041</v>
      </c>
      <c r="E1050">
        <v>4</v>
      </c>
      <c r="F1050" s="2">
        <f t="shared" si="96"/>
        <v>4</v>
      </c>
      <c r="G1050" s="2" t="s">
        <v>1152</v>
      </c>
      <c r="H1050">
        <v>0</v>
      </c>
      <c r="I1050" s="2">
        <f>_xlfn.XLOOKUP(D1050, 'retail_products'!$A:$A, 'retail_products'!$E:$E, "")</f>
        <v>20.34</v>
      </c>
      <c r="J1050" s="2">
        <f>_xlfn.XLOOKUP(D1050, 'retail_products'!$A:$A, 'retail_products'!$D:$D, "")</f>
        <v>14.74</v>
      </c>
      <c r="K1050" s="2">
        <f t="shared" si="97"/>
        <v>81.36</v>
      </c>
      <c r="L1050" s="2">
        <f t="shared" si="98"/>
        <v>0</v>
      </c>
      <c r="M1050" s="2">
        <f t="shared" si="99"/>
        <v>81.36</v>
      </c>
      <c r="N1050" s="2">
        <f t="shared" si="100"/>
        <v>22.4</v>
      </c>
      <c r="O1050" s="2" t="str">
        <f t="shared" si="101"/>
        <v>Jul</v>
      </c>
    </row>
    <row r="1051" spans="1:15" x14ac:dyDescent="0.25">
      <c r="A1051" s="2" t="s">
        <v>2192</v>
      </c>
      <c r="B1051" s="3">
        <v>45200</v>
      </c>
      <c r="C1051" s="2" t="s">
        <v>895</v>
      </c>
      <c r="D1051" s="2" t="s">
        <v>1134</v>
      </c>
      <c r="E1051">
        <v>5</v>
      </c>
      <c r="F1051" s="2">
        <f t="shared" si="96"/>
        <v>5</v>
      </c>
      <c r="G1051" s="2" t="s">
        <v>1146</v>
      </c>
      <c r="H1051">
        <v>0</v>
      </c>
      <c r="I1051" s="2">
        <f>_xlfn.XLOOKUP(D1051, 'retail_products'!$A:$A, 'retail_products'!$E:$E, "")</f>
        <v>436.93</v>
      </c>
      <c r="J1051" s="2">
        <f>_xlfn.XLOOKUP(D1051, 'retail_products'!$A:$A, 'retail_products'!$D:$D, "")</f>
        <v>257.01</v>
      </c>
      <c r="K1051" s="2">
        <f t="shared" si="97"/>
        <v>2184.65</v>
      </c>
      <c r="L1051" s="2">
        <f t="shared" si="98"/>
        <v>0</v>
      </c>
      <c r="M1051" s="2">
        <f t="shared" si="99"/>
        <v>2184.65</v>
      </c>
      <c r="N1051" s="2">
        <f t="shared" si="100"/>
        <v>899.60000000000014</v>
      </c>
      <c r="O1051" s="2" t="str">
        <f t="shared" si="101"/>
        <v>Oct</v>
      </c>
    </row>
    <row r="1052" spans="1:15" x14ac:dyDescent="0.25">
      <c r="A1052" s="2" t="s">
        <v>2193</v>
      </c>
      <c r="B1052" s="3">
        <v>45052</v>
      </c>
      <c r="C1052" s="2" t="s">
        <v>291</v>
      </c>
      <c r="D1052" s="2" t="s">
        <v>1134</v>
      </c>
      <c r="E1052">
        <v>2</v>
      </c>
      <c r="F1052" s="2">
        <f t="shared" si="96"/>
        <v>2</v>
      </c>
      <c r="G1052" s="2" t="s">
        <v>1146</v>
      </c>
      <c r="H1052">
        <v>0.05</v>
      </c>
      <c r="I1052" s="2">
        <f>_xlfn.XLOOKUP(D1052, 'retail_products'!$A:$A, 'retail_products'!$E:$E, "")</f>
        <v>436.93</v>
      </c>
      <c r="J1052" s="2">
        <f>_xlfn.XLOOKUP(D1052, 'retail_products'!$A:$A, 'retail_products'!$D:$D, "")</f>
        <v>257.01</v>
      </c>
      <c r="K1052" s="2">
        <f t="shared" si="97"/>
        <v>873.86</v>
      </c>
      <c r="L1052" s="2">
        <f t="shared" si="98"/>
        <v>43.693000000000005</v>
      </c>
      <c r="M1052" s="2">
        <f t="shared" si="99"/>
        <v>830.16700000000003</v>
      </c>
      <c r="N1052" s="2">
        <f t="shared" si="100"/>
        <v>316.14700000000005</v>
      </c>
      <c r="O1052" s="2" t="str">
        <f t="shared" si="101"/>
        <v>May</v>
      </c>
    </row>
    <row r="1053" spans="1:15" x14ac:dyDescent="0.25">
      <c r="A1053" s="2" t="s">
        <v>2194</v>
      </c>
      <c r="B1053" s="3">
        <v>45238</v>
      </c>
      <c r="C1053" s="2" t="s">
        <v>301</v>
      </c>
      <c r="D1053" s="2" t="s">
        <v>1110</v>
      </c>
      <c r="E1053">
        <v>3</v>
      </c>
      <c r="F1053" s="2">
        <f t="shared" si="96"/>
        <v>3</v>
      </c>
      <c r="G1053" s="2" t="s">
        <v>1148</v>
      </c>
      <c r="H1053">
        <v>0.04</v>
      </c>
      <c r="I1053" s="2">
        <f>_xlfn.XLOOKUP(D1053, 'retail_products'!$A:$A, 'retail_products'!$E:$E, "")</f>
        <v>469.35</v>
      </c>
      <c r="J1053" s="2">
        <f>_xlfn.XLOOKUP(D1053, 'retail_products'!$A:$A, 'retail_products'!$D:$D, "")</f>
        <v>278.37</v>
      </c>
      <c r="K1053" s="2">
        <f t="shared" si="97"/>
        <v>1408.0500000000002</v>
      </c>
      <c r="L1053" s="2">
        <f t="shared" si="98"/>
        <v>56.32200000000001</v>
      </c>
      <c r="M1053" s="2">
        <f t="shared" si="99"/>
        <v>1351.7280000000001</v>
      </c>
      <c r="N1053" s="2">
        <f t="shared" si="100"/>
        <v>516.61800000000005</v>
      </c>
      <c r="O1053" s="2" t="str">
        <f t="shared" si="101"/>
        <v>Nov</v>
      </c>
    </row>
    <row r="1054" spans="1:15" x14ac:dyDescent="0.25">
      <c r="A1054" s="2" t="s">
        <v>2195</v>
      </c>
      <c r="B1054" s="3">
        <v>45082</v>
      </c>
      <c r="C1054" s="2" t="s">
        <v>91</v>
      </c>
      <c r="D1054" s="2" t="s">
        <v>1066</v>
      </c>
      <c r="E1054">
        <v>2</v>
      </c>
      <c r="F1054" s="2">
        <f t="shared" si="96"/>
        <v>2</v>
      </c>
      <c r="G1054" s="2" t="s">
        <v>1148</v>
      </c>
      <c r="H1054">
        <v>0</v>
      </c>
      <c r="I1054" s="2">
        <f>_xlfn.XLOOKUP(D1054, 'retail_products'!$A:$A, 'retail_products'!$E:$E, "")</f>
        <v>289.73</v>
      </c>
      <c r="J1054" s="2">
        <f>_xlfn.XLOOKUP(D1054, 'retail_products'!$A:$A, 'retail_products'!$D:$D, "")</f>
        <v>225.94</v>
      </c>
      <c r="K1054" s="2">
        <f t="shared" si="97"/>
        <v>579.46</v>
      </c>
      <c r="L1054" s="2">
        <f t="shared" si="98"/>
        <v>0</v>
      </c>
      <c r="M1054" s="2">
        <f t="shared" si="99"/>
        <v>579.46</v>
      </c>
      <c r="N1054" s="2">
        <f t="shared" si="100"/>
        <v>127.58000000000004</v>
      </c>
      <c r="O1054" s="2" t="str">
        <f t="shared" si="101"/>
        <v>Jun</v>
      </c>
    </row>
    <row r="1055" spans="1:15" x14ac:dyDescent="0.25">
      <c r="A1055" s="2" t="s">
        <v>2196</v>
      </c>
      <c r="B1055" s="3">
        <v>45327</v>
      </c>
      <c r="C1055" s="2" t="s">
        <v>81</v>
      </c>
      <c r="D1055" s="2" t="s">
        <v>1080</v>
      </c>
      <c r="E1055">
        <v>1</v>
      </c>
      <c r="F1055" s="2">
        <f t="shared" si="96"/>
        <v>1</v>
      </c>
      <c r="G1055" s="2" t="s">
        <v>1148</v>
      </c>
      <c r="H1055">
        <v>0</v>
      </c>
      <c r="I1055" s="2">
        <f>_xlfn.XLOOKUP(D1055, 'retail_products'!$A:$A, 'retail_products'!$E:$E, "")</f>
        <v>466.51</v>
      </c>
      <c r="J1055" s="2">
        <f>_xlfn.XLOOKUP(D1055, 'retail_products'!$A:$A, 'retail_products'!$D:$D, "")</f>
        <v>257.73</v>
      </c>
      <c r="K1055" s="2">
        <f t="shared" si="97"/>
        <v>466.51</v>
      </c>
      <c r="L1055" s="2">
        <f t="shared" si="98"/>
        <v>0</v>
      </c>
      <c r="M1055" s="2">
        <f t="shared" si="99"/>
        <v>466.51</v>
      </c>
      <c r="N1055" s="2">
        <f t="shared" si="100"/>
        <v>208.77999999999997</v>
      </c>
      <c r="O1055" s="2" t="str">
        <f t="shared" si="101"/>
        <v>Feb</v>
      </c>
    </row>
    <row r="1056" spans="1:15" x14ac:dyDescent="0.25">
      <c r="A1056" s="2" t="s">
        <v>2197</v>
      </c>
      <c r="B1056" s="3" t="s">
        <v>2198</v>
      </c>
      <c r="C1056" s="2" t="s">
        <v>249</v>
      </c>
      <c r="D1056" s="2" t="s">
        <v>1116</v>
      </c>
      <c r="E1056">
        <v>4</v>
      </c>
      <c r="F1056" s="2">
        <f t="shared" si="96"/>
        <v>4</v>
      </c>
      <c r="G1056" s="2" t="s">
        <v>1148</v>
      </c>
      <c r="H1056">
        <v>0.13</v>
      </c>
      <c r="I1056" s="2">
        <f>_xlfn.XLOOKUP(D1056, 'retail_products'!$A:$A, 'retail_products'!$E:$E, "")</f>
        <v>796.89</v>
      </c>
      <c r="J1056" s="2">
        <f>_xlfn.XLOOKUP(D1056, 'retail_products'!$A:$A, 'retail_products'!$D:$D, "")</f>
        <v>465.81</v>
      </c>
      <c r="K1056" s="2">
        <f t="shared" si="97"/>
        <v>3187.56</v>
      </c>
      <c r="L1056" s="2">
        <f t="shared" si="98"/>
        <v>414.38280000000003</v>
      </c>
      <c r="M1056" s="2">
        <f t="shared" si="99"/>
        <v>2773.1772000000001</v>
      </c>
      <c r="N1056" s="2">
        <f t="shared" si="100"/>
        <v>909.93720000000008</v>
      </c>
      <c r="O1056" s="2" t="str">
        <f t="shared" si="101"/>
        <v>10/29/23</v>
      </c>
    </row>
    <row r="1057" spans="1:15" x14ac:dyDescent="0.25">
      <c r="A1057" s="2" t="s">
        <v>2199</v>
      </c>
      <c r="B1057" s="3">
        <v>45256</v>
      </c>
      <c r="C1057" s="2" t="s">
        <v>228</v>
      </c>
      <c r="D1057" s="2" t="s">
        <v>1114</v>
      </c>
      <c r="E1057">
        <v>5</v>
      </c>
      <c r="F1057" s="2">
        <f t="shared" si="96"/>
        <v>5</v>
      </c>
      <c r="G1057" s="2" t="s">
        <v>1152</v>
      </c>
      <c r="H1057">
        <v>0</v>
      </c>
      <c r="I1057" s="2">
        <f>_xlfn.XLOOKUP(D1057, 'retail_products'!$A:$A, 'retail_products'!$E:$E, "")</f>
        <v>124.45</v>
      </c>
      <c r="J1057" s="2">
        <f>_xlfn.XLOOKUP(D1057, 'retail_products'!$A:$A, 'retail_products'!$D:$D, "")</f>
        <v>62.41</v>
      </c>
      <c r="K1057" s="2">
        <f t="shared" si="97"/>
        <v>622.25</v>
      </c>
      <c r="L1057" s="2">
        <f t="shared" si="98"/>
        <v>0</v>
      </c>
      <c r="M1057" s="2">
        <f t="shared" si="99"/>
        <v>622.25</v>
      </c>
      <c r="N1057" s="2">
        <f t="shared" si="100"/>
        <v>310.20000000000005</v>
      </c>
      <c r="O1057" s="2" t="str">
        <f t="shared" si="101"/>
        <v>Nov</v>
      </c>
    </row>
    <row r="1058" spans="1:15" x14ac:dyDescent="0.25">
      <c r="A1058" s="2" t="s">
        <v>2200</v>
      </c>
      <c r="B1058" s="3">
        <v>45179</v>
      </c>
      <c r="C1058" s="2" t="s">
        <v>675</v>
      </c>
      <c r="D1058" s="2" t="s">
        <v>1062</v>
      </c>
      <c r="E1058">
        <v>3</v>
      </c>
      <c r="F1058" s="2">
        <f t="shared" si="96"/>
        <v>3</v>
      </c>
      <c r="G1058" s="2" t="s">
        <v>1152</v>
      </c>
      <c r="H1058">
        <v>0</v>
      </c>
      <c r="I1058" s="2">
        <f>_xlfn.XLOOKUP(D1058, 'retail_products'!$A:$A, 'retail_products'!$E:$E, "")</f>
        <v>718.62</v>
      </c>
      <c r="J1058" s="2">
        <f>_xlfn.XLOOKUP(D1058, 'retail_products'!$A:$A, 'retail_products'!$D:$D, "")</f>
        <v>309.57</v>
      </c>
      <c r="K1058" s="2">
        <f t="shared" si="97"/>
        <v>2155.86</v>
      </c>
      <c r="L1058" s="2">
        <f t="shared" si="98"/>
        <v>0</v>
      </c>
      <c r="M1058" s="2">
        <f t="shared" si="99"/>
        <v>2155.86</v>
      </c>
      <c r="N1058" s="2">
        <f t="shared" si="100"/>
        <v>1227.1500000000001</v>
      </c>
      <c r="O1058" s="2" t="str">
        <f t="shared" si="101"/>
        <v>Sep</v>
      </c>
    </row>
    <row r="1059" spans="1:15" x14ac:dyDescent="0.25">
      <c r="A1059" s="2" t="s">
        <v>2201</v>
      </c>
      <c r="B1059" s="3">
        <v>45199</v>
      </c>
      <c r="C1059" s="2" t="s">
        <v>283</v>
      </c>
      <c r="D1059" s="2" t="s">
        <v>1082</v>
      </c>
      <c r="E1059">
        <v>3</v>
      </c>
      <c r="F1059" s="2">
        <f t="shared" si="96"/>
        <v>3</v>
      </c>
      <c r="G1059" s="2" t="s">
        <v>1148</v>
      </c>
      <c r="H1059">
        <v>0.28000000000000003</v>
      </c>
      <c r="I1059" s="2">
        <f>_xlfn.XLOOKUP(D1059, 'retail_products'!$A:$A, 'retail_products'!$E:$E, "")</f>
        <v>85.85</v>
      </c>
      <c r="J1059" s="2">
        <f>_xlfn.XLOOKUP(D1059, 'retail_products'!$A:$A, 'retail_products'!$D:$D, "")</f>
        <v>46.68</v>
      </c>
      <c r="K1059" s="2">
        <f t="shared" si="97"/>
        <v>257.54999999999995</v>
      </c>
      <c r="L1059" s="2">
        <f t="shared" si="98"/>
        <v>72.11399999999999</v>
      </c>
      <c r="M1059" s="2">
        <f t="shared" si="99"/>
        <v>185.43599999999998</v>
      </c>
      <c r="N1059" s="2">
        <f t="shared" si="100"/>
        <v>45.395999999999987</v>
      </c>
      <c r="O1059" s="2" t="str">
        <f t="shared" si="101"/>
        <v>Sep</v>
      </c>
    </row>
    <row r="1060" spans="1:15" x14ac:dyDescent="0.25">
      <c r="A1060" s="2" t="s">
        <v>2202</v>
      </c>
      <c r="B1060" s="3">
        <v>45176</v>
      </c>
      <c r="C1060" s="2" t="s">
        <v>32</v>
      </c>
      <c r="D1060" s="2" t="s">
        <v>1080</v>
      </c>
      <c r="E1060">
        <v>5</v>
      </c>
      <c r="F1060" s="2">
        <f t="shared" si="96"/>
        <v>5</v>
      </c>
      <c r="G1060" s="2" t="s">
        <v>1152</v>
      </c>
      <c r="H1060">
        <v>0</v>
      </c>
      <c r="I1060" s="2">
        <f>_xlfn.XLOOKUP(D1060, 'retail_products'!$A:$A, 'retail_products'!$E:$E, "")</f>
        <v>466.51</v>
      </c>
      <c r="J1060" s="2">
        <f>_xlfn.XLOOKUP(D1060, 'retail_products'!$A:$A, 'retail_products'!$D:$D, "")</f>
        <v>257.73</v>
      </c>
      <c r="K1060" s="2">
        <f t="shared" si="97"/>
        <v>2332.5500000000002</v>
      </c>
      <c r="L1060" s="2">
        <f t="shared" si="98"/>
        <v>0</v>
      </c>
      <c r="M1060" s="2">
        <f t="shared" si="99"/>
        <v>2332.5500000000002</v>
      </c>
      <c r="N1060" s="2">
        <f t="shared" si="100"/>
        <v>1043.9000000000001</v>
      </c>
      <c r="O1060" s="2" t="str">
        <f t="shared" si="101"/>
        <v>Sep</v>
      </c>
    </row>
    <row r="1061" spans="1:15" x14ac:dyDescent="0.25">
      <c r="A1061" s="2" t="s">
        <v>2203</v>
      </c>
      <c r="B1061" s="3">
        <v>44975</v>
      </c>
      <c r="C1061" s="2" t="s">
        <v>976</v>
      </c>
      <c r="D1061" s="2" t="s">
        <v>1096</v>
      </c>
      <c r="E1061">
        <v>3</v>
      </c>
      <c r="F1061" s="2">
        <f t="shared" si="96"/>
        <v>3</v>
      </c>
      <c r="G1061" s="2" t="s">
        <v>1148</v>
      </c>
      <c r="H1061">
        <v>0.06</v>
      </c>
      <c r="I1061" s="2">
        <f>_xlfn.XLOOKUP(D1061, 'retail_products'!$A:$A, 'retail_products'!$E:$E, "")</f>
        <v>975.87</v>
      </c>
      <c r="J1061" s="2">
        <f>_xlfn.XLOOKUP(D1061, 'retail_products'!$A:$A, 'retail_products'!$D:$D, "")</f>
        <v>397.97</v>
      </c>
      <c r="K1061" s="2">
        <f t="shared" si="97"/>
        <v>2927.61</v>
      </c>
      <c r="L1061" s="2">
        <f t="shared" si="98"/>
        <v>175.6566</v>
      </c>
      <c r="M1061" s="2">
        <f t="shared" si="99"/>
        <v>2751.9534000000003</v>
      </c>
      <c r="N1061" s="2">
        <f t="shared" si="100"/>
        <v>1558.0434000000002</v>
      </c>
      <c r="O1061" s="2" t="str">
        <f t="shared" si="101"/>
        <v>Feb</v>
      </c>
    </row>
    <row r="1062" spans="1:15" x14ac:dyDescent="0.25">
      <c r="A1062" s="2" t="s">
        <v>2204</v>
      </c>
      <c r="B1062" s="3">
        <v>45183</v>
      </c>
      <c r="C1062" s="2" t="s">
        <v>341</v>
      </c>
      <c r="D1062" s="2" t="s">
        <v>1080</v>
      </c>
      <c r="E1062">
        <v>5</v>
      </c>
      <c r="F1062" s="2">
        <f t="shared" si="96"/>
        <v>5</v>
      </c>
      <c r="G1062" s="2" t="s">
        <v>1148</v>
      </c>
      <c r="H1062">
        <v>0</v>
      </c>
      <c r="I1062" s="2">
        <f>_xlfn.XLOOKUP(D1062, 'retail_products'!$A:$A, 'retail_products'!$E:$E, "")</f>
        <v>466.51</v>
      </c>
      <c r="J1062" s="2">
        <f>_xlfn.XLOOKUP(D1062, 'retail_products'!$A:$A, 'retail_products'!$D:$D, "")</f>
        <v>257.73</v>
      </c>
      <c r="K1062" s="2">
        <f t="shared" si="97"/>
        <v>2332.5500000000002</v>
      </c>
      <c r="L1062" s="2">
        <f t="shared" si="98"/>
        <v>0</v>
      </c>
      <c r="M1062" s="2">
        <f t="shared" si="99"/>
        <v>2332.5500000000002</v>
      </c>
      <c r="N1062" s="2">
        <f t="shared" si="100"/>
        <v>1043.9000000000001</v>
      </c>
      <c r="O1062" s="2" t="str">
        <f t="shared" si="101"/>
        <v>Sep</v>
      </c>
    </row>
    <row r="1063" spans="1:15" x14ac:dyDescent="0.25">
      <c r="A1063" s="2" t="s">
        <v>2205</v>
      </c>
      <c r="B1063" s="3">
        <v>45006</v>
      </c>
      <c r="C1063" s="2" t="s">
        <v>360</v>
      </c>
      <c r="D1063" s="2" t="s">
        <v>1060</v>
      </c>
      <c r="E1063">
        <v>2</v>
      </c>
      <c r="F1063" s="2">
        <f t="shared" si="96"/>
        <v>2</v>
      </c>
      <c r="G1063" s="2" t="s">
        <v>1146</v>
      </c>
      <c r="H1063">
        <v>0</v>
      </c>
      <c r="I1063" s="2">
        <f>_xlfn.XLOOKUP(D1063, 'retail_products'!$A:$A, 'retail_products'!$E:$E, "")</f>
        <v>491.58</v>
      </c>
      <c r="J1063" s="2">
        <f>_xlfn.XLOOKUP(D1063, 'retail_products'!$A:$A, 'retail_products'!$D:$D, "")</f>
        <v>342.41</v>
      </c>
      <c r="K1063" s="2">
        <f t="shared" si="97"/>
        <v>983.16</v>
      </c>
      <c r="L1063" s="2">
        <f t="shared" si="98"/>
        <v>0</v>
      </c>
      <c r="M1063" s="2">
        <f t="shared" si="99"/>
        <v>983.16</v>
      </c>
      <c r="N1063" s="2">
        <f t="shared" si="100"/>
        <v>298.33999999999992</v>
      </c>
      <c r="O1063" s="2" t="str">
        <f t="shared" si="101"/>
        <v>Mar</v>
      </c>
    </row>
    <row r="1064" spans="1:15" x14ac:dyDescent="0.25">
      <c r="A1064" s="2" t="s">
        <v>2206</v>
      </c>
      <c r="B1064" s="3">
        <v>45093</v>
      </c>
      <c r="C1064" s="2" t="s">
        <v>1008</v>
      </c>
      <c r="D1064" s="2" t="s">
        <v>1106</v>
      </c>
      <c r="E1064">
        <v>4</v>
      </c>
      <c r="F1064" s="2">
        <f t="shared" si="96"/>
        <v>4</v>
      </c>
      <c r="G1064" s="2" t="s">
        <v>1152</v>
      </c>
      <c r="H1064">
        <v>0</v>
      </c>
      <c r="I1064" s="2">
        <f>_xlfn.XLOOKUP(D1064, 'retail_products'!$A:$A, 'retail_products'!$E:$E, "")</f>
        <v>144.07</v>
      </c>
      <c r="J1064" s="2">
        <f>_xlfn.XLOOKUP(D1064, 'retail_products'!$A:$A, 'retail_products'!$D:$D, "")</f>
        <v>65.87</v>
      </c>
      <c r="K1064" s="2">
        <f t="shared" si="97"/>
        <v>576.28</v>
      </c>
      <c r="L1064" s="2">
        <f t="shared" si="98"/>
        <v>0</v>
      </c>
      <c r="M1064" s="2">
        <f t="shared" si="99"/>
        <v>576.28</v>
      </c>
      <c r="N1064" s="2">
        <f t="shared" si="100"/>
        <v>312.79999999999995</v>
      </c>
      <c r="O1064" s="2" t="str">
        <f t="shared" si="101"/>
        <v>Jun</v>
      </c>
    </row>
    <row r="1065" spans="1:15" x14ac:dyDescent="0.25">
      <c r="A1065" s="2" t="s">
        <v>2207</v>
      </c>
      <c r="B1065" s="3">
        <v>45061</v>
      </c>
      <c r="C1065" s="2" t="s">
        <v>512</v>
      </c>
      <c r="D1065" s="2" t="s">
        <v>1078</v>
      </c>
      <c r="E1065">
        <v>3</v>
      </c>
      <c r="F1065" s="2">
        <f t="shared" si="96"/>
        <v>3</v>
      </c>
      <c r="G1065" s="2" t="s">
        <v>1146</v>
      </c>
      <c r="H1065">
        <v>0</v>
      </c>
      <c r="I1065" s="2">
        <f>_xlfn.XLOOKUP(D1065, 'retail_products'!$A:$A, 'retail_products'!$E:$E, "")</f>
        <v>892.78</v>
      </c>
      <c r="J1065" s="2">
        <f>_xlfn.XLOOKUP(D1065, 'retail_products'!$A:$A, 'retail_products'!$D:$D, "")</f>
        <v>447.11</v>
      </c>
      <c r="K1065" s="2">
        <f t="shared" si="97"/>
        <v>2678.34</v>
      </c>
      <c r="L1065" s="2">
        <f t="shared" si="98"/>
        <v>0</v>
      </c>
      <c r="M1065" s="2">
        <f t="shared" si="99"/>
        <v>2678.34</v>
      </c>
      <c r="N1065" s="2">
        <f t="shared" si="100"/>
        <v>1337.0100000000002</v>
      </c>
      <c r="O1065" s="2" t="str">
        <f t="shared" si="101"/>
        <v>May</v>
      </c>
    </row>
    <row r="1066" spans="1:15" x14ac:dyDescent="0.25">
      <c r="A1066" s="2" t="s">
        <v>2208</v>
      </c>
      <c r="B1066" s="3">
        <v>45113</v>
      </c>
      <c r="C1066" s="2" t="s">
        <v>464</v>
      </c>
      <c r="D1066" s="2" t="s">
        <v>1112</v>
      </c>
      <c r="E1066">
        <v>4</v>
      </c>
      <c r="F1066" s="2">
        <f t="shared" si="96"/>
        <v>4</v>
      </c>
      <c r="G1066" s="2" t="s">
        <v>1148</v>
      </c>
      <c r="H1066">
        <v>0.11</v>
      </c>
      <c r="I1066" s="2">
        <f>_xlfn.XLOOKUP(D1066, 'retail_products'!$A:$A, 'retail_products'!$E:$E, "")</f>
        <v>827.09</v>
      </c>
      <c r="J1066" s="2">
        <f>_xlfn.XLOOKUP(D1066, 'retail_products'!$A:$A, 'retail_products'!$D:$D, "")</f>
        <v>449.47</v>
      </c>
      <c r="K1066" s="2">
        <f t="shared" si="97"/>
        <v>3308.36</v>
      </c>
      <c r="L1066" s="2">
        <f t="shared" si="98"/>
        <v>363.9196</v>
      </c>
      <c r="M1066" s="2">
        <f t="shared" si="99"/>
        <v>2944.4404</v>
      </c>
      <c r="N1066" s="2">
        <f t="shared" si="100"/>
        <v>1146.5603999999998</v>
      </c>
      <c r="O1066" s="2" t="str">
        <f t="shared" si="101"/>
        <v>Jul</v>
      </c>
    </row>
    <row r="1067" spans="1:15" x14ac:dyDescent="0.25">
      <c r="A1067" s="2"/>
      <c r="B1067" s="3">
        <v>45339</v>
      </c>
      <c r="C1067" s="2" t="s">
        <v>172</v>
      </c>
      <c r="D1067" s="2" t="s">
        <v>1098</v>
      </c>
      <c r="E1067">
        <v>3</v>
      </c>
      <c r="F1067" s="2">
        <f t="shared" si="96"/>
        <v>3</v>
      </c>
      <c r="G1067" s="2" t="s">
        <v>1146</v>
      </c>
      <c r="H1067">
        <v>0</v>
      </c>
      <c r="I1067" s="2">
        <f>_xlfn.XLOOKUP(D1067, 'retail_products'!$A:$A, 'retail_products'!$E:$E, "")</f>
        <v>861.53</v>
      </c>
      <c r="J1067" s="2">
        <f>_xlfn.XLOOKUP(D1067, 'retail_products'!$A:$A, 'retail_products'!$D:$D, "")</f>
        <v>446.15</v>
      </c>
      <c r="K1067" s="2">
        <f t="shared" si="97"/>
        <v>2584.59</v>
      </c>
      <c r="L1067" s="2">
        <f t="shared" si="98"/>
        <v>0</v>
      </c>
      <c r="M1067" s="2">
        <f t="shared" si="99"/>
        <v>2584.59</v>
      </c>
      <c r="N1067" s="2">
        <f t="shared" si="100"/>
        <v>1246.1400000000003</v>
      </c>
      <c r="O1067" s="2" t="str">
        <f t="shared" si="101"/>
        <v>Feb</v>
      </c>
    </row>
    <row r="1068" spans="1:15" x14ac:dyDescent="0.25">
      <c r="A1068" s="2" t="s">
        <v>2209</v>
      </c>
      <c r="B1068" s="3">
        <v>45353</v>
      </c>
      <c r="C1068" s="2" t="s">
        <v>411</v>
      </c>
      <c r="D1068" s="2" t="s">
        <v>1038</v>
      </c>
      <c r="E1068">
        <v>3</v>
      </c>
      <c r="F1068" s="2">
        <f t="shared" si="96"/>
        <v>3</v>
      </c>
      <c r="G1068" s="2" t="s">
        <v>1146</v>
      </c>
      <c r="H1068">
        <v>0</v>
      </c>
      <c r="I1068" s="2">
        <f>_xlfn.XLOOKUP(D1068, 'retail_products'!$A:$A, 'retail_products'!$E:$E, "")</f>
        <v>295.45</v>
      </c>
      <c r="J1068" s="2">
        <f>_xlfn.XLOOKUP(D1068, 'retail_products'!$A:$A, 'retail_products'!$D:$D, "")</f>
        <v>218.74</v>
      </c>
      <c r="K1068" s="2">
        <f t="shared" si="97"/>
        <v>886.34999999999991</v>
      </c>
      <c r="L1068" s="2">
        <f t="shared" si="98"/>
        <v>0</v>
      </c>
      <c r="M1068" s="2">
        <f t="shared" si="99"/>
        <v>886.34999999999991</v>
      </c>
      <c r="N1068" s="2">
        <f t="shared" si="100"/>
        <v>230.12999999999988</v>
      </c>
      <c r="O1068" s="2" t="str">
        <f t="shared" si="101"/>
        <v>Mar</v>
      </c>
    </row>
    <row r="1069" spans="1:15" x14ac:dyDescent="0.25">
      <c r="A1069" s="2" t="s">
        <v>2210</v>
      </c>
      <c r="B1069" s="3">
        <v>45037</v>
      </c>
      <c r="C1069" s="2" t="s">
        <v>661</v>
      </c>
      <c r="D1069" s="2" t="s">
        <v>1104</v>
      </c>
      <c r="E1069">
        <v>4</v>
      </c>
      <c r="F1069" s="2">
        <f t="shared" si="96"/>
        <v>4</v>
      </c>
      <c r="G1069" s="2" t="s">
        <v>1152</v>
      </c>
      <c r="H1069">
        <v>0.28000000000000003</v>
      </c>
      <c r="I1069" s="2">
        <f>_xlfn.XLOOKUP(D1069, 'retail_products'!$A:$A, 'retail_products'!$E:$E, "")</f>
        <v>647.98</v>
      </c>
      <c r="J1069" s="2">
        <f>_xlfn.XLOOKUP(D1069, 'retail_products'!$A:$A, 'retail_products'!$D:$D, "")</f>
        <v>303.98</v>
      </c>
      <c r="K1069" s="2">
        <f t="shared" si="97"/>
        <v>2591.92</v>
      </c>
      <c r="L1069" s="2">
        <f t="shared" si="98"/>
        <v>725.73760000000004</v>
      </c>
      <c r="M1069" s="2">
        <f t="shared" si="99"/>
        <v>1866.1824000000001</v>
      </c>
      <c r="N1069" s="2">
        <f t="shared" si="100"/>
        <v>650.26240000000007</v>
      </c>
      <c r="O1069" s="2" t="str">
        <f t="shared" si="101"/>
        <v>Apr</v>
      </c>
    </row>
    <row r="1070" spans="1:15" x14ac:dyDescent="0.25">
      <c r="A1070" s="2" t="s">
        <v>2211</v>
      </c>
      <c r="B1070" s="3">
        <v>45230</v>
      </c>
      <c r="C1070" s="2" t="s">
        <v>510</v>
      </c>
      <c r="D1070" s="2" t="s">
        <v>1041</v>
      </c>
      <c r="E1070">
        <v>4</v>
      </c>
      <c r="F1070" s="2">
        <f t="shared" si="96"/>
        <v>4</v>
      </c>
      <c r="G1070" s="2" t="s">
        <v>1152</v>
      </c>
      <c r="H1070">
        <v>0.18</v>
      </c>
      <c r="I1070" s="2">
        <f>_xlfn.XLOOKUP(D1070, 'retail_products'!$A:$A, 'retail_products'!$E:$E, "")</f>
        <v>20.34</v>
      </c>
      <c r="J1070" s="2">
        <f>_xlfn.XLOOKUP(D1070, 'retail_products'!$A:$A, 'retail_products'!$D:$D, "")</f>
        <v>14.74</v>
      </c>
      <c r="K1070" s="2">
        <f t="shared" si="97"/>
        <v>81.36</v>
      </c>
      <c r="L1070" s="2">
        <f t="shared" si="98"/>
        <v>14.6448</v>
      </c>
      <c r="M1070" s="2">
        <f t="shared" si="99"/>
        <v>66.715199999999996</v>
      </c>
      <c r="N1070" s="2">
        <f t="shared" si="100"/>
        <v>7.755199999999995</v>
      </c>
      <c r="O1070" s="2" t="str">
        <f t="shared" si="101"/>
        <v>Oct</v>
      </c>
    </row>
    <row r="1071" spans="1:15" x14ac:dyDescent="0.25">
      <c r="A1071" s="2" t="s">
        <v>2212</v>
      </c>
      <c r="B1071" s="3">
        <v>44957</v>
      </c>
      <c r="C1071" s="2" t="s">
        <v>132</v>
      </c>
      <c r="D1071" s="2" t="s">
        <v>1044</v>
      </c>
      <c r="E1071">
        <v>3</v>
      </c>
      <c r="F1071" s="2">
        <f t="shared" si="96"/>
        <v>3</v>
      </c>
      <c r="G1071" s="2" t="s">
        <v>1148</v>
      </c>
      <c r="H1071">
        <v>0</v>
      </c>
      <c r="I1071" s="2">
        <f>_xlfn.XLOOKUP(D1071, 'retail_products'!$A:$A, 'retail_products'!$E:$E, "")</f>
        <v>404.15</v>
      </c>
      <c r="J1071" s="2">
        <f>_xlfn.XLOOKUP(D1071, 'retail_products'!$A:$A, 'retail_products'!$D:$D, "")</f>
        <v>171.04</v>
      </c>
      <c r="K1071" s="2">
        <f t="shared" si="97"/>
        <v>1212.4499999999998</v>
      </c>
      <c r="L1071" s="2">
        <f t="shared" si="98"/>
        <v>0</v>
      </c>
      <c r="M1071" s="2">
        <f t="shared" si="99"/>
        <v>1212.4499999999998</v>
      </c>
      <c r="N1071" s="2">
        <f t="shared" si="100"/>
        <v>699.32999999999981</v>
      </c>
      <c r="O1071" s="2" t="str">
        <f t="shared" si="101"/>
        <v>Jan</v>
      </c>
    </row>
    <row r="1072" spans="1:15" x14ac:dyDescent="0.25">
      <c r="A1072" s="2" t="s">
        <v>2213</v>
      </c>
      <c r="B1072" s="3">
        <v>45377</v>
      </c>
      <c r="C1072" s="2" t="s">
        <v>796</v>
      </c>
      <c r="D1072" s="2" t="s">
        <v>1046</v>
      </c>
      <c r="E1072">
        <v>3</v>
      </c>
      <c r="F1072" s="2">
        <f t="shared" si="96"/>
        <v>3</v>
      </c>
      <c r="G1072" s="2" t="s">
        <v>1148</v>
      </c>
      <c r="H1072">
        <v>0</v>
      </c>
      <c r="I1072" s="2">
        <f>_xlfn.XLOOKUP(D1072, 'retail_products'!$A:$A, 'retail_products'!$E:$E, "")</f>
        <v>304.58</v>
      </c>
      <c r="J1072" s="2">
        <f>_xlfn.XLOOKUP(D1072, 'retail_products'!$A:$A, 'retail_products'!$D:$D, "")</f>
        <v>141.47</v>
      </c>
      <c r="K1072" s="2">
        <f t="shared" si="97"/>
        <v>913.74</v>
      </c>
      <c r="L1072" s="2">
        <f t="shared" si="98"/>
        <v>0</v>
      </c>
      <c r="M1072" s="2">
        <f t="shared" si="99"/>
        <v>913.74</v>
      </c>
      <c r="N1072" s="2">
        <f t="shared" si="100"/>
        <v>489.33000000000004</v>
      </c>
      <c r="O1072" s="2" t="str">
        <f t="shared" si="101"/>
        <v>Mar</v>
      </c>
    </row>
    <row r="1073" spans="1:15" x14ac:dyDescent="0.25">
      <c r="A1073" s="2" t="s">
        <v>2214</v>
      </c>
      <c r="B1073" s="3">
        <v>45220</v>
      </c>
      <c r="C1073" s="2" t="s">
        <v>233</v>
      </c>
      <c r="D1073" s="2" t="s">
        <v>1110</v>
      </c>
      <c r="E1073">
        <v>1</v>
      </c>
      <c r="F1073" s="2">
        <f t="shared" si="96"/>
        <v>1</v>
      </c>
      <c r="G1073" s="2" t="s">
        <v>1146</v>
      </c>
      <c r="H1073">
        <v>0</v>
      </c>
      <c r="I1073" s="2">
        <f>_xlfn.XLOOKUP(D1073, 'retail_products'!$A:$A, 'retail_products'!$E:$E, "")</f>
        <v>469.35</v>
      </c>
      <c r="J1073" s="2">
        <f>_xlfn.XLOOKUP(D1073, 'retail_products'!$A:$A, 'retail_products'!$D:$D, "")</f>
        <v>278.37</v>
      </c>
      <c r="K1073" s="2">
        <f t="shared" si="97"/>
        <v>469.35</v>
      </c>
      <c r="L1073" s="2">
        <f t="shared" si="98"/>
        <v>0</v>
      </c>
      <c r="M1073" s="2">
        <f t="shared" si="99"/>
        <v>469.35</v>
      </c>
      <c r="N1073" s="2">
        <f t="shared" si="100"/>
        <v>190.98000000000002</v>
      </c>
      <c r="O1073" s="2" t="str">
        <f t="shared" si="101"/>
        <v>Oct</v>
      </c>
    </row>
    <row r="1074" spans="1:15" x14ac:dyDescent="0.25">
      <c r="A1074" s="2" t="s">
        <v>2215</v>
      </c>
      <c r="B1074" s="3">
        <v>45198</v>
      </c>
      <c r="C1074" s="2" t="s">
        <v>865</v>
      </c>
      <c r="D1074" s="2" t="s">
        <v>1076</v>
      </c>
      <c r="E1074">
        <v>1</v>
      </c>
      <c r="F1074" s="2">
        <f t="shared" si="96"/>
        <v>1</v>
      </c>
      <c r="G1074" s="2" t="s">
        <v>1146</v>
      </c>
      <c r="H1074">
        <v>0.09</v>
      </c>
      <c r="I1074" s="2">
        <f>_xlfn.XLOOKUP(D1074, 'retail_products'!$A:$A, 'retail_products'!$E:$E, "")</f>
        <v>681.78</v>
      </c>
      <c r="J1074" s="2">
        <f>_xlfn.XLOOKUP(D1074, 'retail_products'!$A:$A, 'retail_products'!$D:$D, "")</f>
        <v>335.22</v>
      </c>
      <c r="K1074" s="2">
        <f t="shared" si="97"/>
        <v>681.78</v>
      </c>
      <c r="L1074" s="2">
        <f t="shared" si="98"/>
        <v>61.360199999999992</v>
      </c>
      <c r="M1074" s="2">
        <f t="shared" si="99"/>
        <v>620.41980000000001</v>
      </c>
      <c r="N1074" s="2">
        <f t="shared" si="100"/>
        <v>285.19979999999998</v>
      </c>
      <c r="O1074" s="2" t="str">
        <f t="shared" si="101"/>
        <v>Sep</v>
      </c>
    </row>
    <row r="1075" spans="1:15" x14ac:dyDescent="0.25">
      <c r="A1075" s="2" t="s">
        <v>2216</v>
      </c>
      <c r="B1075" s="3">
        <v>45363</v>
      </c>
      <c r="C1075" s="2" t="s">
        <v>398</v>
      </c>
      <c r="D1075" s="2" t="s">
        <v>1138</v>
      </c>
      <c r="E1075">
        <v>4</v>
      </c>
      <c r="F1075" s="2">
        <f t="shared" si="96"/>
        <v>4</v>
      </c>
      <c r="G1075" s="2" t="s">
        <v>1148</v>
      </c>
      <c r="H1075">
        <v>0</v>
      </c>
      <c r="I1075" s="2">
        <f>_xlfn.XLOOKUP(D1075, 'retail_products'!$A:$A, 'retail_products'!$E:$E, "")</f>
        <v>318.47000000000003</v>
      </c>
      <c r="J1075" s="2">
        <f>_xlfn.XLOOKUP(D1075, 'retail_products'!$A:$A, 'retail_products'!$D:$D, "")</f>
        <v>231.89</v>
      </c>
      <c r="K1075" s="2">
        <f t="shared" si="97"/>
        <v>1273.8800000000001</v>
      </c>
      <c r="L1075" s="2">
        <f t="shared" si="98"/>
        <v>0</v>
      </c>
      <c r="M1075" s="2">
        <f t="shared" si="99"/>
        <v>1273.8800000000001</v>
      </c>
      <c r="N1075" s="2">
        <f t="shared" si="100"/>
        <v>346.32000000000016</v>
      </c>
      <c r="O1075" s="2" t="str">
        <f t="shared" si="101"/>
        <v>Mar</v>
      </c>
    </row>
    <row r="1076" spans="1:15" x14ac:dyDescent="0.25">
      <c r="A1076" s="2" t="s">
        <v>2217</v>
      </c>
      <c r="B1076" s="3">
        <v>45097</v>
      </c>
      <c r="C1076" s="2" t="s">
        <v>232</v>
      </c>
      <c r="D1076" s="2" t="s">
        <v>1126</v>
      </c>
      <c r="E1076">
        <v>3</v>
      </c>
      <c r="F1076" s="2">
        <f t="shared" si="96"/>
        <v>3</v>
      </c>
      <c r="G1076" s="2" t="s">
        <v>1148</v>
      </c>
      <c r="H1076">
        <v>0</v>
      </c>
      <c r="I1076" s="2">
        <f>_xlfn.XLOOKUP(D1076, 'retail_products'!$A:$A, 'retail_products'!$E:$E, "")</f>
        <v>340.9</v>
      </c>
      <c r="J1076" s="2">
        <f>_xlfn.XLOOKUP(D1076, 'retail_products'!$A:$A, 'retail_products'!$D:$D, "")</f>
        <v>269.88</v>
      </c>
      <c r="K1076" s="2">
        <f t="shared" si="97"/>
        <v>1022.6999999999999</v>
      </c>
      <c r="L1076" s="2">
        <f t="shared" si="98"/>
        <v>0</v>
      </c>
      <c r="M1076" s="2">
        <f t="shared" si="99"/>
        <v>1022.6999999999999</v>
      </c>
      <c r="N1076" s="2">
        <f t="shared" si="100"/>
        <v>213.05999999999995</v>
      </c>
      <c r="O1076" s="2" t="str">
        <f t="shared" si="101"/>
        <v>Jun</v>
      </c>
    </row>
    <row r="1077" spans="1:15" x14ac:dyDescent="0.25">
      <c r="A1077" s="2" t="s">
        <v>2218</v>
      </c>
      <c r="B1077" s="3">
        <v>45145</v>
      </c>
      <c r="C1077" s="2" t="s">
        <v>434</v>
      </c>
      <c r="D1077" s="2" t="s">
        <v>1102</v>
      </c>
      <c r="E1077">
        <v>1</v>
      </c>
      <c r="F1077" s="2">
        <f t="shared" si="96"/>
        <v>1</v>
      </c>
      <c r="G1077" s="2" t="s">
        <v>1152</v>
      </c>
      <c r="H1077">
        <v>0</v>
      </c>
      <c r="I1077" s="2">
        <f>_xlfn.XLOOKUP(D1077, 'retail_products'!$A:$A, 'retail_products'!$E:$E, "")</f>
        <v>691.33</v>
      </c>
      <c r="J1077" s="2">
        <f>_xlfn.XLOOKUP(D1077, 'retail_products'!$A:$A, 'retail_products'!$D:$D, "")</f>
        <v>423.72</v>
      </c>
      <c r="K1077" s="2">
        <f t="shared" si="97"/>
        <v>691.33</v>
      </c>
      <c r="L1077" s="2">
        <f t="shared" si="98"/>
        <v>0</v>
      </c>
      <c r="M1077" s="2">
        <f t="shared" si="99"/>
        <v>691.33</v>
      </c>
      <c r="N1077" s="2">
        <f t="shared" si="100"/>
        <v>267.61</v>
      </c>
      <c r="O1077" s="2" t="str">
        <f t="shared" si="101"/>
        <v>Aug</v>
      </c>
    </row>
    <row r="1078" spans="1:15" x14ac:dyDescent="0.25">
      <c r="A1078" s="2" t="s">
        <v>2219</v>
      </c>
      <c r="B1078" s="3">
        <v>45150</v>
      </c>
      <c r="C1078" s="2" t="s">
        <v>61</v>
      </c>
      <c r="D1078" s="2" t="s">
        <v>1104</v>
      </c>
      <c r="E1078">
        <v>3</v>
      </c>
      <c r="F1078" s="2">
        <f t="shared" si="96"/>
        <v>3</v>
      </c>
      <c r="G1078" s="2" t="s">
        <v>1146</v>
      </c>
      <c r="H1078">
        <v>0</v>
      </c>
      <c r="I1078" s="2">
        <f>_xlfn.XLOOKUP(D1078, 'retail_products'!$A:$A, 'retail_products'!$E:$E, "")</f>
        <v>647.98</v>
      </c>
      <c r="J1078" s="2">
        <f>_xlfn.XLOOKUP(D1078, 'retail_products'!$A:$A, 'retail_products'!$D:$D, "")</f>
        <v>303.98</v>
      </c>
      <c r="K1078" s="2">
        <f t="shared" si="97"/>
        <v>1943.94</v>
      </c>
      <c r="L1078" s="2">
        <f t="shared" si="98"/>
        <v>0</v>
      </c>
      <c r="M1078" s="2">
        <f t="shared" si="99"/>
        <v>1943.94</v>
      </c>
      <c r="N1078" s="2">
        <f t="shared" si="100"/>
        <v>1032</v>
      </c>
      <c r="O1078" s="2" t="str">
        <f t="shared" si="101"/>
        <v>Aug</v>
      </c>
    </row>
    <row r="1079" spans="1:15" x14ac:dyDescent="0.25">
      <c r="A1079" s="2" t="s">
        <v>2220</v>
      </c>
      <c r="B1079" s="3">
        <v>44965</v>
      </c>
      <c r="C1079" s="2" t="s">
        <v>607</v>
      </c>
      <c r="D1079" s="2" t="s">
        <v>1049</v>
      </c>
      <c r="E1079">
        <v>5</v>
      </c>
      <c r="F1079" s="2">
        <f t="shared" si="96"/>
        <v>5</v>
      </c>
      <c r="G1079" s="2" t="s">
        <v>1148</v>
      </c>
      <c r="H1079">
        <v>0</v>
      </c>
      <c r="I1079" s="2">
        <f>_xlfn.XLOOKUP(D1079, 'retail_products'!$A:$A, 'retail_products'!$E:$E, "")</f>
        <v>171.43</v>
      </c>
      <c r="J1079" s="2">
        <f>_xlfn.XLOOKUP(D1079, 'retail_products'!$A:$A, 'retail_products'!$D:$D, "")</f>
        <v>99.61</v>
      </c>
      <c r="K1079" s="2">
        <f t="shared" si="97"/>
        <v>857.15000000000009</v>
      </c>
      <c r="L1079" s="2">
        <f t="shared" si="98"/>
        <v>0</v>
      </c>
      <c r="M1079" s="2">
        <f t="shared" si="99"/>
        <v>857.15000000000009</v>
      </c>
      <c r="N1079" s="2">
        <f t="shared" si="100"/>
        <v>359.10000000000008</v>
      </c>
      <c r="O1079" s="2" t="str">
        <f t="shared" si="101"/>
        <v>Feb</v>
      </c>
    </row>
    <row r="1080" spans="1:15" x14ac:dyDescent="0.25">
      <c r="A1080" s="2" t="s">
        <v>2221</v>
      </c>
      <c r="B1080" s="3">
        <v>45166</v>
      </c>
      <c r="C1080" s="2" t="s">
        <v>653</v>
      </c>
      <c r="D1080" s="2" t="s">
        <v>1122</v>
      </c>
      <c r="E1080">
        <v>2</v>
      </c>
      <c r="F1080" s="2">
        <f t="shared" si="96"/>
        <v>2</v>
      </c>
      <c r="G1080" s="2" t="s">
        <v>1152</v>
      </c>
      <c r="H1080">
        <v>0</v>
      </c>
      <c r="I1080" s="2">
        <f>_xlfn.XLOOKUP(D1080, 'retail_products'!$A:$A, 'retail_products'!$E:$E, "")</f>
        <v>693.46</v>
      </c>
      <c r="J1080" s="2">
        <f>_xlfn.XLOOKUP(D1080, 'retail_products'!$A:$A, 'retail_products'!$D:$D, "")</f>
        <v>388.35</v>
      </c>
      <c r="K1080" s="2">
        <f t="shared" si="97"/>
        <v>1386.92</v>
      </c>
      <c r="L1080" s="2">
        <f t="shared" si="98"/>
        <v>0</v>
      </c>
      <c r="M1080" s="2">
        <f t="shared" si="99"/>
        <v>1386.92</v>
      </c>
      <c r="N1080" s="2">
        <f t="shared" si="100"/>
        <v>610.22</v>
      </c>
      <c r="O1080" s="2" t="str">
        <f t="shared" si="101"/>
        <v>Aug</v>
      </c>
    </row>
    <row r="1081" spans="1:15" x14ac:dyDescent="0.25">
      <c r="A1081" s="2" t="s">
        <v>2222</v>
      </c>
      <c r="B1081" s="3">
        <v>45377</v>
      </c>
      <c r="C1081" s="2" t="s">
        <v>785</v>
      </c>
      <c r="D1081" s="2" t="s">
        <v>1058</v>
      </c>
      <c r="E1081">
        <v>3</v>
      </c>
      <c r="F1081" s="2">
        <f t="shared" si="96"/>
        <v>3</v>
      </c>
      <c r="G1081" s="2" t="s">
        <v>1146</v>
      </c>
      <c r="H1081">
        <v>0.22</v>
      </c>
      <c r="I1081" s="2">
        <f>_xlfn.XLOOKUP(D1081, 'retail_products'!$A:$A, 'retail_products'!$E:$E, "")</f>
        <v>145.03</v>
      </c>
      <c r="J1081" s="2">
        <f>_xlfn.XLOOKUP(D1081, 'retail_products'!$A:$A, 'retail_products'!$D:$D, "")</f>
        <v>60.82</v>
      </c>
      <c r="K1081" s="2">
        <f t="shared" si="97"/>
        <v>435.09000000000003</v>
      </c>
      <c r="L1081" s="2">
        <f t="shared" si="98"/>
        <v>95.719800000000006</v>
      </c>
      <c r="M1081" s="2">
        <f t="shared" si="99"/>
        <v>339.37020000000001</v>
      </c>
      <c r="N1081" s="2">
        <f t="shared" si="100"/>
        <v>156.9102</v>
      </c>
      <c r="O1081" s="2" t="str">
        <f t="shared" si="101"/>
        <v>Mar</v>
      </c>
    </row>
    <row r="1082" spans="1:15" x14ac:dyDescent="0.25">
      <c r="A1082" s="2" t="s">
        <v>2223</v>
      </c>
      <c r="B1082" s="3">
        <v>45207</v>
      </c>
      <c r="C1082" s="2" t="s">
        <v>939</v>
      </c>
      <c r="D1082" s="2" t="s">
        <v>1038</v>
      </c>
      <c r="E1082">
        <v>4</v>
      </c>
      <c r="F1082" s="2">
        <f t="shared" si="96"/>
        <v>4</v>
      </c>
      <c r="G1082" s="2" t="s">
        <v>1148</v>
      </c>
      <c r="H1082">
        <v>0</v>
      </c>
      <c r="I1082" s="2">
        <f>_xlfn.XLOOKUP(D1082, 'retail_products'!$A:$A, 'retail_products'!$E:$E, "")</f>
        <v>295.45</v>
      </c>
      <c r="J1082" s="2">
        <f>_xlfn.XLOOKUP(D1082, 'retail_products'!$A:$A, 'retail_products'!$D:$D, "")</f>
        <v>218.74</v>
      </c>
      <c r="K1082" s="2">
        <f t="shared" si="97"/>
        <v>1181.8</v>
      </c>
      <c r="L1082" s="2">
        <f t="shared" si="98"/>
        <v>0</v>
      </c>
      <c r="M1082" s="2">
        <f t="shared" si="99"/>
        <v>1181.8</v>
      </c>
      <c r="N1082" s="2">
        <f t="shared" si="100"/>
        <v>306.83999999999992</v>
      </c>
      <c r="O1082" s="2" t="str">
        <f t="shared" si="101"/>
        <v>Oct</v>
      </c>
    </row>
    <row r="1083" spans="1:15" x14ac:dyDescent="0.25">
      <c r="A1083" s="2" t="s">
        <v>2224</v>
      </c>
      <c r="B1083" s="3">
        <v>45092</v>
      </c>
      <c r="C1083" s="2" t="s">
        <v>466</v>
      </c>
      <c r="D1083" s="2" t="s">
        <v>1058</v>
      </c>
      <c r="E1083">
        <v>3</v>
      </c>
      <c r="F1083" s="2">
        <f t="shared" si="96"/>
        <v>3</v>
      </c>
      <c r="G1083" s="2" t="s">
        <v>1146</v>
      </c>
      <c r="H1083">
        <v>0</v>
      </c>
      <c r="I1083" s="2">
        <f>_xlfn.XLOOKUP(D1083, 'retail_products'!$A:$A, 'retail_products'!$E:$E, "")</f>
        <v>145.03</v>
      </c>
      <c r="J1083" s="2">
        <f>_xlfn.XLOOKUP(D1083, 'retail_products'!$A:$A, 'retail_products'!$D:$D, "")</f>
        <v>60.82</v>
      </c>
      <c r="K1083" s="2">
        <f t="shared" si="97"/>
        <v>435.09000000000003</v>
      </c>
      <c r="L1083" s="2">
        <f t="shared" si="98"/>
        <v>0</v>
      </c>
      <c r="M1083" s="2">
        <f t="shared" si="99"/>
        <v>435.09000000000003</v>
      </c>
      <c r="N1083" s="2">
        <f t="shared" si="100"/>
        <v>252.63000000000002</v>
      </c>
      <c r="O1083" s="2" t="str">
        <f t="shared" si="101"/>
        <v>Jun</v>
      </c>
    </row>
    <row r="1084" spans="1:15" x14ac:dyDescent="0.25">
      <c r="A1084" s="2" t="s">
        <v>2225</v>
      </c>
      <c r="B1084" s="3">
        <v>45267</v>
      </c>
      <c r="C1084" s="2" t="s">
        <v>234</v>
      </c>
      <c r="D1084" s="2" t="s">
        <v>1138</v>
      </c>
      <c r="E1084">
        <v>5</v>
      </c>
      <c r="F1084" s="2">
        <f t="shared" si="96"/>
        <v>5</v>
      </c>
      <c r="G1084" s="2" t="s">
        <v>1146</v>
      </c>
      <c r="H1084">
        <v>0</v>
      </c>
      <c r="I1084" s="2">
        <f>_xlfn.XLOOKUP(D1084, 'retail_products'!$A:$A, 'retail_products'!$E:$E, "")</f>
        <v>318.47000000000003</v>
      </c>
      <c r="J1084" s="2">
        <f>_xlfn.XLOOKUP(D1084, 'retail_products'!$A:$A, 'retail_products'!$D:$D, "")</f>
        <v>231.89</v>
      </c>
      <c r="K1084" s="2">
        <f t="shared" si="97"/>
        <v>1592.3500000000001</v>
      </c>
      <c r="L1084" s="2">
        <f t="shared" si="98"/>
        <v>0</v>
      </c>
      <c r="M1084" s="2">
        <f t="shared" si="99"/>
        <v>1592.3500000000001</v>
      </c>
      <c r="N1084" s="2">
        <f t="shared" si="100"/>
        <v>432.90000000000032</v>
      </c>
      <c r="O1084" s="2" t="str">
        <f t="shared" si="101"/>
        <v>Dec</v>
      </c>
    </row>
    <row r="1085" spans="1:15" x14ac:dyDescent="0.25">
      <c r="A1085" s="2" t="s">
        <v>2226</v>
      </c>
      <c r="B1085" s="3" t="s">
        <v>2227</v>
      </c>
      <c r="C1085" s="2" t="s">
        <v>180</v>
      </c>
      <c r="D1085" s="2" t="s">
        <v>1066</v>
      </c>
      <c r="E1085">
        <v>3</v>
      </c>
      <c r="F1085" s="2">
        <f t="shared" si="96"/>
        <v>3</v>
      </c>
      <c r="G1085" s="2" t="s">
        <v>1148</v>
      </c>
      <c r="H1085">
        <v>0.16</v>
      </c>
      <c r="I1085" s="2">
        <f>_xlfn.XLOOKUP(D1085, 'retail_products'!$A:$A, 'retail_products'!$E:$E, "")</f>
        <v>289.73</v>
      </c>
      <c r="J1085" s="2">
        <f>_xlfn.XLOOKUP(D1085, 'retail_products'!$A:$A, 'retail_products'!$D:$D, "")</f>
        <v>225.94</v>
      </c>
      <c r="K1085" s="2">
        <f t="shared" si="97"/>
        <v>869.19</v>
      </c>
      <c r="L1085" s="2">
        <f t="shared" si="98"/>
        <v>139.07040000000001</v>
      </c>
      <c r="M1085" s="2">
        <f t="shared" si="99"/>
        <v>730.11959999999999</v>
      </c>
      <c r="N1085" s="2">
        <f t="shared" si="100"/>
        <v>52.299600000000055</v>
      </c>
      <c r="O1085" s="2" t="str">
        <f t="shared" si="101"/>
        <v>01/31/24</v>
      </c>
    </row>
    <row r="1086" spans="1:15" x14ac:dyDescent="0.25">
      <c r="A1086" s="2" t="s">
        <v>2228</v>
      </c>
      <c r="B1086" s="3">
        <v>44962</v>
      </c>
      <c r="C1086" s="2" t="s">
        <v>364</v>
      </c>
      <c r="D1086" s="2" t="s">
        <v>1080</v>
      </c>
      <c r="E1086">
        <v>2</v>
      </c>
      <c r="F1086" s="2">
        <f t="shared" si="96"/>
        <v>2</v>
      </c>
      <c r="G1086" s="2" t="s">
        <v>1152</v>
      </c>
      <c r="H1086">
        <v>0</v>
      </c>
      <c r="I1086" s="2">
        <f>_xlfn.XLOOKUP(D1086, 'retail_products'!$A:$A, 'retail_products'!$E:$E, "")</f>
        <v>466.51</v>
      </c>
      <c r="J1086" s="2">
        <f>_xlfn.XLOOKUP(D1086, 'retail_products'!$A:$A, 'retail_products'!$D:$D, "")</f>
        <v>257.73</v>
      </c>
      <c r="K1086" s="2">
        <f t="shared" si="97"/>
        <v>933.02</v>
      </c>
      <c r="L1086" s="2">
        <f t="shared" si="98"/>
        <v>0</v>
      </c>
      <c r="M1086" s="2">
        <f t="shared" si="99"/>
        <v>933.02</v>
      </c>
      <c r="N1086" s="2">
        <f t="shared" si="100"/>
        <v>417.55999999999995</v>
      </c>
      <c r="O1086" s="2" t="str">
        <f t="shared" si="101"/>
        <v>Feb</v>
      </c>
    </row>
    <row r="1087" spans="1:15" x14ac:dyDescent="0.25">
      <c r="A1087" s="2" t="s">
        <v>2229</v>
      </c>
      <c r="B1087" s="3">
        <v>45038</v>
      </c>
      <c r="C1087" s="2" t="s">
        <v>819</v>
      </c>
      <c r="D1087" s="2" t="s">
        <v>1084</v>
      </c>
      <c r="E1087">
        <v>1</v>
      </c>
      <c r="F1087" s="2">
        <f t="shared" si="96"/>
        <v>1</v>
      </c>
      <c r="G1087" s="2" t="s">
        <v>1152</v>
      </c>
      <c r="H1087">
        <v>0</v>
      </c>
      <c r="I1087" s="2">
        <f>_xlfn.XLOOKUP(D1087, 'retail_products'!$A:$A, 'retail_products'!$E:$E, "")</f>
        <v>614.21</v>
      </c>
      <c r="J1087" s="2">
        <f>_xlfn.XLOOKUP(D1087, 'retail_products'!$A:$A, 'retail_products'!$D:$D, "")</f>
        <v>485.37</v>
      </c>
      <c r="K1087" s="2">
        <f t="shared" si="97"/>
        <v>614.21</v>
      </c>
      <c r="L1087" s="2">
        <f t="shared" si="98"/>
        <v>0</v>
      </c>
      <c r="M1087" s="2">
        <f t="shared" si="99"/>
        <v>614.21</v>
      </c>
      <c r="N1087" s="2">
        <f t="shared" si="100"/>
        <v>128.84000000000003</v>
      </c>
      <c r="O1087" s="2" t="str">
        <f t="shared" si="101"/>
        <v>Apr</v>
      </c>
    </row>
    <row r="1088" spans="1:15" x14ac:dyDescent="0.25">
      <c r="A1088" s="2" t="s">
        <v>2230</v>
      </c>
      <c r="B1088" s="3">
        <v>45371</v>
      </c>
      <c r="C1088" s="2" t="s">
        <v>790</v>
      </c>
      <c r="D1088" s="2" t="s">
        <v>1134</v>
      </c>
      <c r="E1088">
        <v>2</v>
      </c>
      <c r="F1088" s="2">
        <f t="shared" si="96"/>
        <v>2</v>
      </c>
      <c r="G1088" s="2" t="s">
        <v>1148</v>
      </c>
      <c r="H1088">
        <v>0.18</v>
      </c>
      <c r="I1088" s="2">
        <f>_xlfn.XLOOKUP(D1088, 'retail_products'!$A:$A, 'retail_products'!$E:$E, "")</f>
        <v>436.93</v>
      </c>
      <c r="J1088" s="2">
        <f>_xlfn.XLOOKUP(D1088, 'retail_products'!$A:$A, 'retail_products'!$D:$D, "")</f>
        <v>257.01</v>
      </c>
      <c r="K1088" s="2">
        <f t="shared" si="97"/>
        <v>873.86</v>
      </c>
      <c r="L1088" s="2">
        <f t="shared" si="98"/>
        <v>157.29480000000001</v>
      </c>
      <c r="M1088" s="2">
        <f t="shared" si="99"/>
        <v>716.5652</v>
      </c>
      <c r="N1088" s="2">
        <f t="shared" si="100"/>
        <v>202.54520000000002</v>
      </c>
      <c r="O1088" s="2" t="str">
        <f t="shared" si="101"/>
        <v>Mar</v>
      </c>
    </row>
    <row r="1089" spans="1:15" x14ac:dyDescent="0.25">
      <c r="A1089" s="2" t="s">
        <v>2231</v>
      </c>
      <c r="B1089" s="3">
        <v>44990</v>
      </c>
      <c r="C1089" s="2" t="s">
        <v>124</v>
      </c>
      <c r="D1089" s="2" t="s">
        <v>1062</v>
      </c>
      <c r="E1089">
        <v>5</v>
      </c>
      <c r="F1089" s="2">
        <f t="shared" si="96"/>
        <v>5</v>
      </c>
      <c r="G1089" s="2" t="s">
        <v>1148</v>
      </c>
      <c r="H1089">
        <v>0</v>
      </c>
      <c r="I1089" s="2">
        <f>_xlfn.XLOOKUP(D1089, 'retail_products'!$A:$A, 'retail_products'!$E:$E, "")</f>
        <v>718.62</v>
      </c>
      <c r="J1089" s="2">
        <f>_xlfn.XLOOKUP(D1089, 'retail_products'!$A:$A, 'retail_products'!$D:$D, "")</f>
        <v>309.57</v>
      </c>
      <c r="K1089" s="2">
        <f t="shared" si="97"/>
        <v>3593.1</v>
      </c>
      <c r="L1089" s="2">
        <f t="shared" si="98"/>
        <v>0</v>
      </c>
      <c r="M1089" s="2">
        <f t="shared" si="99"/>
        <v>3593.1</v>
      </c>
      <c r="N1089" s="2">
        <f t="shared" si="100"/>
        <v>2045.25</v>
      </c>
      <c r="O1089" s="2" t="str">
        <f t="shared" si="101"/>
        <v>Mar</v>
      </c>
    </row>
    <row r="1090" spans="1:15" x14ac:dyDescent="0.25">
      <c r="A1090" s="2" t="s">
        <v>2232</v>
      </c>
      <c r="B1090" s="3">
        <v>45177</v>
      </c>
      <c r="C1090" s="2" t="s">
        <v>787</v>
      </c>
      <c r="D1090" s="2" t="s">
        <v>1116</v>
      </c>
      <c r="E1090">
        <v>3</v>
      </c>
      <c r="F1090" s="2">
        <f t="shared" ref="F1090:F1153" si="102">IF(E1090&lt;0,0,E1090)</f>
        <v>3</v>
      </c>
      <c r="G1090" s="2" t="s">
        <v>1148</v>
      </c>
      <c r="H1090">
        <v>0.11</v>
      </c>
      <c r="I1090" s="2">
        <f>_xlfn.XLOOKUP(D1090, 'retail_products'!$A:$A, 'retail_products'!$E:$E, "")</f>
        <v>796.89</v>
      </c>
      <c r="J1090" s="2">
        <f>_xlfn.XLOOKUP(D1090, 'retail_products'!$A:$A, 'retail_products'!$D:$D, "")</f>
        <v>465.81</v>
      </c>
      <c r="K1090" s="2">
        <f t="shared" ref="K1090:K1153" si="103">E1090*I1090</f>
        <v>2390.67</v>
      </c>
      <c r="L1090" s="2">
        <f t="shared" ref="L1090:L1153" si="104">K1090*H1090</f>
        <v>262.97370000000001</v>
      </c>
      <c r="M1090" s="2">
        <f t="shared" ref="M1090:M1153" si="105">K1090-L1090</f>
        <v>2127.6963000000001</v>
      </c>
      <c r="N1090" s="2">
        <f t="shared" ref="N1090:N1153" si="106">M1090-(E1090*J1090)</f>
        <v>730.2663</v>
      </c>
      <c r="O1090" s="2" t="str">
        <f t="shared" ref="O1090:O1153" si="107">TEXT(B1090,"mmm")</f>
        <v>Sep</v>
      </c>
    </row>
    <row r="1091" spans="1:15" x14ac:dyDescent="0.25">
      <c r="A1091" s="2"/>
      <c r="B1091" s="3">
        <v>45057</v>
      </c>
      <c r="C1091" s="2" t="s">
        <v>549</v>
      </c>
      <c r="D1091" s="2" t="s">
        <v>1054</v>
      </c>
      <c r="E1091">
        <v>4</v>
      </c>
      <c r="F1091" s="2">
        <f t="shared" si="102"/>
        <v>4</v>
      </c>
      <c r="G1091" s="2" t="s">
        <v>1148</v>
      </c>
      <c r="H1091">
        <v>0</v>
      </c>
      <c r="I1091" s="2">
        <f>_xlfn.XLOOKUP(D1091, 'retail_products'!$A:$A, 'retail_products'!$E:$E, "")</f>
        <v>821.38</v>
      </c>
      <c r="J1091" s="2">
        <f>_xlfn.XLOOKUP(D1091, 'retail_products'!$A:$A, 'retail_products'!$D:$D, "")</f>
        <v>401.95</v>
      </c>
      <c r="K1091" s="2">
        <f t="shared" si="103"/>
        <v>3285.52</v>
      </c>
      <c r="L1091" s="2">
        <f t="shared" si="104"/>
        <v>0</v>
      </c>
      <c r="M1091" s="2">
        <f t="shared" si="105"/>
        <v>3285.52</v>
      </c>
      <c r="N1091" s="2">
        <f t="shared" si="106"/>
        <v>1677.72</v>
      </c>
      <c r="O1091" s="2" t="str">
        <f t="shared" si="107"/>
        <v>May</v>
      </c>
    </row>
    <row r="1092" spans="1:15" x14ac:dyDescent="0.25">
      <c r="A1092" s="2" t="s">
        <v>2233</v>
      </c>
      <c r="B1092" s="3">
        <v>45085</v>
      </c>
      <c r="C1092" s="2" t="s">
        <v>885</v>
      </c>
      <c r="D1092" s="2" t="s">
        <v>1046</v>
      </c>
      <c r="E1092">
        <v>4</v>
      </c>
      <c r="F1092" s="2">
        <f t="shared" si="102"/>
        <v>4</v>
      </c>
      <c r="G1092" s="2" t="s">
        <v>1146</v>
      </c>
      <c r="H1092">
        <v>0</v>
      </c>
      <c r="I1092" s="2">
        <f>_xlfn.XLOOKUP(D1092, 'retail_products'!$A:$A, 'retail_products'!$E:$E, "")</f>
        <v>304.58</v>
      </c>
      <c r="J1092" s="2">
        <f>_xlfn.XLOOKUP(D1092, 'retail_products'!$A:$A, 'retail_products'!$D:$D, "")</f>
        <v>141.47</v>
      </c>
      <c r="K1092" s="2">
        <f t="shared" si="103"/>
        <v>1218.32</v>
      </c>
      <c r="L1092" s="2">
        <f t="shared" si="104"/>
        <v>0</v>
      </c>
      <c r="M1092" s="2">
        <f t="shared" si="105"/>
        <v>1218.32</v>
      </c>
      <c r="N1092" s="2">
        <f t="shared" si="106"/>
        <v>652.43999999999994</v>
      </c>
      <c r="O1092" s="2" t="str">
        <f t="shared" si="107"/>
        <v>Jun</v>
      </c>
    </row>
    <row r="1093" spans="1:15" x14ac:dyDescent="0.25">
      <c r="A1093" s="2"/>
      <c r="B1093" s="3">
        <v>45256</v>
      </c>
      <c r="C1093" s="2" t="s">
        <v>858</v>
      </c>
      <c r="D1093" s="2" t="s">
        <v>1088</v>
      </c>
      <c r="E1093">
        <v>4</v>
      </c>
      <c r="F1093" s="2">
        <f t="shared" si="102"/>
        <v>4</v>
      </c>
      <c r="G1093" s="2" t="s">
        <v>1152</v>
      </c>
      <c r="H1093">
        <v>0</v>
      </c>
      <c r="I1093" s="2">
        <f>_xlfn.XLOOKUP(D1093, 'retail_products'!$A:$A, 'retail_products'!$E:$E, "")</f>
        <v>526.70000000000005</v>
      </c>
      <c r="J1093" s="2">
        <f>_xlfn.XLOOKUP(D1093, 'retail_products'!$A:$A, 'retail_products'!$D:$D, "")</f>
        <v>234.96</v>
      </c>
      <c r="K1093" s="2">
        <f t="shared" si="103"/>
        <v>2106.8000000000002</v>
      </c>
      <c r="L1093" s="2">
        <f t="shared" si="104"/>
        <v>0</v>
      </c>
      <c r="M1093" s="2">
        <f t="shared" si="105"/>
        <v>2106.8000000000002</v>
      </c>
      <c r="N1093" s="2">
        <f t="shared" si="106"/>
        <v>1166.96</v>
      </c>
      <c r="O1093" s="2" t="str">
        <f t="shared" si="107"/>
        <v>Nov</v>
      </c>
    </row>
    <row r="1094" spans="1:15" x14ac:dyDescent="0.25">
      <c r="A1094" s="2"/>
      <c r="B1094" s="3">
        <v>45360</v>
      </c>
      <c r="C1094" s="2" t="s">
        <v>283</v>
      </c>
      <c r="D1094" s="2" t="s">
        <v>1062</v>
      </c>
      <c r="E1094">
        <v>5</v>
      </c>
      <c r="F1094" s="2">
        <f t="shared" si="102"/>
        <v>5</v>
      </c>
      <c r="G1094" s="2" t="s">
        <v>1152</v>
      </c>
      <c r="H1094">
        <v>0.02</v>
      </c>
      <c r="I1094" s="2">
        <f>_xlfn.XLOOKUP(D1094, 'retail_products'!$A:$A, 'retail_products'!$E:$E, "")</f>
        <v>718.62</v>
      </c>
      <c r="J1094" s="2">
        <f>_xlfn.XLOOKUP(D1094, 'retail_products'!$A:$A, 'retail_products'!$D:$D, "")</f>
        <v>309.57</v>
      </c>
      <c r="K1094" s="2">
        <f t="shared" si="103"/>
        <v>3593.1</v>
      </c>
      <c r="L1094" s="2">
        <f t="shared" si="104"/>
        <v>71.861999999999995</v>
      </c>
      <c r="M1094" s="2">
        <f t="shared" si="105"/>
        <v>3521.2379999999998</v>
      </c>
      <c r="N1094" s="2">
        <f t="shared" si="106"/>
        <v>1973.3879999999999</v>
      </c>
      <c r="O1094" s="2" t="str">
        <f t="shared" si="107"/>
        <v>Mar</v>
      </c>
    </row>
    <row r="1095" spans="1:15" x14ac:dyDescent="0.25">
      <c r="A1095" s="2" t="s">
        <v>2234</v>
      </c>
      <c r="B1095" s="3">
        <v>45337</v>
      </c>
      <c r="C1095" s="2" t="s">
        <v>243</v>
      </c>
      <c r="D1095" s="2" t="s">
        <v>1134</v>
      </c>
      <c r="E1095">
        <v>3</v>
      </c>
      <c r="F1095" s="2">
        <f t="shared" si="102"/>
        <v>3</v>
      </c>
      <c r="G1095" s="2" t="s">
        <v>1148</v>
      </c>
      <c r="H1095">
        <v>0</v>
      </c>
      <c r="I1095" s="2">
        <f>_xlfn.XLOOKUP(D1095, 'retail_products'!$A:$A, 'retail_products'!$E:$E, "")</f>
        <v>436.93</v>
      </c>
      <c r="J1095" s="2">
        <f>_xlfn.XLOOKUP(D1095, 'retail_products'!$A:$A, 'retail_products'!$D:$D, "")</f>
        <v>257.01</v>
      </c>
      <c r="K1095" s="2">
        <f t="shared" si="103"/>
        <v>1310.79</v>
      </c>
      <c r="L1095" s="2">
        <f t="shared" si="104"/>
        <v>0</v>
      </c>
      <c r="M1095" s="2">
        <f t="shared" si="105"/>
        <v>1310.79</v>
      </c>
      <c r="N1095" s="2">
        <f t="shared" si="106"/>
        <v>539.76</v>
      </c>
      <c r="O1095" s="2" t="str">
        <f t="shared" si="107"/>
        <v>Feb</v>
      </c>
    </row>
    <row r="1096" spans="1:15" x14ac:dyDescent="0.25">
      <c r="A1096" s="2" t="s">
        <v>2235</v>
      </c>
      <c r="B1096" s="3">
        <v>45192</v>
      </c>
      <c r="C1096" s="2" t="s">
        <v>1017</v>
      </c>
      <c r="D1096" s="2" t="s">
        <v>1058</v>
      </c>
      <c r="E1096">
        <v>2</v>
      </c>
      <c r="F1096" s="2">
        <f t="shared" si="102"/>
        <v>2</v>
      </c>
      <c r="G1096" s="2" t="s">
        <v>1148</v>
      </c>
      <c r="H1096">
        <v>0</v>
      </c>
      <c r="I1096" s="2">
        <f>_xlfn.XLOOKUP(D1096, 'retail_products'!$A:$A, 'retail_products'!$E:$E, "")</f>
        <v>145.03</v>
      </c>
      <c r="J1096" s="2">
        <f>_xlfn.XLOOKUP(D1096, 'retail_products'!$A:$A, 'retail_products'!$D:$D, "")</f>
        <v>60.82</v>
      </c>
      <c r="K1096" s="2">
        <f t="shared" si="103"/>
        <v>290.06</v>
      </c>
      <c r="L1096" s="2">
        <f t="shared" si="104"/>
        <v>0</v>
      </c>
      <c r="M1096" s="2">
        <f t="shared" si="105"/>
        <v>290.06</v>
      </c>
      <c r="N1096" s="2">
        <f t="shared" si="106"/>
        <v>168.42000000000002</v>
      </c>
      <c r="O1096" s="2" t="str">
        <f t="shared" si="107"/>
        <v>Sep</v>
      </c>
    </row>
    <row r="1097" spans="1:15" x14ac:dyDescent="0.25">
      <c r="A1097" s="2" t="s">
        <v>2236</v>
      </c>
      <c r="B1097" s="3">
        <v>45083</v>
      </c>
      <c r="C1097" s="2" t="s">
        <v>442</v>
      </c>
      <c r="D1097" s="2" t="s">
        <v>1120</v>
      </c>
      <c r="E1097">
        <v>3</v>
      </c>
      <c r="F1097" s="2">
        <f t="shared" si="102"/>
        <v>3</v>
      </c>
      <c r="G1097" s="2" t="s">
        <v>1148</v>
      </c>
      <c r="H1097">
        <v>0</v>
      </c>
      <c r="I1097" s="2">
        <f>_xlfn.XLOOKUP(D1097, 'retail_products'!$A:$A, 'retail_products'!$E:$E, "")</f>
        <v>1062.07</v>
      </c>
      <c r="J1097" s="2">
        <f>_xlfn.XLOOKUP(D1097, 'retail_products'!$A:$A, 'retail_products'!$D:$D, "")</f>
        <v>464.05</v>
      </c>
      <c r="K1097" s="2">
        <f t="shared" si="103"/>
        <v>3186.21</v>
      </c>
      <c r="L1097" s="2">
        <f t="shared" si="104"/>
        <v>0</v>
      </c>
      <c r="M1097" s="2">
        <f t="shared" si="105"/>
        <v>3186.21</v>
      </c>
      <c r="N1097" s="2">
        <f t="shared" si="106"/>
        <v>1794.06</v>
      </c>
      <c r="O1097" s="2" t="str">
        <f t="shared" si="107"/>
        <v>Jun</v>
      </c>
    </row>
    <row r="1098" spans="1:15" x14ac:dyDescent="0.25">
      <c r="A1098" s="2" t="s">
        <v>2237</v>
      </c>
      <c r="B1098" s="3">
        <v>45167</v>
      </c>
      <c r="C1098" s="2" t="s">
        <v>64</v>
      </c>
      <c r="D1098" s="2" t="s">
        <v>1134</v>
      </c>
      <c r="E1098">
        <v>2</v>
      </c>
      <c r="F1098" s="2">
        <f t="shared" si="102"/>
        <v>2</v>
      </c>
      <c r="G1098" s="2" t="s">
        <v>1146</v>
      </c>
      <c r="H1098">
        <v>0.05</v>
      </c>
      <c r="I1098" s="2">
        <f>_xlfn.XLOOKUP(D1098, 'retail_products'!$A:$A, 'retail_products'!$E:$E, "")</f>
        <v>436.93</v>
      </c>
      <c r="J1098" s="2">
        <f>_xlfn.XLOOKUP(D1098, 'retail_products'!$A:$A, 'retail_products'!$D:$D, "")</f>
        <v>257.01</v>
      </c>
      <c r="K1098" s="2">
        <f t="shared" si="103"/>
        <v>873.86</v>
      </c>
      <c r="L1098" s="2">
        <f t="shared" si="104"/>
        <v>43.693000000000005</v>
      </c>
      <c r="M1098" s="2">
        <f t="shared" si="105"/>
        <v>830.16700000000003</v>
      </c>
      <c r="N1098" s="2">
        <f t="shared" si="106"/>
        <v>316.14700000000005</v>
      </c>
      <c r="O1098" s="2" t="str">
        <f t="shared" si="107"/>
        <v>Aug</v>
      </c>
    </row>
    <row r="1099" spans="1:15" x14ac:dyDescent="0.25">
      <c r="A1099" s="2" t="s">
        <v>2238</v>
      </c>
      <c r="B1099" s="3">
        <v>44978</v>
      </c>
      <c r="C1099" s="2" t="s">
        <v>44</v>
      </c>
      <c r="D1099" s="2" t="s">
        <v>1084</v>
      </c>
      <c r="E1099">
        <v>2</v>
      </c>
      <c r="F1099" s="2">
        <f t="shared" si="102"/>
        <v>2</v>
      </c>
      <c r="G1099" s="2" t="s">
        <v>1152</v>
      </c>
      <c r="H1099">
        <v>0</v>
      </c>
      <c r="I1099" s="2">
        <f>_xlfn.XLOOKUP(D1099, 'retail_products'!$A:$A, 'retail_products'!$E:$E, "")</f>
        <v>614.21</v>
      </c>
      <c r="J1099" s="2">
        <f>_xlfn.XLOOKUP(D1099, 'retail_products'!$A:$A, 'retail_products'!$D:$D, "")</f>
        <v>485.37</v>
      </c>
      <c r="K1099" s="2">
        <f t="shared" si="103"/>
        <v>1228.42</v>
      </c>
      <c r="L1099" s="2">
        <f t="shared" si="104"/>
        <v>0</v>
      </c>
      <c r="M1099" s="2">
        <f t="shared" si="105"/>
        <v>1228.42</v>
      </c>
      <c r="N1099" s="2">
        <f t="shared" si="106"/>
        <v>257.68000000000006</v>
      </c>
      <c r="O1099" s="2" t="str">
        <f t="shared" si="107"/>
        <v>Feb</v>
      </c>
    </row>
    <row r="1100" spans="1:15" x14ac:dyDescent="0.25">
      <c r="A1100" s="2" t="s">
        <v>2239</v>
      </c>
      <c r="B1100" s="3">
        <v>45139</v>
      </c>
      <c r="C1100" s="2" t="s">
        <v>905</v>
      </c>
      <c r="D1100" s="2" t="s">
        <v>1108</v>
      </c>
      <c r="E1100">
        <v>4</v>
      </c>
      <c r="F1100" s="2">
        <f t="shared" si="102"/>
        <v>4</v>
      </c>
      <c r="G1100" s="2" t="s">
        <v>1152</v>
      </c>
      <c r="H1100">
        <v>0</v>
      </c>
      <c r="I1100" s="2">
        <f>_xlfn.XLOOKUP(D1100, 'retail_products'!$A:$A, 'retail_products'!$E:$E, "")</f>
        <v>403.95</v>
      </c>
      <c r="J1100" s="2">
        <f>_xlfn.XLOOKUP(D1100, 'retail_products'!$A:$A, 'retail_products'!$D:$D, "")</f>
        <v>177.26</v>
      </c>
      <c r="K1100" s="2">
        <f t="shared" si="103"/>
        <v>1615.8</v>
      </c>
      <c r="L1100" s="2">
        <f t="shared" si="104"/>
        <v>0</v>
      </c>
      <c r="M1100" s="2">
        <f t="shared" si="105"/>
        <v>1615.8</v>
      </c>
      <c r="N1100" s="2">
        <f t="shared" si="106"/>
        <v>906.76</v>
      </c>
      <c r="O1100" s="2" t="str">
        <f t="shared" si="107"/>
        <v>Aug</v>
      </c>
    </row>
    <row r="1101" spans="1:15" x14ac:dyDescent="0.25">
      <c r="A1101" s="2" t="s">
        <v>2240</v>
      </c>
      <c r="B1101" s="3">
        <v>45058</v>
      </c>
      <c r="C1101" s="2" t="s">
        <v>160</v>
      </c>
      <c r="D1101" s="2" t="s">
        <v>1080</v>
      </c>
      <c r="E1101">
        <v>5</v>
      </c>
      <c r="F1101" s="2">
        <f t="shared" si="102"/>
        <v>5</v>
      </c>
      <c r="G1101" s="2" t="s">
        <v>1152</v>
      </c>
      <c r="H1101">
        <v>0</v>
      </c>
      <c r="I1101" s="2">
        <f>_xlfn.XLOOKUP(D1101, 'retail_products'!$A:$A, 'retail_products'!$E:$E, "")</f>
        <v>466.51</v>
      </c>
      <c r="J1101" s="2">
        <f>_xlfn.XLOOKUP(D1101, 'retail_products'!$A:$A, 'retail_products'!$D:$D, "")</f>
        <v>257.73</v>
      </c>
      <c r="K1101" s="2">
        <f t="shared" si="103"/>
        <v>2332.5500000000002</v>
      </c>
      <c r="L1101" s="2">
        <f t="shared" si="104"/>
        <v>0</v>
      </c>
      <c r="M1101" s="2">
        <f t="shared" si="105"/>
        <v>2332.5500000000002</v>
      </c>
      <c r="N1101" s="2">
        <f t="shared" si="106"/>
        <v>1043.9000000000001</v>
      </c>
      <c r="O1101" s="2" t="str">
        <f t="shared" si="107"/>
        <v>May</v>
      </c>
    </row>
    <row r="1102" spans="1:15" x14ac:dyDescent="0.25">
      <c r="A1102" s="2" t="s">
        <v>2241</v>
      </c>
      <c r="B1102" s="3">
        <v>45352</v>
      </c>
      <c r="C1102" s="2" t="s">
        <v>901</v>
      </c>
      <c r="D1102" s="2" t="s">
        <v>1112</v>
      </c>
      <c r="E1102">
        <v>2</v>
      </c>
      <c r="F1102" s="2">
        <f t="shared" si="102"/>
        <v>2</v>
      </c>
      <c r="G1102" s="2" t="s">
        <v>1148</v>
      </c>
      <c r="H1102">
        <v>0</v>
      </c>
      <c r="I1102" s="2">
        <f>_xlfn.XLOOKUP(D1102, 'retail_products'!$A:$A, 'retail_products'!$E:$E, "")</f>
        <v>827.09</v>
      </c>
      <c r="J1102" s="2">
        <f>_xlfn.XLOOKUP(D1102, 'retail_products'!$A:$A, 'retail_products'!$D:$D, "")</f>
        <v>449.47</v>
      </c>
      <c r="K1102" s="2">
        <f t="shared" si="103"/>
        <v>1654.18</v>
      </c>
      <c r="L1102" s="2">
        <f t="shared" si="104"/>
        <v>0</v>
      </c>
      <c r="M1102" s="2">
        <f t="shared" si="105"/>
        <v>1654.18</v>
      </c>
      <c r="N1102" s="2">
        <f t="shared" si="106"/>
        <v>755.24</v>
      </c>
      <c r="O1102" s="2" t="str">
        <f t="shared" si="107"/>
        <v>Mar</v>
      </c>
    </row>
    <row r="1103" spans="1:15" x14ac:dyDescent="0.25">
      <c r="A1103" s="2" t="s">
        <v>2242</v>
      </c>
      <c r="B1103" s="3">
        <v>44969</v>
      </c>
      <c r="C1103" s="2" t="s">
        <v>790</v>
      </c>
      <c r="D1103" s="2" t="s">
        <v>1051</v>
      </c>
      <c r="E1103">
        <v>4</v>
      </c>
      <c r="F1103" s="2">
        <f t="shared" si="102"/>
        <v>4</v>
      </c>
      <c r="G1103" s="2" t="s">
        <v>1152</v>
      </c>
      <c r="H1103">
        <v>0</v>
      </c>
      <c r="I1103" s="2">
        <f>_xlfn.XLOOKUP(D1103, 'retail_products'!$A:$A, 'retail_products'!$E:$E, "")</f>
        <v>243.64</v>
      </c>
      <c r="J1103" s="2">
        <f>_xlfn.XLOOKUP(D1103, 'retail_products'!$A:$A, 'retail_products'!$D:$D, "")</f>
        <v>143.19999999999999</v>
      </c>
      <c r="K1103" s="2">
        <f t="shared" si="103"/>
        <v>974.56</v>
      </c>
      <c r="L1103" s="2">
        <f t="shared" si="104"/>
        <v>0</v>
      </c>
      <c r="M1103" s="2">
        <f t="shared" si="105"/>
        <v>974.56</v>
      </c>
      <c r="N1103" s="2">
        <f t="shared" si="106"/>
        <v>401.76</v>
      </c>
      <c r="O1103" s="2" t="str">
        <f t="shared" si="107"/>
        <v>Feb</v>
      </c>
    </row>
    <row r="1104" spans="1:15" x14ac:dyDescent="0.25">
      <c r="A1104" s="2" t="s">
        <v>2243</v>
      </c>
      <c r="B1104" s="3">
        <v>45264</v>
      </c>
      <c r="C1104" s="2" t="s">
        <v>337</v>
      </c>
      <c r="D1104" s="2" t="s">
        <v>1082</v>
      </c>
      <c r="E1104">
        <v>4</v>
      </c>
      <c r="F1104" s="2">
        <f t="shared" si="102"/>
        <v>4</v>
      </c>
      <c r="G1104" s="2" t="s">
        <v>1152</v>
      </c>
      <c r="H1104">
        <v>0.04</v>
      </c>
      <c r="I1104" s="2">
        <f>_xlfn.XLOOKUP(D1104, 'retail_products'!$A:$A, 'retail_products'!$E:$E, "")</f>
        <v>85.85</v>
      </c>
      <c r="J1104" s="2">
        <f>_xlfn.XLOOKUP(D1104, 'retail_products'!$A:$A, 'retail_products'!$D:$D, "")</f>
        <v>46.68</v>
      </c>
      <c r="K1104" s="2">
        <f t="shared" si="103"/>
        <v>343.4</v>
      </c>
      <c r="L1104" s="2">
        <f t="shared" si="104"/>
        <v>13.735999999999999</v>
      </c>
      <c r="M1104" s="2">
        <f t="shared" si="105"/>
        <v>329.66399999999999</v>
      </c>
      <c r="N1104" s="2">
        <f t="shared" si="106"/>
        <v>142.94399999999999</v>
      </c>
      <c r="O1104" s="2" t="str">
        <f t="shared" si="107"/>
        <v>Dec</v>
      </c>
    </row>
    <row r="1105" spans="1:15" x14ac:dyDescent="0.25">
      <c r="A1105" s="2" t="s">
        <v>2244</v>
      </c>
      <c r="B1105" s="3">
        <v>45143</v>
      </c>
      <c r="C1105" s="2" t="s">
        <v>412</v>
      </c>
      <c r="D1105" s="2" t="s">
        <v>1124</v>
      </c>
      <c r="E1105">
        <v>2</v>
      </c>
      <c r="F1105" s="2">
        <f t="shared" si="102"/>
        <v>2</v>
      </c>
      <c r="G1105" s="2" t="s">
        <v>1152</v>
      </c>
      <c r="H1105">
        <v>0</v>
      </c>
      <c r="I1105" s="2">
        <f>_xlfn.XLOOKUP(D1105, 'retail_products'!$A:$A, 'retail_products'!$E:$E, "")</f>
        <v>657.99</v>
      </c>
      <c r="J1105" s="2">
        <f>_xlfn.XLOOKUP(D1105, 'retail_products'!$A:$A, 'retail_products'!$D:$D, "")</f>
        <v>478.53</v>
      </c>
      <c r="K1105" s="2">
        <f t="shared" si="103"/>
        <v>1315.98</v>
      </c>
      <c r="L1105" s="2">
        <f t="shared" si="104"/>
        <v>0</v>
      </c>
      <c r="M1105" s="2">
        <f t="shared" si="105"/>
        <v>1315.98</v>
      </c>
      <c r="N1105" s="2">
        <f t="shared" si="106"/>
        <v>358.92000000000007</v>
      </c>
      <c r="O1105" s="2" t="str">
        <f t="shared" si="107"/>
        <v>Aug</v>
      </c>
    </row>
    <row r="1106" spans="1:15" x14ac:dyDescent="0.25">
      <c r="A1106" s="2" t="s">
        <v>2245</v>
      </c>
      <c r="B1106" s="3">
        <v>45333</v>
      </c>
      <c r="C1106" s="2" t="s">
        <v>231</v>
      </c>
      <c r="D1106" s="2" t="s">
        <v>1062</v>
      </c>
      <c r="E1106">
        <v>1</v>
      </c>
      <c r="F1106" s="2">
        <f t="shared" si="102"/>
        <v>1</v>
      </c>
      <c r="G1106" s="2" t="s">
        <v>1148</v>
      </c>
      <c r="H1106">
        <v>0</v>
      </c>
      <c r="I1106" s="2">
        <f>_xlfn.XLOOKUP(D1106, 'retail_products'!$A:$A, 'retail_products'!$E:$E, "")</f>
        <v>718.62</v>
      </c>
      <c r="J1106" s="2">
        <f>_xlfn.XLOOKUP(D1106, 'retail_products'!$A:$A, 'retail_products'!$D:$D, "")</f>
        <v>309.57</v>
      </c>
      <c r="K1106" s="2">
        <f t="shared" si="103"/>
        <v>718.62</v>
      </c>
      <c r="L1106" s="2">
        <f t="shared" si="104"/>
        <v>0</v>
      </c>
      <c r="M1106" s="2">
        <f t="shared" si="105"/>
        <v>718.62</v>
      </c>
      <c r="N1106" s="2">
        <f t="shared" si="106"/>
        <v>409.05</v>
      </c>
      <c r="O1106" s="2" t="str">
        <f t="shared" si="107"/>
        <v>Feb</v>
      </c>
    </row>
    <row r="1107" spans="1:15" x14ac:dyDescent="0.25">
      <c r="A1107" s="2" t="s">
        <v>2246</v>
      </c>
      <c r="B1107" s="3">
        <v>44932</v>
      </c>
      <c r="C1107" s="2" t="s">
        <v>614</v>
      </c>
      <c r="D1107" s="2" t="s">
        <v>1100</v>
      </c>
      <c r="E1107">
        <v>4</v>
      </c>
      <c r="F1107" s="2">
        <f t="shared" si="102"/>
        <v>4</v>
      </c>
      <c r="G1107" s="2" t="s">
        <v>1146</v>
      </c>
      <c r="H1107">
        <v>0</v>
      </c>
      <c r="I1107" s="2">
        <f>_xlfn.XLOOKUP(D1107, 'retail_products'!$A:$A, 'retail_products'!$E:$E, "")</f>
        <v>795.48</v>
      </c>
      <c r="J1107" s="2">
        <f>_xlfn.XLOOKUP(D1107, 'retail_products'!$A:$A, 'retail_products'!$D:$D, "")</f>
        <v>475.67</v>
      </c>
      <c r="K1107" s="2">
        <f t="shared" si="103"/>
        <v>3181.92</v>
      </c>
      <c r="L1107" s="2">
        <f t="shared" si="104"/>
        <v>0</v>
      </c>
      <c r="M1107" s="2">
        <f t="shared" si="105"/>
        <v>3181.92</v>
      </c>
      <c r="N1107" s="2">
        <f t="shared" si="106"/>
        <v>1279.24</v>
      </c>
      <c r="O1107" s="2" t="str">
        <f t="shared" si="107"/>
        <v>Jan</v>
      </c>
    </row>
    <row r="1108" spans="1:15" x14ac:dyDescent="0.25">
      <c r="A1108" s="2" t="s">
        <v>2247</v>
      </c>
      <c r="B1108" s="3">
        <v>45036</v>
      </c>
      <c r="C1108" s="2" t="s">
        <v>493</v>
      </c>
      <c r="D1108" s="2" t="s">
        <v>1118</v>
      </c>
      <c r="E1108">
        <v>3</v>
      </c>
      <c r="F1108" s="2">
        <f t="shared" si="102"/>
        <v>3</v>
      </c>
      <c r="G1108" s="2" t="s">
        <v>1146</v>
      </c>
      <c r="H1108">
        <v>0.1</v>
      </c>
      <c r="I1108" s="2">
        <f>_xlfn.XLOOKUP(D1108, 'retail_products'!$A:$A, 'retail_products'!$E:$E, "")</f>
        <v>484.08</v>
      </c>
      <c r="J1108" s="2">
        <f>_xlfn.XLOOKUP(D1108, 'retail_products'!$A:$A, 'retail_products'!$D:$D, "")</f>
        <v>361.23</v>
      </c>
      <c r="K1108" s="2">
        <f t="shared" si="103"/>
        <v>1452.24</v>
      </c>
      <c r="L1108" s="2">
        <f t="shared" si="104"/>
        <v>145.22400000000002</v>
      </c>
      <c r="M1108" s="2">
        <f t="shared" si="105"/>
        <v>1307.0160000000001</v>
      </c>
      <c r="N1108" s="2">
        <f t="shared" si="106"/>
        <v>223.32600000000002</v>
      </c>
      <c r="O1108" s="2" t="str">
        <f t="shared" si="107"/>
        <v>Apr</v>
      </c>
    </row>
    <row r="1109" spans="1:15" x14ac:dyDescent="0.25">
      <c r="A1109" s="2" t="s">
        <v>2248</v>
      </c>
      <c r="B1109" s="3">
        <v>45022</v>
      </c>
      <c r="C1109" s="2" t="s">
        <v>290</v>
      </c>
      <c r="D1109" s="2" t="s">
        <v>1082</v>
      </c>
      <c r="E1109">
        <v>4</v>
      </c>
      <c r="F1109" s="2">
        <f t="shared" si="102"/>
        <v>4</v>
      </c>
      <c r="G1109" s="2" t="s">
        <v>1152</v>
      </c>
      <c r="H1109">
        <v>0.08</v>
      </c>
      <c r="I1109" s="2">
        <f>_xlfn.XLOOKUP(D1109, 'retail_products'!$A:$A, 'retail_products'!$E:$E, "")</f>
        <v>85.85</v>
      </c>
      <c r="J1109" s="2">
        <f>_xlfn.XLOOKUP(D1109, 'retail_products'!$A:$A, 'retail_products'!$D:$D, "")</f>
        <v>46.68</v>
      </c>
      <c r="K1109" s="2">
        <f t="shared" si="103"/>
        <v>343.4</v>
      </c>
      <c r="L1109" s="2">
        <f t="shared" si="104"/>
        <v>27.471999999999998</v>
      </c>
      <c r="M1109" s="2">
        <f t="shared" si="105"/>
        <v>315.928</v>
      </c>
      <c r="N1109" s="2">
        <f t="shared" si="106"/>
        <v>129.208</v>
      </c>
      <c r="O1109" s="2" t="str">
        <f t="shared" si="107"/>
        <v>Apr</v>
      </c>
    </row>
    <row r="1110" spans="1:15" x14ac:dyDescent="0.25">
      <c r="A1110" s="2" t="s">
        <v>2249</v>
      </c>
      <c r="B1110" s="3">
        <v>45327</v>
      </c>
      <c r="C1110" s="2" t="s">
        <v>403</v>
      </c>
      <c r="D1110" s="2" t="s">
        <v>1094</v>
      </c>
      <c r="E1110">
        <v>1</v>
      </c>
      <c r="F1110" s="2">
        <f t="shared" si="102"/>
        <v>1</v>
      </c>
      <c r="G1110" s="2" t="s">
        <v>1152</v>
      </c>
      <c r="H1110">
        <v>0.04</v>
      </c>
      <c r="I1110" s="2">
        <f>_xlfn.XLOOKUP(D1110, 'retail_products'!$A:$A, 'retail_products'!$E:$E, "")</f>
        <v>52.75</v>
      </c>
      <c r="J1110" s="2">
        <f>_xlfn.XLOOKUP(D1110, 'retail_products'!$A:$A, 'retail_products'!$D:$D, "")</f>
        <v>27.56</v>
      </c>
      <c r="K1110" s="2">
        <f t="shared" si="103"/>
        <v>52.75</v>
      </c>
      <c r="L1110" s="2">
        <f t="shared" si="104"/>
        <v>2.11</v>
      </c>
      <c r="M1110" s="2">
        <f t="shared" si="105"/>
        <v>50.64</v>
      </c>
      <c r="N1110" s="2">
        <f t="shared" si="106"/>
        <v>23.080000000000002</v>
      </c>
      <c r="O1110" s="2" t="str">
        <f t="shared" si="107"/>
        <v>Feb</v>
      </c>
    </row>
    <row r="1111" spans="1:15" x14ac:dyDescent="0.25">
      <c r="A1111" s="2" t="s">
        <v>2250</v>
      </c>
      <c r="B1111" s="3">
        <v>45291</v>
      </c>
      <c r="C1111" s="2" t="s">
        <v>331</v>
      </c>
      <c r="D1111" s="2" t="s">
        <v>1056</v>
      </c>
      <c r="E1111">
        <v>3</v>
      </c>
      <c r="F1111" s="2">
        <f t="shared" si="102"/>
        <v>3</v>
      </c>
      <c r="G1111" s="2" t="s">
        <v>1148</v>
      </c>
      <c r="H1111">
        <v>0.28999999999999998</v>
      </c>
      <c r="I1111" s="2">
        <f>_xlfn.XLOOKUP(D1111, 'retail_products'!$A:$A, 'retail_products'!$E:$E, "")</f>
        <v>137.66999999999999</v>
      </c>
      <c r="J1111" s="2">
        <f>_xlfn.XLOOKUP(D1111, 'retail_products'!$A:$A, 'retail_products'!$D:$D, "")</f>
        <v>65.400000000000006</v>
      </c>
      <c r="K1111" s="2">
        <f t="shared" si="103"/>
        <v>413.01</v>
      </c>
      <c r="L1111" s="2">
        <f t="shared" si="104"/>
        <v>119.77289999999999</v>
      </c>
      <c r="M1111" s="2">
        <f t="shared" si="105"/>
        <v>293.2371</v>
      </c>
      <c r="N1111" s="2">
        <f t="shared" si="106"/>
        <v>97.037099999999981</v>
      </c>
      <c r="O1111" s="2" t="str">
        <f t="shared" si="107"/>
        <v>Dec</v>
      </c>
    </row>
    <row r="1112" spans="1:15" x14ac:dyDescent="0.25">
      <c r="A1112" s="2" t="s">
        <v>2251</v>
      </c>
      <c r="B1112" s="3">
        <v>45020</v>
      </c>
      <c r="C1112" s="2" t="s">
        <v>436</v>
      </c>
      <c r="D1112" s="2" t="s">
        <v>1104</v>
      </c>
      <c r="E1112">
        <v>2</v>
      </c>
      <c r="F1112" s="2">
        <f t="shared" si="102"/>
        <v>2</v>
      </c>
      <c r="G1112" s="2" t="s">
        <v>1148</v>
      </c>
      <c r="H1112">
        <v>0.11</v>
      </c>
      <c r="I1112" s="2">
        <f>_xlfn.XLOOKUP(D1112, 'retail_products'!$A:$A, 'retail_products'!$E:$E, "")</f>
        <v>647.98</v>
      </c>
      <c r="J1112" s="2">
        <f>_xlfn.XLOOKUP(D1112, 'retail_products'!$A:$A, 'retail_products'!$D:$D, "")</f>
        <v>303.98</v>
      </c>
      <c r="K1112" s="2">
        <f t="shared" si="103"/>
        <v>1295.96</v>
      </c>
      <c r="L1112" s="2">
        <f t="shared" si="104"/>
        <v>142.5556</v>
      </c>
      <c r="M1112" s="2">
        <f t="shared" si="105"/>
        <v>1153.4044000000001</v>
      </c>
      <c r="N1112" s="2">
        <f t="shared" si="106"/>
        <v>545.44440000000009</v>
      </c>
      <c r="O1112" s="2" t="str">
        <f t="shared" si="107"/>
        <v>Apr</v>
      </c>
    </row>
    <row r="1113" spans="1:15" x14ac:dyDescent="0.25">
      <c r="A1113" s="2" t="s">
        <v>2252</v>
      </c>
      <c r="B1113" s="3">
        <v>45234</v>
      </c>
      <c r="C1113" s="2" t="s">
        <v>827</v>
      </c>
      <c r="D1113" s="2" t="s">
        <v>1058</v>
      </c>
      <c r="E1113">
        <v>5</v>
      </c>
      <c r="F1113" s="2">
        <f t="shared" si="102"/>
        <v>5</v>
      </c>
      <c r="G1113" s="2" t="s">
        <v>1152</v>
      </c>
      <c r="H1113">
        <v>0</v>
      </c>
      <c r="I1113" s="2">
        <f>_xlfn.XLOOKUP(D1113, 'retail_products'!$A:$A, 'retail_products'!$E:$E, "")</f>
        <v>145.03</v>
      </c>
      <c r="J1113" s="2">
        <f>_xlfn.XLOOKUP(D1113, 'retail_products'!$A:$A, 'retail_products'!$D:$D, "")</f>
        <v>60.82</v>
      </c>
      <c r="K1113" s="2">
        <f t="shared" si="103"/>
        <v>725.15</v>
      </c>
      <c r="L1113" s="2">
        <f t="shared" si="104"/>
        <v>0</v>
      </c>
      <c r="M1113" s="2">
        <f t="shared" si="105"/>
        <v>725.15</v>
      </c>
      <c r="N1113" s="2">
        <f t="shared" si="106"/>
        <v>421.04999999999995</v>
      </c>
      <c r="O1113" s="2" t="str">
        <f t="shared" si="107"/>
        <v>Nov</v>
      </c>
    </row>
    <row r="1114" spans="1:15" x14ac:dyDescent="0.25">
      <c r="A1114" s="2" t="s">
        <v>2253</v>
      </c>
      <c r="B1114" s="3">
        <v>45282</v>
      </c>
      <c r="C1114" s="2" t="s">
        <v>998</v>
      </c>
      <c r="D1114" s="2" t="s">
        <v>1106</v>
      </c>
      <c r="E1114">
        <v>2</v>
      </c>
      <c r="F1114" s="2">
        <f t="shared" si="102"/>
        <v>2</v>
      </c>
      <c r="G1114" s="2" t="s">
        <v>1146</v>
      </c>
      <c r="H1114">
        <v>7.0000000000000007E-2</v>
      </c>
      <c r="I1114" s="2">
        <f>_xlfn.XLOOKUP(D1114, 'retail_products'!$A:$A, 'retail_products'!$E:$E, "")</f>
        <v>144.07</v>
      </c>
      <c r="J1114" s="2">
        <f>_xlfn.XLOOKUP(D1114, 'retail_products'!$A:$A, 'retail_products'!$D:$D, "")</f>
        <v>65.87</v>
      </c>
      <c r="K1114" s="2">
        <f t="shared" si="103"/>
        <v>288.14</v>
      </c>
      <c r="L1114" s="2">
        <f t="shared" si="104"/>
        <v>20.169800000000002</v>
      </c>
      <c r="M1114" s="2">
        <f t="shared" si="105"/>
        <v>267.97019999999998</v>
      </c>
      <c r="N1114" s="2">
        <f t="shared" si="106"/>
        <v>136.23019999999997</v>
      </c>
      <c r="O1114" s="2" t="str">
        <f t="shared" si="107"/>
        <v>Dec</v>
      </c>
    </row>
    <row r="1115" spans="1:15" x14ac:dyDescent="0.25">
      <c r="A1115" s="2" t="s">
        <v>2254</v>
      </c>
      <c r="B1115" s="3">
        <v>45311</v>
      </c>
      <c r="C1115" s="2" t="s">
        <v>762</v>
      </c>
      <c r="D1115" s="2" t="s">
        <v>1058</v>
      </c>
      <c r="E1115">
        <v>5</v>
      </c>
      <c r="F1115" s="2">
        <f t="shared" si="102"/>
        <v>5</v>
      </c>
      <c r="G1115" s="2" t="s">
        <v>1152</v>
      </c>
      <c r="H1115">
        <v>0</v>
      </c>
      <c r="I1115" s="2">
        <f>_xlfn.XLOOKUP(D1115, 'retail_products'!$A:$A, 'retail_products'!$E:$E, "")</f>
        <v>145.03</v>
      </c>
      <c r="J1115" s="2">
        <f>_xlfn.XLOOKUP(D1115, 'retail_products'!$A:$A, 'retail_products'!$D:$D, "")</f>
        <v>60.82</v>
      </c>
      <c r="K1115" s="2">
        <f t="shared" si="103"/>
        <v>725.15</v>
      </c>
      <c r="L1115" s="2">
        <f t="shared" si="104"/>
        <v>0</v>
      </c>
      <c r="M1115" s="2">
        <f t="shared" si="105"/>
        <v>725.15</v>
      </c>
      <c r="N1115" s="2">
        <f t="shared" si="106"/>
        <v>421.04999999999995</v>
      </c>
      <c r="O1115" s="2" t="str">
        <f t="shared" si="107"/>
        <v>Jan</v>
      </c>
    </row>
    <row r="1116" spans="1:15" x14ac:dyDescent="0.25">
      <c r="A1116" s="2" t="s">
        <v>2255</v>
      </c>
      <c r="B1116" s="3">
        <v>45132</v>
      </c>
      <c r="C1116" s="2" t="s">
        <v>332</v>
      </c>
      <c r="D1116" s="2" t="s">
        <v>1088</v>
      </c>
      <c r="E1116">
        <v>5</v>
      </c>
      <c r="F1116" s="2">
        <f t="shared" si="102"/>
        <v>5</v>
      </c>
      <c r="G1116" s="2" t="s">
        <v>1148</v>
      </c>
      <c r="H1116">
        <v>0.09</v>
      </c>
      <c r="I1116" s="2">
        <f>_xlfn.XLOOKUP(D1116, 'retail_products'!$A:$A, 'retail_products'!$E:$E, "")</f>
        <v>526.70000000000005</v>
      </c>
      <c r="J1116" s="2">
        <f>_xlfn.XLOOKUP(D1116, 'retail_products'!$A:$A, 'retail_products'!$D:$D, "")</f>
        <v>234.96</v>
      </c>
      <c r="K1116" s="2">
        <f t="shared" si="103"/>
        <v>2633.5</v>
      </c>
      <c r="L1116" s="2">
        <f t="shared" si="104"/>
        <v>237.01499999999999</v>
      </c>
      <c r="M1116" s="2">
        <f t="shared" si="105"/>
        <v>2396.4850000000001</v>
      </c>
      <c r="N1116" s="2">
        <f t="shared" si="106"/>
        <v>1221.6850000000002</v>
      </c>
      <c r="O1116" s="2" t="str">
        <f t="shared" si="107"/>
        <v>Jul</v>
      </c>
    </row>
    <row r="1117" spans="1:15" x14ac:dyDescent="0.25">
      <c r="A1117" s="2" t="s">
        <v>2256</v>
      </c>
      <c r="B1117" s="3">
        <v>44965</v>
      </c>
      <c r="C1117" s="2" t="s">
        <v>286</v>
      </c>
      <c r="D1117" s="2" t="s">
        <v>1130</v>
      </c>
      <c r="E1117">
        <v>5</v>
      </c>
      <c r="F1117" s="2">
        <f t="shared" si="102"/>
        <v>5</v>
      </c>
      <c r="G1117" s="2" t="s">
        <v>1146</v>
      </c>
      <c r="H1117">
        <v>0.02</v>
      </c>
      <c r="I1117" s="2">
        <f>_xlfn.XLOOKUP(D1117, 'retail_products'!$A:$A, 'retail_products'!$E:$E, "")</f>
        <v>497.57</v>
      </c>
      <c r="J1117" s="2">
        <f>_xlfn.XLOOKUP(D1117, 'retail_products'!$A:$A, 'retail_products'!$D:$D, "")</f>
        <v>348.99</v>
      </c>
      <c r="K1117" s="2">
        <f t="shared" si="103"/>
        <v>2487.85</v>
      </c>
      <c r="L1117" s="2">
        <f t="shared" si="104"/>
        <v>49.756999999999998</v>
      </c>
      <c r="M1117" s="2">
        <f t="shared" si="105"/>
        <v>2438.0929999999998</v>
      </c>
      <c r="N1117" s="2">
        <f t="shared" si="106"/>
        <v>693.1429999999998</v>
      </c>
      <c r="O1117" s="2" t="str">
        <f t="shared" si="107"/>
        <v>Feb</v>
      </c>
    </row>
    <row r="1118" spans="1:15" x14ac:dyDescent="0.25">
      <c r="A1118" s="2" t="s">
        <v>2257</v>
      </c>
      <c r="B1118" s="3">
        <v>45137</v>
      </c>
      <c r="C1118" s="2" t="s">
        <v>172</v>
      </c>
      <c r="D1118" s="2" t="s">
        <v>1058</v>
      </c>
      <c r="E1118">
        <v>4</v>
      </c>
      <c r="F1118" s="2">
        <f t="shared" si="102"/>
        <v>4</v>
      </c>
      <c r="G1118" s="2" t="s">
        <v>1148</v>
      </c>
      <c r="H1118">
        <v>0</v>
      </c>
      <c r="I1118" s="2">
        <f>_xlfn.XLOOKUP(D1118, 'retail_products'!$A:$A, 'retail_products'!$E:$E, "")</f>
        <v>145.03</v>
      </c>
      <c r="J1118" s="2">
        <f>_xlfn.XLOOKUP(D1118, 'retail_products'!$A:$A, 'retail_products'!$D:$D, "")</f>
        <v>60.82</v>
      </c>
      <c r="K1118" s="2">
        <f t="shared" si="103"/>
        <v>580.12</v>
      </c>
      <c r="L1118" s="2">
        <f t="shared" si="104"/>
        <v>0</v>
      </c>
      <c r="M1118" s="2">
        <f t="shared" si="105"/>
        <v>580.12</v>
      </c>
      <c r="N1118" s="2">
        <f t="shared" si="106"/>
        <v>336.84000000000003</v>
      </c>
      <c r="O1118" s="2" t="str">
        <f t="shared" si="107"/>
        <v>Jul</v>
      </c>
    </row>
    <row r="1119" spans="1:15" x14ac:dyDescent="0.25">
      <c r="A1119" s="2" t="s">
        <v>2258</v>
      </c>
      <c r="B1119" s="3">
        <v>45008</v>
      </c>
      <c r="C1119" s="2" t="s">
        <v>690</v>
      </c>
      <c r="D1119" s="2" t="s">
        <v>1092</v>
      </c>
      <c r="E1119">
        <v>4</v>
      </c>
      <c r="F1119" s="2">
        <f t="shared" si="102"/>
        <v>4</v>
      </c>
      <c r="G1119" s="2" t="s">
        <v>1148</v>
      </c>
      <c r="H1119">
        <v>0.08</v>
      </c>
      <c r="I1119" s="2">
        <f>_xlfn.XLOOKUP(D1119, 'retail_products'!$A:$A, 'retail_products'!$E:$E, "")</f>
        <v>458.87</v>
      </c>
      <c r="J1119" s="2">
        <f>_xlfn.XLOOKUP(D1119, 'retail_products'!$A:$A, 'retail_products'!$D:$D, "")</f>
        <v>375.17</v>
      </c>
      <c r="K1119" s="2">
        <f t="shared" si="103"/>
        <v>1835.48</v>
      </c>
      <c r="L1119" s="2">
        <f t="shared" si="104"/>
        <v>146.83840000000001</v>
      </c>
      <c r="M1119" s="2">
        <f t="shared" si="105"/>
        <v>1688.6415999999999</v>
      </c>
      <c r="N1119" s="2">
        <f t="shared" si="106"/>
        <v>187.96159999999986</v>
      </c>
      <c r="O1119" s="2" t="str">
        <f t="shared" si="107"/>
        <v>Mar</v>
      </c>
    </row>
    <row r="1120" spans="1:15" x14ac:dyDescent="0.25">
      <c r="A1120" s="2" t="s">
        <v>2259</v>
      </c>
      <c r="B1120" s="3">
        <v>45132</v>
      </c>
      <c r="C1120" s="2" t="s">
        <v>155</v>
      </c>
      <c r="D1120" s="2" t="s">
        <v>1132</v>
      </c>
      <c r="E1120">
        <v>5</v>
      </c>
      <c r="F1120" s="2">
        <f t="shared" si="102"/>
        <v>5</v>
      </c>
      <c r="G1120" s="2" t="s">
        <v>1146</v>
      </c>
      <c r="H1120">
        <v>0</v>
      </c>
      <c r="I1120" s="2">
        <f>_xlfn.XLOOKUP(D1120, 'retail_products'!$A:$A, 'retail_products'!$E:$E, "")</f>
        <v>124.81</v>
      </c>
      <c r="J1120" s="2">
        <f>_xlfn.XLOOKUP(D1120, 'retail_products'!$A:$A, 'retail_products'!$D:$D, "")</f>
        <v>60.74</v>
      </c>
      <c r="K1120" s="2">
        <f t="shared" si="103"/>
        <v>624.04999999999995</v>
      </c>
      <c r="L1120" s="2">
        <f t="shared" si="104"/>
        <v>0</v>
      </c>
      <c r="M1120" s="2">
        <f t="shared" si="105"/>
        <v>624.04999999999995</v>
      </c>
      <c r="N1120" s="2">
        <f t="shared" si="106"/>
        <v>320.34999999999997</v>
      </c>
      <c r="O1120" s="2" t="str">
        <f t="shared" si="107"/>
        <v>Jul</v>
      </c>
    </row>
    <row r="1121" spans="1:15" x14ac:dyDescent="0.25">
      <c r="A1121" s="2" t="s">
        <v>2260</v>
      </c>
      <c r="B1121" s="3">
        <v>45094</v>
      </c>
      <c r="C1121" s="2" t="s">
        <v>39</v>
      </c>
      <c r="D1121" s="2" t="s">
        <v>1120</v>
      </c>
      <c r="E1121">
        <v>1</v>
      </c>
      <c r="F1121" s="2">
        <f t="shared" si="102"/>
        <v>1</v>
      </c>
      <c r="G1121" s="2" t="s">
        <v>1146</v>
      </c>
      <c r="H1121">
        <v>0</v>
      </c>
      <c r="I1121" s="2">
        <f>_xlfn.XLOOKUP(D1121, 'retail_products'!$A:$A, 'retail_products'!$E:$E, "")</f>
        <v>1062.07</v>
      </c>
      <c r="J1121" s="2">
        <f>_xlfn.XLOOKUP(D1121, 'retail_products'!$A:$A, 'retail_products'!$D:$D, "")</f>
        <v>464.05</v>
      </c>
      <c r="K1121" s="2">
        <f t="shared" si="103"/>
        <v>1062.07</v>
      </c>
      <c r="L1121" s="2">
        <f t="shared" si="104"/>
        <v>0</v>
      </c>
      <c r="M1121" s="2">
        <f t="shared" si="105"/>
        <v>1062.07</v>
      </c>
      <c r="N1121" s="2">
        <f t="shared" si="106"/>
        <v>598.02</v>
      </c>
      <c r="O1121" s="2" t="str">
        <f t="shared" si="107"/>
        <v>Jun</v>
      </c>
    </row>
    <row r="1122" spans="1:15" x14ac:dyDescent="0.25">
      <c r="A1122" s="2" t="s">
        <v>2261</v>
      </c>
      <c r="B1122" s="3">
        <v>45265</v>
      </c>
      <c r="C1122" s="2" t="s">
        <v>477</v>
      </c>
      <c r="D1122" s="2" t="s">
        <v>1078</v>
      </c>
      <c r="E1122">
        <v>1</v>
      </c>
      <c r="F1122" s="2">
        <f t="shared" si="102"/>
        <v>1</v>
      </c>
      <c r="G1122" s="2" t="s">
        <v>1146</v>
      </c>
      <c r="H1122">
        <v>0</v>
      </c>
      <c r="I1122" s="2">
        <f>_xlfn.XLOOKUP(D1122, 'retail_products'!$A:$A, 'retail_products'!$E:$E, "")</f>
        <v>892.78</v>
      </c>
      <c r="J1122" s="2">
        <f>_xlfn.XLOOKUP(D1122, 'retail_products'!$A:$A, 'retail_products'!$D:$D, "")</f>
        <v>447.11</v>
      </c>
      <c r="K1122" s="2">
        <f t="shared" si="103"/>
        <v>892.78</v>
      </c>
      <c r="L1122" s="2">
        <f t="shared" si="104"/>
        <v>0</v>
      </c>
      <c r="M1122" s="2">
        <f t="shared" si="105"/>
        <v>892.78</v>
      </c>
      <c r="N1122" s="2">
        <f t="shared" si="106"/>
        <v>445.66999999999996</v>
      </c>
      <c r="O1122" s="2" t="str">
        <f t="shared" si="107"/>
        <v>Dec</v>
      </c>
    </row>
    <row r="1123" spans="1:15" x14ac:dyDescent="0.25">
      <c r="A1123" s="2" t="s">
        <v>2262</v>
      </c>
      <c r="B1123" s="3">
        <v>45066</v>
      </c>
      <c r="C1123" s="2" t="s">
        <v>1001</v>
      </c>
      <c r="D1123" s="2" t="s">
        <v>1041</v>
      </c>
      <c r="E1123">
        <v>4</v>
      </c>
      <c r="F1123" s="2">
        <f t="shared" si="102"/>
        <v>4</v>
      </c>
      <c r="G1123" s="2" t="s">
        <v>1152</v>
      </c>
      <c r="H1123">
        <v>0</v>
      </c>
      <c r="I1123" s="2">
        <f>_xlfn.XLOOKUP(D1123, 'retail_products'!$A:$A, 'retail_products'!$E:$E, "")</f>
        <v>20.34</v>
      </c>
      <c r="J1123" s="2">
        <f>_xlfn.XLOOKUP(D1123, 'retail_products'!$A:$A, 'retail_products'!$D:$D, "")</f>
        <v>14.74</v>
      </c>
      <c r="K1123" s="2">
        <f t="shared" si="103"/>
        <v>81.36</v>
      </c>
      <c r="L1123" s="2">
        <f t="shared" si="104"/>
        <v>0</v>
      </c>
      <c r="M1123" s="2">
        <f t="shared" si="105"/>
        <v>81.36</v>
      </c>
      <c r="N1123" s="2">
        <f t="shared" si="106"/>
        <v>22.4</v>
      </c>
      <c r="O1123" s="2" t="str">
        <f t="shared" si="107"/>
        <v>May</v>
      </c>
    </row>
    <row r="1124" spans="1:15" x14ac:dyDescent="0.25">
      <c r="A1124" s="2" t="s">
        <v>2263</v>
      </c>
      <c r="B1124" s="3">
        <v>45375</v>
      </c>
      <c r="C1124" s="2" t="s">
        <v>755</v>
      </c>
      <c r="D1124" s="2" t="s">
        <v>1128</v>
      </c>
      <c r="E1124">
        <v>4</v>
      </c>
      <c r="F1124" s="2">
        <f t="shared" si="102"/>
        <v>4</v>
      </c>
      <c r="G1124" s="2" t="s">
        <v>1146</v>
      </c>
      <c r="H1124">
        <v>0</v>
      </c>
      <c r="I1124" s="2">
        <f>_xlfn.XLOOKUP(D1124, 'retail_products'!$A:$A, 'retail_products'!$E:$E, "")</f>
        <v>769.55</v>
      </c>
      <c r="J1124" s="2">
        <f>_xlfn.XLOOKUP(D1124, 'retail_products'!$A:$A, 'retail_products'!$D:$D, "")</f>
        <v>421.02</v>
      </c>
      <c r="K1124" s="2">
        <f t="shared" si="103"/>
        <v>3078.2</v>
      </c>
      <c r="L1124" s="2">
        <f t="shared" si="104"/>
        <v>0</v>
      </c>
      <c r="M1124" s="2">
        <f t="shared" si="105"/>
        <v>3078.2</v>
      </c>
      <c r="N1124" s="2">
        <f t="shared" si="106"/>
        <v>1394.12</v>
      </c>
      <c r="O1124" s="2" t="str">
        <f t="shared" si="107"/>
        <v>Mar</v>
      </c>
    </row>
    <row r="1125" spans="1:15" x14ac:dyDescent="0.25">
      <c r="A1125" s="2" t="s">
        <v>2264</v>
      </c>
      <c r="B1125" s="3">
        <v>45233</v>
      </c>
      <c r="C1125" s="2" t="s">
        <v>914</v>
      </c>
      <c r="D1125" s="2" t="s">
        <v>1086</v>
      </c>
      <c r="E1125">
        <v>2</v>
      </c>
      <c r="F1125" s="2">
        <f t="shared" si="102"/>
        <v>2</v>
      </c>
      <c r="G1125" s="2" t="s">
        <v>1152</v>
      </c>
      <c r="H1125">
        <v>0</v>
      </c>
      <c r="I1125" s="2">
        <f>_xlfn.XLOOKUP(D1125, 'retail_products'!$A:$A, 'retail_products'!$E:$E, "")</f>
        <v>560.78</v>
      </c>
      <c r="J1125" s="2">
        <f>_xlfn.XLOOKUP(D1125, 'retail_products'!$A:$A, 'retail_products'!$D:$D, "")</f>
        <v>325.23</v>
      </c>
      <c r="K1125" s="2">
        <f t="shared" si="103"/>
        <v>1121.56</v>
      </c>
      <c r="L1125" s="2">
        <f t="shared" si="104"/>
        <v>0</v>
      </c>
      <c r="M1125" s="2">
        <f t="shared" si="105"/>
        <v>1121.56</v>
      </c>
      <c r="N1125" s="2">
        <f t="shared" si="106"/>
        <v>471.09999999999991</v>
      </c>
      <c r="O1125" s="2" t="str">
        <f t="shared" si="107"/>
        <v>Nov</v>
      </c>
    </row>
    <row r="1126" spans="1:15" x14ac:dyDescent="0.25">
      <c r="A1126" s="2" t="s">
        <v>2265</v>
      </c>
      <c r="B1126" s="3">
        <v>45253</v>
      </c>
      <c r="C1126" s="2" t="s">
        <v>136</v>
      </c>
      <c r="D1126" s="2" t="s">
        <v>1138</v>
      </c>
      <c r="E1126">
        <v>3</v>
      </c>
      <c r="F1126" s="2">
        <f t="shared" si="102"/>
        <v>3</v>
      </c>
      <c r="G1126" s="2" t="s">
        <v>1146</v>
      </c>
      <c r="H1126">
        <v>0</v>
      </c>
      <c r="I1126" s="2">
        <f>_xlfn.XLOOKUP(D1126, 'retail_products'!$A:$A, 'retail_products'!$E:$E, "")</f>
        <v>318.47000000000003</v>
      </c>
      <c r="J1126" s="2">
        <f>_xlfn.XLOOKUP(D1126, 'retail_products'!$A:$A, 'retail_products'!$D:$D, "")</f>
        <v>231.89</v>
      </c>
      <c r="K1126" s="2">
        <f t="shared" si="103"/>
        <v>955.41000000000008</v>
      </c>
      <c r="L1126" s="2">
        <f t="shared" si="104"/>
        <v>0</v>
      </c>
      <c r="M1126" s="2">
        <f t="shared" si="105"/>
        <v>955.41000000000008</v>
      </c>
      <c r="N1126" s="2">
        <f t="shared" si="106"/>
        <v>259.74000000000012</v>
      </c>
      <c r="O1126" s="2" t="str">
        <f t="shared" si="107"/>
        <v>Nov</v>
      </c>
    </row>
    <row r="1127" spans="1:15" x14ac:dyDescent="0.25">
      <c r="A1127" s="2" t="s">
        <v>2266</v>
      </c>
      <c r="B1127" s="3">
        <v>45141</v>
      </c>
      <c r="C1127" s="2" t="s">
        <v>711</v>
      </c>
      <c r="D1127" s="2" t="s">
        <v>1072</v>
      </c>
      <c r="E1127">
        <v>3</v>
      </c>
      <c r="F1127" s="2">
        <f t="shared" si="102"/>
        <v>3</v>
      </c>
      <c r="G1127" s="2" t="s">
        <v>1148</v>
      </c>
      <c r="H1127">
        <v>0</v>
      </c>
      <c r="I1127" s="2">
        <f>_xlfn.XLOOKUP(D1127, 'retail_products'!$A:$A, 'retail_products'!$E:$E, "")</f>
        <v>553.76</v>
      </c>
      <c r="J1127" s="2">
        <f>_xlfn.XLOOKUP(D1127, 'retail_products'!$A:$A, 'retail_products'!$D:$D, "")</f>
        <v>264.36</v>
      </c>
      <c r="K1127" s="2">
        <f t="shared" si="103"/>
        <v>1661.28</v>
      </c>
      <c r="L1127" s="2">
        <f t="shared" si="104"/>
        <v>0</v>
      </c>
      <c r="M1127" s="2">
        <f t="shared" si="105"/>
        <v>1661.28</v>
      </c>
      <c r="N1127" s="2">
        <f t="shared" si="106"/>
        <v>868.19999999999993</v>
      </c>
      <c r="O1127" s="2" t="str">
        <f t="shared" si="107"/>
        <v>Aug</v>
      </c>
    </row>
    <row r="1128" spans="1:15" x14ac:dyDescent="0.25">
      <c r="A1128" s="2" t="s">
        <v>2267</v>
      </c>
      <c r="B1128" s="3">
        <v>45040</v>
      </c>
      <c r="C1128" s="2" t="s">
        <v>634</v>
      </c>
      <c r="D1128" s="2" t="s">
        <v>1094</v>
      </c>
      <c r="E1128">
        <v>3</v>
      </c>
      <c r="F1128" s="2">
        <f t="shared" si="102"/>
        <v>3</v>
      </c>
      <c r="G1128" s="2" t="s">
        <v>1146</v>
      </c>
      <c r="H1128">
        <v>0</v>
      </c>
      <c r="I1128" s="2">
        <f>_xlfn.XLOOKUP(D1128, 'retail_products'!$A:$A, 'retail_products'!$E:$E, "")</f>
        <v>52.75</v>
      </c>
      <c r="J1128" s="2">
        <f>_xlfn.XLOOKUP(D1128, 'retail_products'!$A:$A, 'retail_products'!$D:$D, "")</f>
        <v>27.56</v>
      </c>
      <c r="K1128" s="2">
        <f t="shared" si="103"/>
        <v>158.25</v>
      </c>
      <c r="L1128" s="2">
        <f t="shared" si="104"/>
        <v>0</v>
      </c>
      <c r="M1128" s="2">
        <f t="shared" si="105"/>
        <v>158.25</v>
      </c>
      <c r="N1128" s="2">
        <f t="shared" si="106"/>
        <v>75.570000000000007</v>
      </c>
      <c r="O1128" s="2" t="str">
        <f t="shared" si="107"/>
        <v>Apr</v>
      </c>
    </row>
    <row r="1129" spans="1:15" x14ac:dyDescent="0.25">
      <c r="A1129" s="2" t="s">
        <v>2268</v>
      </c>
      <c r="B1129" s="3">
        <v>45216</v>
      </c>
      <c r="C1129" s="2" t="s">
        <v>413</v>
      </c>
      <c r="D1129" s="2" t="s">
        <v>1116</v>
      </c>
      <c r="E1129">
        <v>5</v>
      </c>
      <c r="F1129" s="2">
        <f t="shared" si="102"/>
        <v>5</v>
      </c>
      <c r="G1129" s="2" t="s">
        <v>1148</v>
      </c>
      <c r="H1129">
        <v>0</v>
      </c>
      <c r="I1129" s="2">
        <f>_xlfn.XLOOKUP(D1129, 'retail_products'!$A:$A, 'retail_products'!$E:$E, "")</f>
        <v>796.89</v>
      </c>
      <c r="J1129" s="2">
        <f>_xlfn.XLOOKUP(D1129, 'retail_products'!$A:$A, 'retail_products'!$D:$D, "")</f>
        <v>465.81</v>
      </c>
      <c r="K1129" s="2">
        <f t="shared" si="103"/>
        <v>3984.45</v>
      </c>
      <c r="L1129" s="2">
        <f t="shared" si="104"/>
        <v>0</v>
      </c>
      <c r="M1129" s="2">
        <f t="shared" si="105"/>
        <v>3984.45</v>
      </c>
      <c r="N1129" s="2">
        <f t="shared" si="106"/>
        <v>1655.3999999999996</v>
      </c>
      <c r="O1129" s="2" t="str">
        <f t="shared" si="107"/>
        <v>Oct</v>
      </c>
    </row>
    <row r="1130" spans="1:15" x14ac:dyDescent="0.25">
      <c r="A1130" s="2" t="s">
        <v>2269</v>
      </c>
      <c r="B1130" s="3">
        <v>45333</v>
      </c>
      <c r="C1130" s="2" t="s">
        <v>687</v>
      </c>
      <c r="D1130" s="2" t="s">
        <v>1051</v>
      </c>
      <c r="E1130">
        <v>5</v>
      </c>
      <c r="F1130" s="2">
        <f t="shared" si="102"/>
        <v>5</v>
      </c>
      <c r="G1130" s="2" t="s">
        <v>1146</v>
      </c>
      <c r="H1130">
        <v>0</v>
      </c>
      <c r="I1130" s="2">
        <f>_xlfn.XLOOKUP(D1130, 'retail_products'!$A:$A, 'retail_products'!$E:$E, "")</f>
        <v>243.64</v>
      </c>
      <c r="J1130" s="2">
        <f>_xlfn.XLOOKUP(D1130, 'retail_products'!$A:$A, 'retail_products'!$D:$D, "")</f>
        <v>143.19999999999999</v>
      </c>
      <c r="K1130" s="2">
        <f t="shared" si="103"/>
        <v>1218.1999999999998</v>
      </c>
      <c r="L1130" s="2">
        <f t="shared" si="104"/>
        <v>0</v>
      </c>
      <c r="M1130" s="2">
        <f t="shared" si="105"/>
        <v>1218.1999999999998</v>
      </c>
      <c r="N1130" s="2">
        <f t="shared" si="106"/>
        <v>502.19999999999982</v>
      </c>
      <c r="O1130" s="2" t="str">
        <f t="shared" si="107"/>
        <v>Feb</v>
      </c>
    </row>
    <row r="1131" spans="1:15" x14ac:dyDescent="0.25">
      <c r="A1131" s="2" t="s">
        <v>2270</v>
      </c>
      <c r="B1131" s="3">
        <v>45236</v>
      </c>
      <c r="C1131" s="2" t="s">
        <v>460</v>
      </c>
      <c r="D1131" s="2" t="s">
        <v>1090</v>
      </c>
      <c r="E1131">
        <v>1</v>
      </c>
      <c r="F1131" s="2">
        <f t="shared" si="102"/>
        <v>1</v>
      </c>
      <c r="G1131" s="2" t="s">
        <v>1146</v>
      </c>
      <c r="H1131">
        <v>0.01</v>
      </c>
      <c r="I1131" s="2">
        <f>_xlfn.XLOOKUP(D1131, 'retail_products'!$A:$A, 'retail_products'!$E:$E, "")</f>
        <v>765.43</v>
      </c>
      <c r="J1131" s="2">
        <f>_xlfn.XLOOKUP(D1131, 'retail_products'!$A:$A, 'retail_products'!$D:$D, "")</f>
        <v>429.73</v>
      </c>
      <c r="K1131" s="2">
        <f t="shared" si="103"/>
        <v>765.43</v>
      </c>
      <c r="L1131" s="2">
        <f t="shared" si="104"/>
        <v>7.6542999999999992</v>
      </c>
      <c r="M1131" s="2">
        <f t="shared" si="105"/>
        <v>757.77569999999992</v>
      </c>
      <c r="N1131" s="2">
        <f t="shared" si="106"/>
        <v>328.0456999999999</v>
      </c>
      <c r="O1131" s="2" t="str">
        <f t="shared" si="107"/>
        <v>Nov</v>
      </c>
    </row>
    <row r="1132" spans="1:15" x14ac:dyDescent="0.25">
      <c r="A1132" s="2" t="s">
        <v>2271</v>
      </c>
      <c r="B1132" s="3" t="s">
        <v>2272</v>
      </c>
      <c r="C1132" s="2" t="s">
        <v>861</v>
      </c>
      <c r="D1132" s="2" t="s">
        <v>1120</v>
      </c>
      <c r="E1132">
        <v>4</v>
      </c>
      <c r="F1132" s="2">
        <f t="shared" si="102"/>
        <v>4</v>
      </c>
      <c r="G1132" s="2" t="s">
        <v>1148</v>
      </c>
      <c r="H1132">
        <v>0</v>
      </c>
      <c r="I1132" s="2">
        <f>_xlfn.XLOOKUP(D1132, 'retail_products'!$A:$A, 'retail_products'!$E:$E, "")</f>
        <v>1062.07</v>
      </c>
      <c r="J1132" s="2">
        <f>_xlfn.XLOOKUP(D1132, 'retail_products'!$A:$A, 'retail_products'!$D:$D, "")</f>
        <v>464.05</v>
      </c>
      <c r="K1132" s="2">
        <f t="shared" si="103"/>
        <v>4248.28</v>
      </c>
      <c r="L1132" s="2">
        <f t="shared" si="104"/>
        <v>0</v>
      </c>
      <c r="M1132" s="2">
        <f t="shared" si="105"/>
        <v>4248.28</v>
      </c>
      <c r="N1132" s="2">
        <f t="shared" si="106"/>
        <v>2392.08</v>
      </c>
      <c r="O1132" s="2" t="str">
        <f t="shared" si="107"/>
        <v>07/24/23</v>
      </c>
    </row>
    <row r="1133" spans="1:15" x14ac:dyDescent="0.25">
      <c r="A1133" s="2" t="s">
        <v>2273</v>
      </c>
      <c r="B1133" s="3">
        <v>45095</v>
      </c>
      <c r="C1133" s="2" t="s">
        <v>130</v>
      </c>
      <c r="D1133" s="2" t="s">
        <v>1076</v>
      </c>
      <c r="E1133">
        <v>4</v>
      </c>
      <c r="F1133" s="2">
        <f t="shared" si="102"/>
        <v>4</v>
      </c>
      <c r="G1133" s="2" t="s">
        <v>1152</v>
      </c>
      <c r="H1133">
        <v>0</v>
      </c>
      <c r="I1133" s="2">
        <f>_xlfn.XLOOKUP(D1133, 'retail_products'!$A:$A, 'retail_products'!$E:$E, "")</f>
        <v>681.78</v>
      </c>
      <c r="J1133" s="2">
        <f>_xlfn.XLOOKUP(D1133, 'retail_products'!$A:$A, 'retail_products'!$D:$D, "")</f>
        <v>335.22</v>
      </c>
      <c r="K1133" s="2">
        <f t="shared" si="103"/>
        <v>2727.12</v>
      </c>
      <c r="L1133" s="2">
        <f t="shared" si="104"/>
        <v>0</v>
      </c>
      <c r="M1133" s="2">
        <f t="shared" si="105"/>
        <v>2727.12</v>
      </c>
      <c r="N1133" s="2">
        <f t="shared" si="106"/>
        <v>1386.2399999999998</v>
      </c>
      <c r="O1133" s="2" t="str">
        <f t="shared" si="107"/>
        <v>Jun</v>
      </c>
    </row>
    <row r="1134" spans="1:15" x14ac:dyDescent="0.25">
      <c r="A1134" s="2" t="s">
        <v>2274</v>
      </c>
      <c r="B1134" s="3">
        <v>45276</v>
      </c>
      <c r="C1134" s="2" t="s">
        <v>381</v>
      </c>
      <c r="D1134" s="2" t="s">
        <v>1084</v>
      </c>
      <c r="E1134">
        <v>2</v>
      </c>
      <c r="F1134" s="2">
        <f t="shared" si="102"/>
        <v>2</v>
      </c>
      <c r="G1134" s="2" t="s">
        <v>1146</v>
      </c>
      <c r="H1134">
        <v>0.08</v>
      </c>
      <c r="I1134" s="2">
        <f>_xlfn.XLOOKUP(D1134, 'retail_products'!$A:$A, 'retail_products'!$E:$E, "")</f>
        <v>614.21</v>
      </c>
      <c r="J1134" s="2">
        <f>_xlfn.XLOOKUP(D1134, 'retail_products'!$A:$A, 'retail_products'!$D:$D, "")</f>
        <v>485.37</v>
      </c>
      <c r="K1134" s="2">
        <f t="shared" si="103"/>
        <v>1228.42</v>
      </c>
      <c r="L1134" s="2">
        <f t="shared" si="104"/>
        <v>98.273600000000002</v>
      </c>
      <c r="M1134" s="2">
        <f t="shared" si="105"/>
        <v>1130.1464000000001</v>
      </c>
      <c r="N1134" s="2">
        <f t="shared" si="106"/>
        <v>159.40640000000008</v>
      </c>
      <c r="O1134" s="2" t="str">
        <f t="shared" si="107"/>
        <v>Dec</v>
      </c>
    </row>
    <row r="1135" spans="1:15" x14ac:dyDescent="0.25">
      <c r="A1135" s="2" t="s">
        <v>2275</v>
      </c>
      <c r="B1135" s="3">
        <v>45333</v>
      </c>
      <c r="C1135" s="2" t="s">
        <v>193</v>
      </c>
      <c r="D1135" s="2" t="s">
        <v>1066</v>
      </c>
      <c r="E1135">
        <v>5</v>
      </c>
      <c r="F1135" s="2">
        <f t="shared" si="102"/>
        <v>5</v>
      </c>
      <c r="G1135" s="2" t="s">
        <v>1152</v>
      </c>
      <c r="H1135">
        <v>0.23</v>
      </c>
      <c r="I1135" s="2">
        <f>_xlfn.XLOOKUP(D1135, 'retail_products'!$A:$A, 'retail_products'!$E:$E, "")</f>
        <v>289.73</v>
      </c>
      <c r="J1135" s="2">
        <f>_xlfn.XLOOKUP(D1135, 'retail_products'!$A:$A, 'retail_products'!$D:$D, "")</f>
        <v>225.94</v>
      </c>
      <c r="K1135" s="2">
        <f t="shared" si="103"/>
        <v>1448.65</v>
      </c>
      <c r="L1135" s="2">
        <f t="shared" si="104"/>
        <v>333.18950000000001</v>
      </c>
      <c r="M1135" s="2">
        <f t="shared" si="105"/>
        <v>1115.4605000000001</v>
      </c>
      <c r="N1135" s="2">
        <f t="shared" si="106"/>
        <v>-14.239499999999907</v>
      </c>
      <c r="O1135" s="2" t="str">
        <f t="shared" si="107"/>
        <v>Feb</v>
      </c>
    </row>
    <row r="1136" spans="1:15" x14ac:dyDescent="0.25">
      <c r="A1136" s="2" t="s">
        <v>2276</v>
      </c>
      <c r="B1136" s="3">
        <v>45015</v>
      </c>
      <c r="C1136" s="2" t="s">
        <v>893</v>
      </c>
      <c r="D1136" s="2" t="s">
        <v>1102</v>
      </c>
      <c r="E1136">
        <v>1</v>
      </c>
      <c r="F1136" s="2">
        <f t="shared" si="102"/>
        <v>1</v>
      </c>
      <c r="G1136" s="2" t="s">
        <v>1148</v>
      </c>
      <c r="H1136">
        <v>0</v>
      </c>
      <c r="I1136" s="2">
        <f>_xlfn.XLOOKUP(D1136, 'retail_products'!$A:$A, 'retail_products'!$E:$E, "")</f>
        <v>691.33</v>
      </c>
      <c r="J1136" s="2">
        <f>_xlfn.XLOOKUP(D1136, 'retail_products'!$A:$A, 'retail_products'!$D:$D, "")</f>
        <v>423.72</v>
      </c>
      <c r="K1136" s="2">
        <f t="shared" si="103"/>
        <v>691.33</v>
      </c>
      <c r="L1136" s="2">
        <f t="shared" si="104"/>
        <v>0</v>
      </c>
      <c r="M1136" s="2">
        <f t="shared" si="105"/>
        <v>691.33</v>
      </c>
      <c r="N1136" s="2">
        <f t="shared" si="106"/>
        <v>267.61</v>
      </c>
      <c r="O1136" s="2" t="str">
        <f t="shared" si="107"/>
        <v>Mar</v>
      </c>
    </row>
    <row r="1137" spans="1:15" x14ac:dyDescent="0.25">
      <c r="A1137" s="2" t="s">
        <v>2277</v>
      </c>
      <c r="B1137" s="3">
        <v>45083</v>
      </c>
      <c r="C1137" s="2" t="s">
        <v>132</v>
      </c>
      <c r="D1137" s="2" t="s">
        <v>1132</v>
      </c>
      <c r="E1137">
        <v>1</v>
      </c>
      <c r="F1137" s="2">
        <f t="shared" si="102"/>
        <v>1</v>
      </c>
      <c r="G1137" s="2" t="s">
        <v>1148</v>
      </c>
      <c r="H1137">
        <v>0.06</v>
      </c>
      <c r="I1137" s="2">
        <f>_xlfn.XLOOKUP(D1137, 'retail_products'!$A:$A, 'retail_products'!$E:$E, "")</f>
        <v>124.81</v>
      </c>
      <c r="J1137" s="2">
        <f>_xlfn.XLOOKUP(D1137, 'retail_products'!$A:$A, 'retail_products'!$D:$D, "")</f>
        <v>60.74</v>
      </c>
      <c r="K1137" s="2">
        <f t="shared" si="103"/>
        <v>124.81</v>
      </c>
      <c r="L1137" s="2">
        <f t="shared" si="104"/>
        <v>7.4885999999999999</v>
      </c>
      <c r="M1137" s="2">
        <f t="shared" si="105"/>
        <v>117.3214</v>
      </c>
      <c r="N1137" s="2">
        <f t="shared" si="106"/>
        <v>56.581399999999995</v>
      </c>
      <c r="O1137" s="2" t="str">
        <f t="shared" si="107"/>
        <v>Jun</v>
      </c>
    </row>
    <row r="1138" spans="1:15" x14ac:dyDescent="0.25">
      <c r="A1138" s="2" t="s">
        <v>2278</v>
      </c>
      <c r="B1138" s="3">
        <v>45365</v>
      </c>
      <c r="C1138" s="2" t="s">
        <v>753</v>
      </c>
      <c r="D1138" s="2" t="s">
        <v>1102</v>
      </c>
      <c r="E1138">
        <v>3</v>
      </c>
      <c r="F1138" s="2">
        <f t="shared" si="102"/>
        <v>3</v>
      </c>
      <c r="G1138" s="2" t="s">
        <v>1148</v>
      </c>
      <c r="H1138">
        <v>0.1</v>
      </c>
      <c r="I1138" s="2">
        <f>_xlfn.XLOOKUP(D1138, 'retail_products'!$A:$A, 'retail_products'!$E:$E, "")</f>
        <v>691.33</v>
      </c>
      <c r="J1138" s="2">
        <f>_xlfn.XLOOKUP(D1138, 'retail_products'!$A:$A, 'retail_products'!$D:$D, "")</f>
        <v>423.72</v>
      </c>
      <c r="K1138" s="2">
        <f t="shared" si="103"/>
        <v>2073.9900000000002</v>
      </c>
      <c r="L1138" s="2">
        <f t="shared" si="104"/>
        <v>207.39900000000003</v>
      </c>
      <c r="M1138" s="2">
        <f t="shared" si="105"/>
        <v>1866.5910000000001</v>
      </c>
      <c r="N1138" s="2">
        <f t="shared" si="106"/>
        <v>595.43100000000004</v>
      </c>
      <c r="O1138" s="2" t="str">
        <f t="shared" si="107"/>
        <v>Mar</v>
      </c>
    </row>
    <row r="1139" spans="1:15" x14ac:dyDescent="0.25">
      <c r="A1139" s="2" t="s">
        <v>2279</v>
      </c>
      <c r="B1139" s="3">
        <v>44984</v>
      </c>
      <c r="C1139" s="2" t="s">
        <v>223</v>
      </c>
      <c r="D1139" s="2" t="s">
        <v>1114</v>
      </c>
      <c r="E1139">
        <v>3</v>
      </c>
      <c r="F1139" s="2">
        <f t="shared" si="102"/>
        <v>3</v>
      </c>
      <c r="G1139" s="2" t="s">
        <v>1146</v>
      </c>
      <c r="H1139">
        <v>0</v>
      </c>
      <c r="I1139" s="2">
        <f>_xlfn.XLOOKUP(D1139, 'retail_products'!$A:$A, 'retail_products'!$E:$E, "")</f>
        <v>124.45</v>
      </c>
      <c r="J1139" s="2">
        <f>_xlfn.XLOOKUP(D1139, 'retail_products'!$A:$A, 'retail_products'!$D:$D, "")</f>
        <v>62.41</v>
      </c>
      <c r="K1139" s="2">
        <f t="shared" si="103"/>
        <v>373.35</v>
      </c>
      <c r="L1139" s="2">
        <f t="shared" si="104"/>
        <v>0</v>
      </c>
      <c r="M1139" s="2">
        <f t="shared" si="105"/>
        <v>373.35</v>
      </c>
      <c r="N1139" s="2">
        <f t="shared" si="106"/>
        <v>186.12000000000003</v>
      </c>
      <c r="O1139" s="2" t="str">
        <f t="shared" si="107"/>
        <v>Feb</v>
      </c>
    </row>
    <row r="1140" spans="1:15" x14ac:dyDescent="0.25">
      <c r="A1140" s="2" t="s">
        <v>2280</v>
      </c>
      <c r="B1140" s="3">
        <v>45130</v>
      </c>
      <c r="C1140" s="2" t="s">
        <v>662</v>
      </c>
      <c r="D1140" s="2" t="s">
        <v>1128</v>
      </c>
      <c r="E1140">
        <v>1</v>
      </c>
      <c r="F1140" s="2">
        <f t="shared" si="102"/>
        <v>1</v>
      </c>
      <c r="G1140" s="2" t="s">
        <v>1146</v>
      </c>
      <c r="H1140">
        <v>0</v>
      </c>
      <c r="I1140" s="2">
        <f>_xlfn.XLOOKUP(D1140, 'retail_products'!$A:$A, 'retail_products'!$E:$E, "")</f>
        <v>769.55</v>
      </c>
      <c r="J1140" s="2">
        <f>_xlfn.XLOOKUP(D1140, 'retail_products'!$A:$A, 'retail_products'!$D:$D, "")</f>
        <v>421.02</v>
      </c>
      <c r="K1140" s="2">
        <f t="shared" si="103"/>
        <v>769.55</v>
      </c>
      <c r="L1140" s="2">
        <f t="shared" si="104"/>
        <v>0</v>
      </c>
      <c r="M1140" s="2">
        <f t="shared" si="105"/>
        <v>769.55</v>
      </c>
      <c r="N1140" s="2">
        <f t="shared" si="106"/>
        <v>348.53</v>
      </c>
      <c r="O1140" s="2" t="str">
        <f t="shared" si="107"/>
        <v>Jul</v>
      </c>
    </row>
    <row r="1141" spans="1:15" x14ac:dyDescent="0.25">
      <c r="A1141" s="2" t="s">
        <v>2281</v>
      </c>
      <c r="B1141" s="3">
        <v>45061</v>
      </c>
      <c r="C1141" s="2" t="s">
        <v>178</v>
      </c>
      <c r="D1141" s="2" t="s">
        <v>1130</v>
      </c>
      <c r="E1141">
        <v>3</v>
      </c>
      <c r="F1141" s="2">
        <f t="shared" si="102"/>
        <v>3</v>
      </c>
      <c r="G1141" s="2" t="s">
        <v>1148</v>
      </c>
      <c r="H1141">
        <v>0.22</v>
      </c>
      <c r="I1141" s="2">
        <f>_xlfn.XLOOKUP(D1141, 'retail_products'!$A:$A, 'retail_products'!$E:$E, "")</f>
        <v>497.57</v>
      </c>
      <c r="J1141" s="2">
        <f>_xlfn.XLOOKUP(D1141, 'retail_products'!$A:$A, 'retail_products'!$D:$D, "")</f>
        <v>348.99</v>
      </c>
      <c r="K1141" s="2">
        <f t="shared" si="103"/>
        <v>1492.71</v>
      </c>
      <c r="L1141" s="2">
        <f t="shared" si="104"/>
        <v>328.39620000000002</v>
      </c>
      <c r="M1141" s="2">
        <f t="shared" si="105"/>
        <v>1164.3137999999999</v>
      </c>
      <c r="N1141" s="2">
        <f t="shared" si="106"/>
        <v>117.34379999999987</v>
      </c>
      <c r="O1141" s="2" t="str">
        <f t="shared" si="107"/>
        <v>May</v>
      </c>
    </row>
    <row r="1142" spans="1:15" x14ac:dyDescent="0.25">
      <c r="A1142" s="2" t="s">
        <v>2282</v>
      </c>
      <c r="B1142" s="3">
        <v>45375</v>
      </c>
      <c r="C1142" s="2" t="s">
        <v>937</v>
      </c>
      <c r="D1142" s="2" t="s">
        <v>1076</v>
      </c>
      <c r="E1142">
        <v>5</v>
      </c>
      <c r="F1142" s="2">
        <f t="shared" si="102"/>
        <v>5</v>
      </c>
      <c r="G1142" s="2" t="s">
        <v>1152</v>
      </c>
      <c r="H1142">
        <v>7.0000000000000007E-2</v>
      </c>
      <c r="I1142" s="2">
        <f>_xlfn.XLOOKUP(D1142, 'retail_products'!$A:$A, 'retail_products'!$E:$E, "")</f>
        <v>681.78</v>
      </c>
      <c r="J1142" s="2">
        <f>_xlfn.XLOOKUP(D1142, 'retail_products'!$A:$A, 'retail_products'!$D:$D, "")</f>
        <v>335.22</v>
      </c>
      <c r="K1142" s="2">
        <f t="shared" si="103"/>
        <v>3408.8999999999996</v>
      </c>
      <c r="L1142" s="2">
        <f t="shared" si="104"/>
        <v>238.62299999999999</v>
      </c>
      <c r="M1142" s="2">
        <f t="shared" si="105"/>
        <v>3170.2769999999996</v>
      </c>
      <c r="N1142" s="2">
        <f t="shared" si="106"/>
        <v>1494.1769999999995</v>
      </c>
      <c r="O1142" s="2" t="str">
        <f t="shared" si="107"/>
        <v>Mar</v>
      </c>
    </row>
    <row r="1143" spans="1:15" x14ac:dyDescent="0.25">
      <c r="A1143" s="2" t="s">
        <v>2283</v>
      </c>
      <c r="B1143" s="3">
        <v>45006</v>
      </c>
      <c r="C1143" s="2" t="s">
        <v>712</v>
      </c>
      <c r="D1143" s="2" t="s">
        <v>1074</v>
      </c>
      <c r="E1143">
        <v>1</v>
      </c>
      <c r="F1143" s="2">
        <f t="shared" si="102"/>
        <v>1</v>
      </c>
      <c r="G1143" s="2" t="s">
        <v>1148</v>
      </c>
      <c r="H1143">
        <v>0.13</v>
      </c>
      <c r="I1143" s="2">
        <f>_xlfn.XLOOKUP(D1143, 'retail_products'!$A:$A, 'retail_products'!$E:$E, "")</f>
        <v>476.33</v>
      </c>
      <c r="J1143" s="2">
        <f>_xlfn.XLOOKUP(D1143, 'retail_products'!$A:$A, 'retail_products'!$D:$D, "")</f>
        <v>222.1</v>
      </c>
      <c r="K1143" s="2">
        <f t="shared" si="103"/>
        <v>476.33</v>
      </c>
      <c r="L1143" s="2">
        <f t="shared" si="104"/>
        <v>61.922899999999998</v>
      </c>
      <c r="M1143" s="2">
        <f t="shared" si="105"/>
        <v>414.40710000000001</v>
      </c>
      <c r="N1143" s="2">
        <f t="shared" si="106"/>
        <v>192.30710000000002</v>
      </c>
      <c r="O1143" s="2" t="str">
        <f t="shared" si="107"/>
        <v>Mar</v>
      </c>
    </row>
    <row r="1144" spans="1:15" x14ac:dyDescent="0.25">
      <c r="A1144" s="2" t="s">
        <v>2284</v>
      </c>
      <c r="B1144" s="3">
        <v>45342</v>
      </c>
      <c r="C1144" s="2" t="s">
        <v>250</v>
      </c>
      <c r="D1144" s="2" t="s">
        <v>1058</v>
      </c>
      <c r="E1144">
        <v>1</v>
      </c>
      <c r="F1144" s="2">
        <f t="shared" si="102"/>
        <v>1</v>
      </c>
      <c r="G1144" s="2" t="s">
        <v>1152</v>
      </c>
      <c r="H1144">
        <v>0.12</v>
      </c>
      <c r="I1144" s="2">
        <f>_xlfn.XLOOKUP(D1144, 'retail_products'!$A:$A, 'retail_products'!$E:$E, "")</f>
        <v>145.03</v>
      </c>
      <c r="J1144" s="2">
        <f>_xlfn.XLOOKUP(D1144, 'retail_products'!$A:$A, 'retail_products'!$D:$D, "")</f>
        <v>60.82</v>
      </c>
      <c r="K1144" s="2">
        <f t="shared" si="103"/>
        <v>145.03</v>
      </c>
      <c r="L1144" s="2">
        <f t="shared" si="104"/>
        <v>17.403600000000001</v>
      </c>
      <c r="M1144" s="2">
        <f t="shared" si="105"/>
        <v>127.6264</v>
      </c>
      <c r="N1144" s="2">
        <f t="shared" si="106"/>
        <v>66.806399999999996</v>
      </c>
      <c r="O1144" s="2" t="str">
        <f t="shared" si="107"/>
        <v>Feb</v>
      </c>
    </row>
    <row r="1145" spans="1:15" x14ac:dyDescent="0.25">
      <c r="A1145" s="2" t="s">
        <v>2285</v>
      </c>
      <c r="B1145" s="3">
        <v>45209</v>
      </c>
      <c r="C1145" s="2" t="s">
        <v>610</v>
      </c>
      <c r="D1145" s="2" t="s">
        <v>1064</v>
      </c>
      <c r="E1145">
        <v>4</v>
      </c>
      <c r="F1145" s="2">
        <f t="shared" si="102"/>
        <v>4</v>
      </c>
      <c r="G1145" s="2" t="s">
        <v>1146</v>
      </c>
      <c r="H1145">
        <v>0.28999999999999998</v>
      </c>
      <c r="I1145" s="2">
        <f>_xlfn.XLOOKUP(D1145, 'retail_products'!$A:$A, 'retail_products'!$E:$E, "")</f>
        <v>452.6</v>
      </c>
      <c r="J1145" s="2">
        <f>_xlfn.XLOOKUP(D1145, 'retail_products'!$A:$A, 'retail_products'!$D:$D, "")</f>
        <v>246.71</v>
      </c>
      <c r="K1145" s="2">
        <f t="shared" si="103"/>
        <v>1810.4</v>
      </c>
      <c r="L1145" s="2">
        <f t="shared" si="104"/>
        <v>525.01599999999996</v>
      </c>
      <c r="M1145" s="2">
        <f t="shared" si="105"/>
        <v>1285.384</v>
      </c>
      <c r="N1145" s="2">
        <f t="shared" si="106"/>
        <v>298.54399999999998</v>
      </c>
      <c r="O1145" s="2" t="str">
        <f t="shared" si="107"/>
        <v>Oct</v>
      </c>
    </row>
    <row r="1146" spans="1:15" x14ac:dyDescent="0.25">
      <c r="A1146" s="2" t="s">
        <v>2286</v>
      </c>
      <c r="B1146" s="3">
        <v>45309</v>
      </c>
      <c r="C1146" s="2" t="s">
        <v>296</v>
      </c>
      <c r="D1146" s="2" t="s">
        <v>1130</v>
      </c>
      <c r="E1146">
        <v>3</v>
      </c>
      <c r="F1146" s="2">
        <f t="shared" si="102"/>
        <v>3</v>
      </c>
      <c r="G1146" s="2" t="s">
        <v>1148</v>
      </c>
      <c r="H1146">
        <v>0</v>
      </c>
      <c r="I1146" s="2">
        <f>_xlfn.XLOOKUP(D1146, 'retail_products'!$A:$A, 'retail_products'!$E:$E, "")</f>
        <v>497.57</v>
      </c>
      <c r="J1146" s="2">
        <f>_xlfn.XLOOKUP(D1146, 'retail_products'!$A:$A, 'retail_products'!$D:$D, "")</f>
        <v>348.99</v>
      </c>
      <c r="K1146" s="2">
        <f t="shared" si="103"/>
        <v>1492.71</v>
      </c>
      <c r="L1146" s="2">
        <f t="shared" si="104"/>
        <v>0</v>
      </c>
      <c r="M1146" s="2">
        <f t="shared" si="105"/>
        <v>1492.71</v>
      </c>
      <c r="N1146" s="2">
        <f t="shared" si="106"/>
        <v>445.74</v>
      </c>
      <c r="O1146" s="2" t="str">
        <f t="shared" si="107"/>
        <v>Jan</v>
      </c>
    </row>
    <row r="1147" spans="1:15" x14ac:dyDescent="0.25">
      <c r="A1147" s="2" t="s">
        <v>2287</v>
      </c>
      <c r="B1147" s="3">
        <v>45109</v>
      </c>
      <c r="C1147" s="2" t="s">
        <v>107</v>
      </c>
      <c r="D1147" s="2" t="s">
        <v>1128</v>
      </c>
      <c r="E1147">
        <v>2</v>
      </c>
      <c r="F1147" s="2">
        <f t="shared" si="102"/>
        <v>2</v>
      </c>
      <c r="G1147" s="2" t="s">
        <v>1146</v>
      </c>
      <c r="H1147">
        <v>0</v>
      </c>
      <c r="I1147" s="2">
        <f>_xlfn.XLOOKUP(D1147, 'retail_products'!$A:$A, 'retail_products'!$E:$E, "")</f>
        <v>769.55</v>
      </c>
      <c r="J1147" s="2">
        <f>_xlfn.XLOOKUP(D1147, 'retail_products'!$A:$A, 'retail_products'!$D:$D, "")</f>
        <v>421.02</v>
      </c>
      <c r="K1147" s="2">
        <f t="shared" si="103"/>
        <v>1539.1</v>
      </c>
      <c r="L1147" s="2">
        <f t="shared" si="104"/>
        <v>0</v>
      </c>
      <c r="M1147" s="2">
        <f t="shared" si="105"/>
        <v>1539.1</v>
      </c>
      <c r="N1147" s="2">
        <f t="shared" si="106"/>
        <v>697.06</v>
      </c>
      <c r="O1147" s="2" t="str">
        <f t="shared" si="107"/>
        <v>Jul</v>
      </c>
    </row>
    <row r="1148" spans="1:15" x14ac:dyDescent="0.25">
      <c r="A1148" s="2" t="s">
        <v>2288</v>
      </c>
      <c r="B1148" s="3">
        <v>44976</v>
      </c>
      <c r="C1148" s="2" t="s">
        <v>968</v>
      </c>
      <c r="D1148" s="2" t="s">
        <v>1104</v>
      </c>
      <c r="E1148">
        <v>4</v>
      </c>
      <c r="F1148" s="2">
        <f t="shared" si="102"/>
        <v>4</v>
      </c>
      <c r="G1148" s="2" t="s">
        <v>1148</v>
      </c>
      <c r="H1148">
        <v>0.22</v>
      </c>
      <c r="I1148" s="2">
        <f>_xlfn.XLOOKUP(D1148, 'retail_products'!$A:$A, 'retail_products'!$E:$E, "")</f>
        <v>647.98</v>
      </c>
      <c r="J1148" s="2">
        <f>_xlfn.XLOOKUP(D1148, 'retail_products'!$A:$A, 'retail_products'!$D:$D, "")</f>
        <v>303.98</v>
      </c>
      <c r="K1148" s="2">
        <f t="shared" si="103"/>
        <v>2591.92</v>
      </c>
      <c r="L1148" s="2">
        <f t="shared" si="104"/>
        <v>570.22239999999999</v>
      </c>
      <c r="M1148" s="2">
        <f t="shared" si="105"/>
        <v>2021.6976</v>
      </c>
      <c r="N1148" s="2">
        <f t="shared" si="106"/>
        <v>805.77759999999989</v>
      </c>
      <c r="O1148" s="2" t="str">
        <f t="shared" si="107"/>
        <v>Feb</v>
      </c>
    </row>
    <row r="1149" spans="1:15" x14ac:dyDescent="0.25">
      <c r="A1149" s="2" t="s">
        <v>2289</v>
      </c>
      <c r="B1149" s="3">
        <v>45257</v>
      </c>
      <c r="C1149" s="2" t="s">
        <v>1028</v>
      </c>
      <c r="D1149" s="2" t="s">
        <v>1110</v>
      </c>
      <c r="E1149">
        <v>2</v>
      </c>
      <c r="F1149" s="2">
        <f t="shared" si="102"/>
        <v>2</v>
      </c>
      <c r="G1149" s="2" t="s">
        <v>1146</v>
      </c>
      <c r="H1149">
        <v>0</v>
      </c>
      <c r="I1149" s="2">
        <f>_xlfn.XLOOKUP(D1149, 'retail_products'!$A:$A, 'retail_products'!$E:$E, "")</f>
        <v>469.35</v>
      </c>
      <c r="J1149" s="2">
        <f>_xlfn.XLOOKUP(D1149, 'retail_products'!$A:$A, 'retail_products'!$D:$D, "")</f>
        <v>278.37</v>
      </c>
      <c r="K1149" s="2">
        <f t="shared" si="103"/>
        <v>938.7</v>
      </c>
      <c r="L1149" s="2">
        <f t="shared" si="104"/>
        <v>0</v>
      </c>
      <c r="M1149" s="2">
        <f t="shared" si="105"/>
        <v>938.7</v>
      </c>
      <c r="N1149" s="2">
        <f t="shared" si="106"/>
        <v>381.96000000000004</v>
      </c>
      <c r="O1149" s="2" t="str">
        <f t="shared" si="107"/>
        <v>Nov</v>
      </c>
    </row>
    <row r="1150" spans="1:15" x14ac:dyDescent="0.25">
      <c r="A1150" s="2" t="s">
        <v>2290</v>
      </c>
      <c r="B1150" s="3">
        <v>45229</v>
      </c>
      <c r="C1150" s="2" t="s">
        <v>475</v>
      </c>
      <c r="D1150" s="2" t="s">
        <v>1046</v>
      </c>
      <c r="E1150">
        <v>2</v>
      </c>
      <c r="F1150" s="2">
        <f t="shared" si="102"/>
        <v>2</v>
      </c>
      <c r="G1150" s="2" t="s">
        <v>1152</v>
      </c>
      <c r="H1150">
        <v>0</v>
      </c>
      <c r="I1150" s="2">
        <f>_xlfn.XLOOKUP(D1150, 'retail_products'!$A:$A, 'retail_products'!$E:$E, "")</f>
        <v>304.58</v>
      </c>
      <c r="J1150" s="2">
        <f>_xlfn.XLOOKUP(D1150, 'retail_products'!$A:$A, 'retail_products'!$D:$D, "")</f>
        <v>141.47</v>
      </c>
      <c r="K1150" s="2">
        <f t="shared" si="103"/>
        <v>609.16</v>
      </c>
      <c r="L1150" s="2">
        <f t="shared" si="104"/>
        <v>0</v>
      </c>
      <c r="M1150" s="2">
        <f t="shared" si="105"/>
        <v>609.16</v>
      </c>
      <c r="N1150" s="2">
        <f t="shared" si="106"/>
        <v>326.21999999999997</v>
      </c>
      <c r="O1150" s="2" t="str">
        <f t="shared" si="107"/>
        <v>Oct</v>
      </c>
    </row>
    <row r="1151" spans="1:15" x14ac:dyDescent="0.25">
      <c r="A1151" s="2" t="s">
        <v>2291</v>
      </c>
      <c r="B1151" s="3">
        <v>45288</v>
      </c>
      <c r="C1151" s="2" t="s">
        <v>180</v>
      </c>
      <c r="D1151" s="2" t="s">
        <v>1046</v>
      </c>
      <c r="E1151">
        <v>3</v>
      </c>
      <c r="F1151" s="2">
        <f t="shared" si="102"/>
        <v>3</v>
      </c>
      <c r="G1151" s="2" t="s">
        <v>1146</v>
      </c>
      <c r="H1151">
        <v>0</v>
      </c>
      <c r="I1151" s="2">
        <f>_xlfn.XLOOKUP(D1151, 'retail_products'!$A:$A, 'retail_products'!$E:$E, "")</f>
        <v>304.58</v>
      </c>
      <c r="J1151" s="2">
        <f>_xlfn.XLOOKUP(D1151, 'retail_products'!$A:$A, 'retail_products'!$D:$D, "")</f>
        <v>141.47</v>
      </c>
      <c r="K1151" s="2">
        <f t="shared" si="103"/>
        <v>913.74</v>
      </c>
      <c r="L1151" s="2">
        <f t="shared" si="104"/>
        <v>0</v>
      </c>
      <c r="M1151" s="2">
        <f t="shared" si="105"/>
        <v>913.74</v>
      </c>
      <c r="N1151" s="2">
        <f t="shared" si="106"/>
        <v>489.33000000000004</v>
      </c>
      <c r="O1151" s="2" t="str">
        <f t="shared" si="107"/>
        <v>Dec</v>
      </c>
    </row>
    <row r="1152" spans="1:15" x14ac:dyDescent="0.25">
      <c r="A1152" s="2" t="s">
        <v>2292</v>
      </c>
      <c r="B1152" s="3">
        <v>45233</v>
      </c>
      <c r="C1152" s="2" t="s">
        <v>531</v>
      </c>
      <c r="D1152" s="2" t="s">
        <v>1094</v>
      </c>
      <c r="E1152">
        <v>2</v>
      </c>
      <c r="F1152" s="2">
        <f t="shared" si="102"/>
        <v>2</v>
      </c>
      <c r="G1152" s="2" t="s">
        <v>1146</v>
      </c>
      <c r="H1152">
        <v>0</v>
      </c>
      <c r="I1152" s="2">
        <f>_xlfn.XLOOKUP(D1152, 'retail_products'!$A:$A, 'retail_products'!$E:$E, "")</f>
        <v>52.75</v>
      </c>
      <c r="J1152" s="2">
        <f>_xlfn.XLOOKUP(D1152, 'retail_products'!$A:$A, 'retail_products'!$D:$D, "")</f>
        <v>27.56</v>
      </c>
      <c r="K1152" s="2">
        <f t="shared" si="103"/>
        <v>105.5</v>
      </c>
      <c r="L1152" s="2">
        <f t="shared" si="104"/>
        <v>0</v>
      </c>
      <c r="M1152" s="2">
        <f t="shared" si="105"/>
        <v>105.5</v>
      </c>
      <c r="N1152" s="2">
        <f t="shared" si="106"/>
        <v>50.38</v>
      </c>
      <c r="O1152" s="2" t="str">
        <f t="shared" si="107"/>
        <v>Nov</v>
      </c>
    </row>
    <row r="1153" spans="1:15" x14ac:dyDescent="0.25">
      <c r="A1153" s="2" t="s">
        <v>2293</v>
      </c>
      <c r="B1153" s="3">
        <v>45082</v>
      </c>
      <c r="C1153" s="2" t="s">
        <v>367</v>
      </c>
      <c r="D1153" s="2" t="s">
        <v>1068</v>
      </c>
      <c r="E1153">
        <v>5</v>
      </c>
      <c r="F1153" s="2">
        <f t="shared" si="102"/>
        <v>5</v>
      </c>
      <c r="G1153" s="2" t="s">
        <v>1146</v>
      </c>
      <c r="H1153">
        <v>0.18</v>
      </c>
      <c r="I1153" s="2">
        <f>_xlfn.XLOOKUP(D1153, 'retail_products'!$A:$A, 'retail_products'!$E:$E, "")</f>
        <v>37.4</v>
      </c>
      <c r="J1153" s="2">
        <f>_xlfn.XLOOKUP(D1153, 'retail_products'!$A:$A, 'retail_products'!$D:$D, "")</f>
        <v>16.059999999999999</v>
      </c>
      <c r="K1153" s="2">
        <f t="shared" si="103"/>
        <v>187</v>
      </c>
      <c r="L1153" s="2">
        <f t="shared" si="104"/>
        <v>33.659999999999997</v>
      </c>
      <c r="M1153" s="2">
        <f t="shared" si="105"/>
        <v>153.34</v>
      </c>
      <c r="N1153" s="2">
        <f t="shared" si="106"/>
        <v>73.040000000000006</v>
      </c>
      <c r="O1153" s="2" t="str">
        <f t="shared" si="107"/>
        <v>Jun</v>
      </c>
    </row>
    <row r="1154" spans="1:15" x14ac:dyDescent="0.25">
      <c r="A1154" s="2" t="s">
        <v>2294</v>
      </c>
      <c r="B1154" s="3">
        <v>45368</v>
      </c>
      <c r="C1154" s="2" t="s">
        <v>32</v>
      </c>
      <c r="D1154" s="2" t="s">
        <v>1118</v>
      </c>
      <c r="E1154">
        <v>1</v>
      </c>
      <c r="F1154" s="2">
        <f t="shared" ref="F1154:F1217" si="108">IF(E1154&lt;0,0,E1154)</f>
        <v>1</v>
      </c>
      <c r="G1154" s="2" t="s">
        <v>1148</v>
      </c>
      <c r="H1154">
        <v>0</v>
      </c>
      <c r="I1154" s="2">
        <f>_xlfn.XLOOKUP(D1154, 'retail_products'!$A:$A, 'retail_products'!$E:$E, "")</f>
        <v>484.08</v>
      </c>
      <c r="J1154" s="2">
        <f>_xlfn.XLOOKUP(D1154, 'retail_products'!$A:$A, 'retail_products'!$D:$D, "")</f>
        <v>361.23</v>
      </c>
      <c r="K1154" s="2">
        <f t="shared" ref="K1154:K1217" si="109">E1154*I1154</f>
        <v>484.08</v>
      </c>
      <c r="L1154" s="2">
        <f t="shared" ref="L1154:L1217" si="110">K1154*H1154</f>
        <v>0</v>
      </c>
      <c r="M1154" s="2">
        <f t="shared" ref="M1154:M1217" si="111">K1154-L1154</f>
        <v>484.08</v>
      </c>
      <c r="N1154" s="2">
        <f t="shared" ref="N1154:N1217" si="112">M1154-(E1154*J1154)</f>
        <v>122.84999999999997</v>
      </c>
      <c r="O1154" s="2" t="str">
        <f t="shared" ref="O1154:O1217" si="113">TEXT(B1154,"mmm")</f>
        <v>Mar</v>
      </c>
    </row>
    <row r="1155" spans="1:15" x14ac:dyDescent="0.25">
      <c r="A1155" s="2" t="s">
        <v>2295</v>
      </c>
      <c r="B1155" s="3">
        <v>45198</v>
      </c>
      <c r="C1155" s="2" t="s">
        <v>452</v>
      </c>
      <c r="D1155" s="2" t="s">
        <v>1132</v>
      </c>
      <c r="E1155">
        <v>2</v>
      </c>
      <c r="F1155" s="2">
        <f t="shared" si="108"/>
        <v>2</v>
      </c>
      <c r="G1155" s="2" t="s">
        <v>1148</v>
      </c>
      <c r="H1155">
        <v>0.01</v>
      </c>
      <c r="I1155" s="2">
        <f>_xlfn.XLOOKUP(D1155, 'retail_products'!$A:$A, 'retail_products'!$E:$E, "")</f>
        <v>124.81</v>
      </c>
      <c r="J1155" s="2">
        <f>_xlfn.XLOOKUP(D1155, 'retail_products'!$A:$A, 'retail_products'!$D:$D, "")</f>
        <v>60.74</v>
      </c>
      <c r="K1155" s="2">
        <f t="shared" si="109"/>
        <v>249.62</v>
      </c>
      <c r="L1155" s="2">
        <f t="shared" si="110"/>
        <v>2.4962</v>
      </c>
      <c r="M1155" s="2">
        <f t="shared" si="111"/>
        <v>247.12380000000002</v>
      </c>
      <c r="N1155" s="2">
        <f t="shared" si="112"/>
        <v>125.64380000000001</v>
      </c>
      <c r="O1155" s="2" t="str">
        <f t="shared" si="113"/>
        <v>Sep</v>
      </c>
    </row>
    <row r="1156" spans="1:15" x14ac:dyDescent="0.25">
      <c r="A1156" s="2" t="s">
        <v>2296</v>
      </c>
      <c r="B1156" s="3">
        <v>45180</v>
      </c>
      <c r="C1156" s="2" t="s">
        <v>775</v>
      </c>
      <c r="D1156" s="2" t="s">
        <v>1054</v>
      </c>
      <c r="E1156">
        <v>3</v>
      </c>
      <c r="F1156" s="2">
        <f t="shared" si="108"/>
        <v>3</v>
      </c>
      <c r="G1156" s="2" t="s">
        <v>1146</v>
      </c>
      <c r="H1156">
        <v>0</v>
      </c>
      <c r="I1156" s="2">
        <f>_xlfn.XLOOKUP(D1156, 'retail_products'!$A:$A, 'retail_products'!$E:$E, "")</f>
        <v>821.38</v>
      </c>
      <c r="J1156" s="2">
        <f>_xlfn.XLOOKUP(D1156, 'retail_products'!$A:$A, 'retail_products'!$D:$D, "")</f>
        <v>401.95</v>
      </c>
      <c r="K1156" s="2">
        <f t="shared" si="109"/>
        <v>2464.14</v>
      </c>
      <c r="L1156" s="2">
        <f t="shared" si="110"/>
        <v>0</v>
      </c>
      <c r="M1156" s="2">
        <f t="shared" si="111"/>
        <v>2464.14</v>
      </c>
      <c r="N1156" s="2">
        <f t="shared" si="112"/>
        <v>1258.29</v>
      </c>
      <c r="O1156" s="2" t="str">
        <f t="shared" si="113"/>
        <v>Sep</v>
      </c>
    </row>
    <row r="1157" spans="1:15" x14ac:dyDescent="0.25">
      <c r="A1157" s="2" t="s">
        <v>2297</v>
      </c>
      <c r="B1157" s="3">
        <v>45135</v>
      </c>
      <c r="C1157" s="2" t="s">
        <v>419</v>
      </c>
      <c r="D1157" s="2" t="s">
        <v>1128</v>
      </c>
      <c r="E1157">
        <v>4</v>
      </c>
      <c r="F1157" s="2">
        <f t="shared" si="108"/>
        <v>4</v>
      </c>
      <c r="G1157" s="2" t="s">
        <v>1152</v>
      </c>
      <c r="H1157">
        <v>0</v>
      </c>
      <c r="I1157" s="2">
        <f>_xlfn.XLOOKUP(D1157, 'retail_products'!$A:$A, 'retail_products'!$E:$E, "")</f>
        <v>769.55</v>
      </c>
      <c r="J1157" s="2">
        <f>_xlfn.XLOOKUP(D1157, 'retail_products'!$A:$A, 'retail_products'!$D:$D, "")</f>
        <v>421.02</v>
      </c>
      <c r="K1157" s="2">
        <f t="shared" si="109"/>
        <v>3078.2</v>
      </c>
      <c r="L1157" s="2">
        <f t="shared" si="110"/>
        <v>0</v>
      </c>
      <c r="M1157" s="2">
        <f t="shared" si="111"/>
        <v>3078.2</v>
      </c>
      <c r="N1157" s="2">
        <f t="shared" si="112"/>
        <v>1394.12</v>
      </c>
      <c r="O1157" s="2" t="str">
        <f t="shared" si="113"/>
        <v>Jul</v>
      </c>
    </row>
    <row r="1158" spans="1:15" x14ac:dyDescent="0.25">
      <c r="A1158" s="2" t="s">
        <v>2298</v>
      </c>
      <c r="B1158" s="3">
        <v>45147</v>
      </c>
      <c r="C1158" s="2" t="s">
        <v>929</v>
      </c>
      <c r="D1158" s="2" t="s">
        <v>1072</v>
      </c>
      <c r="E1158">
        <v>4</v>
      </c>
      <c r="F1158" s="2">
        <f t="shared" si="108"/>
        <v>4</v>
      </c>
      <c r="G1158" s="2" t="s">
        <v>1152</v>
      </c>
      <c r="H1158">
        <v>0.19</v>
      </c>
      <c r="I1158" s="2">
        <f>_xlfn.XLOOKUP(D1158, 'retail_products'!$A:$A, 'retail_products'!$E:$E, "")</f>
        <v>553.76</v>
      </c>
      <c r="J1158" s="2">
        <f>_xlfn.XLOOKUP(D1158, 'retail_products'!$A:$A, 'retail_products'!$D:$D, "")</f>
        <v>264.36</v>
      </c>
      <c r="K1158" s="2">
        <f t="shared" si="109"/>
        <v>2215.04</v>
      </c>
      <c r="L1158" s="2">
        <f t="shared" si="110"/>
        <v>420.85759999999999</v>
      </c>
      <c r="M1158" s="2">
        <f t="shared" si="111"/>
        <v>1794.1823999999999</v>
      </c>
      <c r="N1158" s="2">
        <f t="shared" si="112"/>
        <v>736.74239999999986</v>
      </c>
      <c r="O1158" s="2" t="str">
        <f t="shared" si="113"/>
        <v>Aug</v>
      </c>
    </row>
    <row r="1159" spans="1:15" x14ac:dyDescent="0.25">
      <c r="A1159" s="2" t="s">
        <v>2299</v>
      </c>
      <c r="B1159" s="3" t="s">
        <v>2300</v>
      </c>
      <c r="C1159" s="2" t="s">
        <v>491</v>
      </c>
      <c r="D1159" s="2" t="s">
        <v>1136</v>
      </c>
      <c r="E1159">
        <v>1</v>
      </c>
      <c r="F1159" s="2">
        <f t="shared" si="108"/>
        <v>1</v>
      </c>
      <c r="G1159" s="2" t="s">
        <v>1146</v>
      </c>
      <c r="H1159">
        <v>0</v>
      </c>
      <c r="I1159" s="2">
        <f>_xlfn.XLOOKUP(D1159, 'retail_products'!$A:$A, 'retail_products'!$E:$E, "")</f>
        <v>353.33</v>
      </c>
      <c r="J1159" s="2">
        <f>_xlfn.XLOOKUP(D1159, 'retail_products'!$A:$A, 'retail_products'!$D:$D, "")</f>
        <v>144.06</v>
      </c>
      <c r="K1159" s="2">
        <f t="shared" si="109"/>
        <v>353.33</v>
      </c>
      <c r="L1159" s="2">
        <f t="shared" si="110"/>
        <v>0</v>
      </c>
      <c r="M1159" s="2">
        <f t="shared" si="111"/>
        <v>353.33</v>
      </c>
      <c r="N1159" s="2">
        <f t="shared" si="112"/>
        <v>209.26999999999998</v>
      </c>
      <c r="O1159" s="2" t="str">
        <f t="shared" si="113"/>
        <v>06/23/23</v>
      </c>
    </row>
    <row r="1160" spans="1:15" x14ac:dyDescent="0.25">
      <c r="A1160" s="2" t="s">
        <v>2301</v>
      </c>
      <c r="B1160" s="3">
        <v>45118</v>
      </c>
      <c r="C1160" s="2" t="s">
        <v>126</v>
      </c>
      <c r="D1160" s="2" t="s">
        <v>1060</v>
      </c>
      <c r="E1160">
        <v>-1</v>
      </c>
      <c r="F1160" s="2">
        <f t="shared" si="108"/>
        <v>0</v>
      </c>
      <c r="G1160" s="2" t="s">
        <v>1152</v>
      </c>
      <c r="H1160">
        <v>0</v>
      </c>
      <c r="I1160" s="2">
        <f>_xlfn.XLOOKUP(D1160, 'retail_products'!$A:$A, 'retail_products'!$E:$E, "")</f>
        <v>491.58</v>
      </c>
      <c r="J1160" s="2">
        <f>_xlfn.XLOOKUP(D1160, 'retail_products'!$A:$A, 'retail_products'!$D:$D, "")</f>
        <v>342.41</v>
      </c>
      <c r="K1160" s="2">
        <f t="shared" si="109"/>
        <v>-491.58</v>
      </c>
      <c r="L1160" s="2">
        <f t="shared" si="110"/>
        <v>0</v>
      </c>
      <c r="M1160" s="2">
        <f t="shared" si="111"/>
        <v>-491.58</v>
      </c>
      <c r="N1160" s="2">
        <f t="shared" si="112"/>
        <v>-149.16999999999996</v>
      </c>
      <c r="O1160" s="2" t="str">
        <f t="shared" si="113"/>
        <v>Jul</v>
      </c>
    </row>
    <row r="1161" spans="1:15" x14ac:dyDescent="0.25">
      <c r="A1161" s="2" t="s">
        <v>2302</v>
      </c>
      <c r="B1161" s="3">
        <v>45336</v>
      </c>
      <c r="C1161" s="2" t="s">
        <v>955</v>
      </c>
      <c r="D1161" s="2" t="s">
        <v>1112</v>
      </c>
      <c r="E1161">
        <v>5</v>
      </c>
      <c r="F1161" s="2">
        <f t="shared" si="108"/>
        <v>5</v>
      </c>
      <c r="G1161" s="2" t="s">
        <v>1146</v>
      </c>
      <c r="H1161">
        <v>0</v>
      </c>
      <c r="I1161" s="2">
        <f>_xlfn.XLOOKUP(D1161, 'retail_products'!$A:$A, 'retail_products'!$E:$E, "")</f>
        <v>827.09</v>
      </c>
      <c r="J1161" s="2">
        <f>_xlfn.XLOOKUP(D1161, 'retail_products'!$A:$A, 'retail_products'!$D:$D, "")</f>
        <v>449.47</v>
      </c>
      <c r="K1161" s="2">
        <f t="shared" si="109"/>
        <v>4135.45</v>
      </c>
      <c r="L1161" s="2">
        <f t="shared" si="110"/>
        <v>0</v>
      </c>
      <c r="M1161" s="2">
        <f t="shared" si="111"/>
        <v>4135.45</v>
      </c>
      <c r="N1161" s="2">
        <f t="shared" si="112"/>
        <v>1888.0999999999995</v>
      </c>
      <c r="O1161" s="2" t="str">
        <f t="shared" si="113"/>
        <v>Feb</v>
      </c>
    </row>
    <row r="1162" spans="1:15" x14ac:dyDescent="0.25">
      <c r="A1162" s="2" t="s">
        <v>2303</v>
      </c>
      <c r="B1162" s="3">
        <v>45020</v>
      </c>
      <c r="C1162" s="2" t="s">
        <v>577</v>
      </c>
      <c r="D1162" s="2" t="s">
        <v>1066</v>
      </c>
      <c r="E1162">
        <v>3</v>
      </c>
      <c r="F1162" s="2">
        <f t="shared" si="108"/>
        <v>3</v>
      </c>
      <c r="G1162" s="2" t="s">
        <v>1152</v>
      </c>
      <c r="H1162">
        <v>0</v>
      </c>
      <c r="I1162" s="2">
        <f>_xlfn.XLOOKUP(D1162, 'retail_products'!$A:$A, 'retail_products'!$E:$E, "")</f>
        <v>289.73</v>
      </c>
      <c r="J1162" s="2">
        <f>_xlfn.XLOOKUP(D1162, 'retail_products'!$A:$A, 'retail_products'!$D:$D, "")</f>
        <v>225.94</v>
      </c>
      <c r="K1162" s="2">
        <f t="shared" si="109"/>
        <v>869.19</v>
      </c>
      <c r="L1162" s="2">
        <f t="shared" si="110"/>
        <v>0</v>
      </c>
      <c r="M1162" s="2">
        <f t="shared" si="111"/>
        <v>869.19</v>
      </c>
      <c r="N1162" s="2">
        <f t="shared" si="112"/>
        <v>191.37000000000012</v>
      </c>
      <c r="O1162" s="2" t="str">
        <f t="shared" si="113"/>
        <v>Apr</v>
      </c>
    </row>
    <row r="1163" spans="1:15" x14ac:dyDescent="0.25">
      <c r="A1163" s="2" t="s">
        <v>2304</v>
      </c>
      <c r="B1163" s="3">
        <v>45152</v>
      </c>
      <c r="C1163" s="2" t="s">
        <v>752</v>
      </c>
      <c r="D1163" s="2" t="s">
        <v>1138</v>
      </c>
      <c r="E1163">
        <v>2</v>
      </c>
      <c r="F1163" s="2">
        <f t="shared" si="108"/>
        <v>2</v>
      </c>
      <c r="G1163" s="2" t="s">
        <v>1146</v>
      </c>
      <c r="H1163">
        <v>0</v>
      </c>
      <c r="I1163" s="2">
        <f>_xlfn.XLOOKUP(D1163, 'retail_products'!$A:$A, 'retail_products'!$E:$E, "")</f>
        <v>318.47000000000003</v>
      </c>
      <c r="J1163" s="2">
        <f>_xlfn.XLOOKUP(D1163, 'retail_products'!$A:$A, 'retail_products'!$D:$D, "")</f>
        <v>231.89</v>
      </c>
      <c r="K1163" s="2">
        <f t="shared" si="109"/>
        <v>636.94000000000005</v>
      </c>
      <c r="L1163" s="2">
        <f t="shared" si="110"/>
        <v>0</v>
      </c>
      <c r="M1163" s="2">
        <f t="shared" si="111"/>
        <v>636.94000000000005</v>
      </c>
      <c r="N1163" s="2">
        <f t="shared" si="112"/>
        <v>173.16000000000008</v>
      </c>
      <c r="O1163" s="2" t="str">
        <f t="shared" si="113"/>
        <v>Aug</v>
      </c>
    </row>
    <row r="1164" spans="1:15" x14ac:dyDescent="0.25">
      <c r="A1164" s="2" t="s">
        <v>2305</v>
      </c>
      <c r="B1164" s="3">
        <v>45202</v>
      </c>
      <c r="C1164" s="2" t="s">
        <v>938</v>
      </c>
      <c r="D1164" s="2" t="s">
        <v>1054</v>
      </c>
      <c r="E1164">
        <v>3</v>
      </c>
      <c r="F1164" s="2">
        <f t="shared" si="108"/>
        <v>3</v>
      </c>
      <c r="G1164" s="2" t="s">
        <v>1146</v>
      </c>
      <c r="H1164">
        <v>0</v>
      </c>
      <c r="I1164" s="2">
        <f>_xlfn.XLOOKUP(D1164, 'retail_products'!$A:$A, 'retail_products'!$E:$E, "")</f>
        <v>821.38</v>
      </c>
      <c r="J1164" s="2">
        <f>_xlfn.XLOOKUP(D1164, 'retail_products'!$A:$A, 'retail_products'!$D:$D, "")</f>
        <v>401.95</v>
      </c>
      <c r="K1164" s="2">
        <f t="shared" si="109"/>
        <v>2464.14</v>
      </c>
      <c r="L1164" s="2">
        <f t="shared" si="110"/>
        <v>0</v>
      </c>
      <c r="M1164" s="2">
        <f t="shared" si="111"/>
        <v>2464.14</v>
      </c>
      <c r="N1164" s="2">
        <f t="shared" si="112"/>
        <v>1258.29</v>
      </c>
      <c r="O1164" s="2" t="str">
        <f t="shared" si="113"/>
        <v>Oct</v>
      </c>
    </row>
    <row r="1165" spans="1:15" x14ac:dyDescent="0.25">
      <c r="A1165" s="2" t="s">
        <v>2306</v>
      </c>
      <c r="B1165" s="3">
        <v>44978</v>
      </c>
      <c r="C1165" s="2" t="s">
        <v>538</v>
      </c>
      <c r="D1165" s="2" t="s">
        <v>1064</v>
      </c>
      <c r="E1165">
        <v>5</v>
      </c>
      <c r="F1165" s="2">
        <f t="shared" si="108"/>
        <v>5</v>
      </c>
      <c r="G1165" s="2" t="s">
        <v>1152</v>
      </c>
      <c r="H1165">
        <v>0.16</v>
      </c>
      <c r="I1165" s="2">
        <f>_xlfn.XLOOKUP(D1165, 'retail_products'!$A:$A, 'retail_products'!$E:$E, "")</f>
        <v>452.6</v>
      </c>
      <c r="J1165" s="2">
        <f>_xlfn.XLOOKUP(D1165, 'retail_products'!$A:$A, 'retail_products'!$D:$D, "")</f>
        <v>246.71</v>
      </c>
      <c r="K1165" s="2">
        <f t="shared" si="109"/>
        <v>2263</v>
      </c>
      <c r="L1165" s="2">
        <f t="shared" si="110"/>
        <v>362.08</v>
      </c>
      <c r="M1165" s="2">
        <f t="shared" si="111"/>
        <v>1900.92</v>
      </c>
      <c r="N1165" s="2">
        <f t="shared" si="112"/>
        <v>667.37000000000012</v>
      </c>
      <c r="O1165" s="2" t="str">
        <f t="shared" si="113"/>
        <v>Feb</v>
      </c>
    </row>
    <row r="1166" spans="1:15" x14ac:dyDescent="0.25">
      <c r="A1166" s="2" t="s">
        <v>2307</v>
      </c>
      <c r="B1166" s="3">
        <v>45126</v>
      </c>
      <c r="C1166" s="2" t="s">
        <v>831</v>
      </c>
      <c r="D1166" s="2" t="s">
        <v>1096</v>
      </c>
      <c r="E1166">
        <v>1</v>
      </c>
      <c r="F1166" s="2">
        <f t="shared" si="108"/>
        <v>1</v>
      </c>
      <c r="G1166" s="2" t="s">
        <v>1148</v>
      </c>
      <c r="H1166">
        <v>0</v>
      </c>
      <c r="I1166" s="2">
        <f>_xlfn.XLOOKUP(D1166, 'retail_products'!$A:$A, 'retail_products'!$E:$E, "")</f>
        <v>975.87</v>
      </c>
      <c r="J1166" s="2">
        <f>_xlfn.XLOOKUP(D1166, 'retail_products'!$A:$A, 'retail_products'!$D:$D, "")</f>
        <v>397.97</v>
      </c>
      <c r="K1166" s="2">
        <f t="shared" si="109"/>
        <v>975.87</v>
      </c>
      <c r="L1166" s="2">
        <f t="shared" si="110"/>
        <v>0</v>
      </c>
      <c r="M1166" s="2">
        <f t="shared" si="111"/>
        <v>975.87</v>
      </c>
      <c r="N1166" s="2">
        <f t="shared" si="112"/>
        <v>577.9</v>
      </c>
      <c r="O1166" s="2" t="str">
        <f t="shared" si="113"/>
        <v>Jul</v>
      </c>
    </row>
    <row r="1167" spans="1:15" x14ac:dyDescent="0.25">
      <c r="A1167" s="2" t="s">
        <v>2308</v>
      </c>
      <c r="B1167" s="3">
        <v>45345</v>
      </c>
      <c r="C1167" s="2" t="s">
        <v>531</v>
      </c>
      <c r="D1167" s="2" t="s">
        <v>1064</v>
      </c>
      <c r="E1167">
        <v>4</v>
      </c>
      <c r="F1167" s="2">
        <f t="shared" si="108"/>
        <v>4</v>
      </c>
      <c r="G1167" s="2" t="s">
        <v>1152</v>
      </c>
      <c r="H1167">
        <v>0.27</v>
      </c>
      <c r="I1167" s="2">
        <f>_xlfn.XLOOKUP(D1167, 'retail_products'!$A:$A, 'retail_products'!$E:$E, "")</f>
        <v>452.6</v>
      </c>
      <c r="J1167" s="2">
        <f>_xlfn.XLOOKUP(D1167, 'retail_products'!$A:$A, 'retail_products'!$D:$D, "")</f>
        <v>246.71</v>
      </c>
      <c r="K1167" s="2">
        <f t="shared" si="109"/>
        <v>1810.4</v>
      </c>
      <c r="L1167" s="2">
        <f t="shared" si="110"/>
        <v>488.80800000000005</v>
      </c>
      <c r="M1167" s="2">
        <f t="shared" si="111"/>
        <v>1321.5920000000001</v>
      </c>
      <c r="N1167" s="2">
        <f t="shared" si="112"/>
        <v>334.75200000000007</v>
      </c>
      <c r="O1167" s="2" t="str">
        <f t="shared" si="113"/>
        <v>Feb</v>
      </c>
    </row>
    <row r="1168" spans="1:15" x14ac:dyDescent="0.25">
      <c r="A1168" s="2" t="s">
        <v>2309</v>
      </c>
      <c r="B1168" s="3">
        <v>45289</v>
      </c>
      <c r="C1168" s="2" t="s">
        <v>801</v>
      </c>
      <c r="D1168" s="2" t="s">
        <v>1114</v>
      </c>
      <c r="E1168">
        <v>1</v>
      </c>
      <c r="F1168" s="2">
        <f t="shared" si="108"/>
        <v>1</v>
      </c>
      <c r="G1168" s="2" t="s">
        <v>1146</v>
      </c>
      <c r="H1168">
        <v>0</v>
      </c>
      <c r="I1168" s="2">
        <f>_xlfn.XLOOKUP(D1168, 'retail_products'!$A:$A, 'retail_products'!$E:$E, "")</f>
        <v>124.45</v>
      </c>
      <c r="J1168" s="2">
        <f>_xlfn.XLOOKUP(D1168, 'retail_products'!$A:$A, 'retail_products'!$D:$D, "")</f>
        <v>62.41</v>
      </c>
      <c r="K1168" s="2">
        <f t="shared" si="109"/>
        <v>124.45</v>
      </c>
      <c r="L1168" s="2">
        <f t="shared" si="110"/>
        <v>0</v>
      </c>
      <c r="M1168" s="2">
        <f t="shared" si="111"/>
        <v>124.45</v>
      </c>
      <c r="N1168" s="2">
        <f t="shared" si="112"/>
        <v>62.040000000000006</v>
      </c>
      <c r="O1168" s="2" t="str">
        <f t="shared" si="113"/>
        <v>Dec</v>
      </c>
    </row>
    <row r="1169" spans="1:15" x14ac:dyDescent="0.25">
      <c r="A1169" s="2" t="s">
        <v>2310</v>
      </c>
      <c r="B1169" s="3">
        <v>45286</v>
      </c>
      <c r="C1169" s="2" t="s">
        <v>573</v>
      </c>
      <c r="D1169" s="2" t="s">
        <v>1106</v>
      </c>
      <c r="E1169">
        <v>4</v>
      </c>
      <c r="F1169" s="2">
        <f t="shared" si="108"/>
        <v>4</v>
      </c>
      <c r="G1169" s="2" t="s">
        <v>1148</v>
      </c>
      <c r="H1169">
        <v>0</v>
      </c>
      <c r="I1169" s="2">
        <f>_xlfn.XLOOKUP(D1169, 'retail_products'!$A:$A, 'retail_products'!$E:$E, "")</f>
        <v>144.07</v>
      </c>
      <c r="J1169" s="2">
        <f>_xlfn.XLOOKUP(D1169, 'retail_products'!$A:$A, 'retail_products'!$D:$D, "")</f>
        <v>65.87</v>
      </c>
      <c r="K1169" s="2">
        <f t="shared" si="109"/>
        <v>576.28</v>
      </c>
      <c r="L1169" s="2">
        <f t="shared" si="110"/>
        <v>0</v>
      </c>
      <c r="M1169" s="2">
        <f t="shared" si="111"/>
        <v>576.28</v>
      </c>
      <c r="N1169" s="2">
        <f t="shared" si="112"/>
        <v>312.79999999999995</v>
      </c>
      <c r="O1169" s="2" t="str">
        <f t="shared" si="113"/>
        <v>Dec</v>
      </c>
    </row>
    <row r="1170" spans="1:15" x14ac:dyDescent="0.25">
      <c r="A1170" s="2" t="s">
        <v>2311</v>
      </c>
      <c r="B1170" s="3">
        <v>45028</v>
      </c>
      <c r="C1170" s="2" t="s">
        <v>328</v>
      </c>
      <c r="D1170" s="2" t="s">
        <v>1120</v>
      </c>
      <c r="E1170">
        <v>4</v>
      </c>
      <c r="F1170" s="2">
        <f t="shared" si="108"/>
        <v>4</v>
      </c>
      <c r="G1170" s="2" t="s">
        <v>1152</v>
      </c>
      <c r="H1170">
        <v>0</v>
      </c>
      <c r="I1170" s="2">
        <f>_xlfn.XLOOKUP(D1170, 'retail_products'!$A:$A, 'retail_products'!$E:$E, "")</f>
        <v>1062.07</v>
      </c>
      <c r="J1170" s="2">
        <f>_xlfn.XLOOKUP(D1170, 'retail_products'!$A:$A, 'retail_products'!$D:$D, "")</f>
        <v>464.05</v>
      </c>
      <c r="K1170" s="2">
        <f t="shared" si="109"/>
        <v>4248.28</v>
      </c>
      <c r="L1170" s="2">
        <f t="shared" si="110"/>
        <v>0</v>
      </c>
      <c r="M1170" s="2">
        <f t="shared" si="111"/>
        <v>4248.28</v>
      </c>
      <c r="N1170" s="2">
        <f t="shared" si="112"/>
        <v>2392.08</v>
      </c>
      <c r="O1170" s="2" t="str">
        <f t="shared" si="113"/>
        <v>Apr</v>
      </c>
    </row>
    <row r="1171" spans="1:15" x14ac:dyDescent="0.25">
      <c r="A1171" s="2" t="s">
        <v>2312</v>
      </c>
      <c r="B1171" s="3">
        <v>45214</v>
      </c>
      <c r="C1171" s="2" t="s">
        <v>524</v>
      </c>
      <c r="D1171" s="2" t="s">
        <v>1118</v>
      </c>
      <c r="E1171">
        <v>4</v>
      </c>
      <c r="F1171" s="2">
        <f t="shared" si="108"/>
        <v>4</v>
      </c>
      <c r="G1171" s="2" t="s">
        <v>1146</v>
      </c>
      <c r="H1171">
        <v>0</v>
      </c>
      <c r="I1171" s="2">
        <f>_xlfn.XLOOKUP(D1171, 'retail_products'!$A:$A, 'retail_products'!$E:$E, "")</f>
        <v>484.08</v>
      </c>
      <c r="J1171" s="2">
        <f>_xlfn.XLOOKUP(D1171, 'retail_products'!$A:$A, 'retail_products'!$D:$D, "")</f>
        <v>361.23</v>
      </c>
      <c r="K1171" s="2">
        <f t="shared" si="109"/>
        <v>1936.32</v>
      </c>
      <c r="L1171" s="2">
        <f t="shared" si="110"/>
        <v>0</v>
      </c>
      <c r="M1171" s="2">
        <f t="shared" si="111"/>
        <v>1936.32</v>
      </c>
      <c r="N1171" s="2">
        <f t="shared" si="112"/>
        <v>491.39999999999986</v>
      </c>
      <c r="O1171" s="2" t="str">
        <f t="shared" si="113"/>
        <v>Oct</v>
      </c>
    </row>
    <row r="1172" spans="1:15" x14ac:dyDescent="0.25">
      <c r="A1172" s="2" t="s">
        <v>2313</v>
      </c>
      <c r="B1172" s="3">
        <v>45197</v>
      </c>
      <c r="C1172" s="2" t="s">
        <v>880</v>
      </c>
      <c r="D1172" s="2" t="s">
        <v>1041</v>
      </c>
      <c r="E1172">
        <v>2</v>
      </c>
      <c r="F1172" s="2">
        <f t="shared" si="108"/>
        <v>2</v>
      </c>
      <c r="G1172" s="2" t="s">
        <v>1146</v>
      </c>
      <c r="H1172">
        <v>0</v>
      </c>
      <c r="I1172" s="2">
        <f>_xlfn.XLOOKUP(D1172, 'retail_products'!$A:$A, 'retail_products'!$E:$E, "")</f>
        <v>20.34</v>
      </c>
      <c r="J1172" s="2">
        <f>_xlfn.XLOOKUP(D1172, 'retail_products'!$A:$A, 'retail_products'!$D:$D, "")</f>
        <v>14.74</v>
      </c>
      <c r="K1172" s="2">
        <f t="shared" si="109"/>
        <v>40.68</v>
      </c>
      <c r="L1172" s="2">
        <f t="shared" si="110"/>
        <v>0</v>
      </c>
      <c r="M1172" s="2">
        <f t="shared" si="111"/>
        <v>40.68</v>
      </c>
      <c r="N1172" s="2">
        <f t="shared" si="112"/>
        <v>11.2</v>
      </c>
      <c r="O1172" s="2" t="str">
        <f t="shared" si="113"/>
        <v>Sep</v>
      </c>
    </row>
    <row r="1173" spans="1:15" x14ac:dyDescent="0.25">
      <c r="A1173" s="2" t="s">
        <v>2314</v>
      </c>
      <c r="B1173" s="3">
        <v>45255</v>
      </c>
      <c r="C1173" s="2" t="s">
        <v>350</v>
      </c>
      <c r="D1173" s="2" t="s">
        <v>1134</v>
      </c>
      <c r="E1173">
        <v>1</v>
      </c>
      <c r="F1173" s="2">
        <f t="shared" si="108"/>
        <v>1</v>
      </c>
      <c r="G1173" s="2" t="s">
        <v>1148</v>
      </c>
      <c r="H1173">
        <v>0</v>
      </c>
      <c r="I1173" s="2">
        <f>_xlfn.XLOOKUP(D1173, 'retail_products'!$A:$A, 'retail_products'!$E:$E, "")</f>
        <v>436.93</v>
      </c>
      <c r="J1173" s="2">
        <f>_xlfn.XLOOKUP(D1173, 'retail_products'!$A:$A, 'retail_products'!$D:$D, "")</f>
        <v>257.01</v>
      </c>
      <c r="K1173" s="2">
        <f t="shared" si="109"/>
        <v>436.93</v>
      </c>
      <c r="L1173" s="2">
        <f t="shared" si="110"/>
        <v>0</v>
      </c>
      <c r="M1173" s="2">
        <f t="shared" si="111"/>
        <v>436.93</v>
      </c>
      <c r="N1173" s="2">
        <f t="shared" si="112"/>
        <v>179.92000000000002</v>
      </c>
      <c r="O1173" s="2" t="str">
        <f t="shared" si="113"/>
        <v>Nov</v>
      </c>
    </row>
    <row r="1174" spans="1:15" x14ac:dyDescent="0.25">
      <c r="A1174" s="2" t="s">
        <v>2315</v>
      </c>
      <c r="B1174" s="3">
        <v>45202</v>
      </c>
      <c r="C1174" s="2" t="s">
        <v>82</v>
      </c>
      <c r="D1174" s="2" t="s">
        <v>1126</v>
      </c>
      <c r="E1174">
        <v>4</v>
      </c>
      <c r="F1174" s="2">
        <f t="shared" si="108"/>
        <v>4</v>
      </c>
      <c r="G1174" s="2" t="s">
        <v>1152</v>
      </c>
      <c r="H1174">
        <v>0</v>
      </c>
      <c r="I1174" s="2">
        <f>_xlfn.XLOOKUP(D1174, 'retail_products'!$A:$A, 'retail_products'!$E:$E, "")</f>
        <v>340.9</v>
      </c>
      <c r="J1174" s="2">
        <f>_xlfn.XLOOKUP(D1174, 'retail_products'!$A:$A, 'retail_products'!$D:$D, "")</f>
        <v>269.88</v>
      </c>
      <c r="K1174" s="2">
        <f t="shared" si="109"/>
        <v>1363.6</v>
      </c>
      <c r="L1174" s="2">
        <f t="shared" si="110"/>
        <v>0</v>
      </c>
      <c r="M1174" s="2">
        <f t="shared" si="111"/>
        <v>1363.6</v>
      </c>
      <c r="N1174" s="2">
        <f t="shared" si="112"/>
        <v>284.07999999999993</v>
      </c>
      <c r="O1174" s="2" t="str">
        <f t="shared" si="113"/>
        <v>Oct</v>
      </c>
    </row>
    <row r="1175" spans="1:15" x14ac:dyDescent="0.25">
      <c r="A1175" s="2" t="s">
        <v>2316</v>
      </c>
      <c r="B1175" s="3">
        <v>44949</v>
      </c>
      <c r="C1175" s="2" t="s">
        <v>961</v>
      </c>
      <c r="D1175" s="2" t="s">
        <v>1066</v>
      </c>
      <c r="E1175">
        <v>1</v>
      </c>
      <c r="F1175" s="2">
        <f t="shared" si="108"/>
        <v>1</v>
      </c>
      <c r="G1175" s="2" t="s">
        <v>1152</v>
      </c>
      <c r="H1175">
        <v>0</v>
      </c>
      <c r="I1175" s="2">
        <f>_xlfn.XLOOKUP(D1175, 'retail_products'!$A:$A, 'retail_products'!$E:$E, "")</f>
        <v>289.73</v>
      </c>
      <c r="J1175" s="2">
        <f>_xlfn.XLOOKUP(D1175, 'retail_products'!$A:$A, 'retail_products'!$D:$D, "")</f>
        <v>225.94</v>
      </c>
      <c r="K1175" s="2">
        <f t="shared" si="109"/>
        <v>289.73</v>
      </c>
      <c r="L1175" s="2">
        <f t="shared" si="110"/>
        <v>0</v>
      </c>
      <c r="M1175" s="2">
        <f t="shared" si="111"/>
        <v>289.73</v>
      </c>
      <c r="N1175" s="2">
        <f t="shared" si="112"/>
        <v>63.79000000000002</v>
      </c>
      <c r="O1175" s="2" t="str">
        <f t="shared" si="113"/>
        <v>Jan</v>
      </c>
    </row>
    <row r="1176" spans="1:15" x14ac:dyDescent="0.25">
      <c r="A1176" s="2" t="s">
        <v>2317</v>
      </c>
      <c r="B1176" s="3" t="s">
        <v>2318</v>
      </c>
      <c r="C1176" s="2" t="s">
        <v>536</v>
      </c>
      <c r="D1176" s="2" t="s">
        <v>1066</v>
      </c>
      <c r="E1176">
        <v>5</v>
      </c>
      <c r="F1176" s="2">
        <f t="shared" si="108"/>
        <v>5</v>
      </c>
      <c r="G1176" s="2" t="s">
        <v>1148</v>
      </c>
      <c r="H1176">
        <v>0.03</v>
      </c>
      <c r="I1176" s="2">
        <f>_xlfn.XLOOKUP(D1176, 'retail_products'!$A:$A, 'retail_products'!$E:$E, "")</f>
        <v>289.73</v>
      </c>
      <c r="J1176" s="2">
        <f>_xlfn.XLOOKUP(D1176, 'retail_products'!$A:$A, 'retail_products'!$D:$D, "")</f>
        <v>225.94</v>
      </c>
      <c r="K1176" s="2">
        <f t="shared" si="109"/>
        <v>1448.65</v>
      </c>
      <c r="L1176" s="2">
        <f t="shared" si="110"/>
        <v>43.459499999999998</v>
      </c>
      <c r="M1176" s="2">
        <f t="shared" si="111"/>
        <v>1405.1905000000002</v>
      </c>
      <c r="N1176" s="2">
        <f t="shared" si="112"/>
        <v>275.49050000000011</v>
      </c>
      <c r="O1176" s="2" t="str">
        <f t="shared" si="113"/>
        <v>04/15/23</v>
      </c>
    </row>
    <row r="1177" spans="1:15" x14ac:dyDescent="0.25">
      <c r="A1177" s="2" t="s">
        <v>2319</v>
      </c>
      <c r="B1177" s="3">
        <v>45075</v>
      </c>
      <c r="C1177" s="2" t="s">
        <v>29</v>
      </c>
      <c r="D1177" s="2" t="s">
        <v>1070</v>
      </c>
      <c r="E1177">
        <v>3</v>
      </c>
      <c r="F1177" s="2">
        <f t="shared" si="108"/>
        <v>3</v>
      </c>
      <c r="G1177" s="2" t="s">
        <v>1152</v>
      </c>
      <c r="H1177">
        <v>0.12</v>
      </c>
      <c r="I1177" s="2">
        <f>_xlfn.XLOOKUP(D1177, 'retail_products'!$A:$A, 'retail_products'!$E:$E, "")</f>
        <v>543.76</v>
      </c>
      <c r="J1177" s="2">
        <f>_xlfn.XLOOKUP(D1177, 'retail_products'!$A:$A, 'retail_products'!$D:$D, "")</f>
        <v>364.65</v>
      </c>
      <c r="K1177" s="2">
        <f t="shared" si="109"/>
        <v>1631.28</v>
      </c>
      <c r="L1177" s="2">
        <f t="shared" si="110"/>
        <v>195.75359999999998</v>
      </c>
      <c r="M1177" s="2">
        <f t="shared" si="111"/>
        <v>1435.5264</v>
      </c>
      <c r="N1177" s="2">
        <f t="shared" si="112"/>
        <v>341.57640000000015</v>
      </c>
      <c r="O1177" s="2" t="str">
        <f t="shared" si="113"/>
        <v>May</v>
      </c>
    </row>
    <row r="1178" spans="1:15" x14ac:dyDescent="0.25">
      <c r="A1178" s="2" t="s">
        <v>2320</v>
      </c>
      <c r="B1178" s="3">
        <v>45006</v>
      </c>
      <c r="C1178" s="2" t="s">
        <v>174</v>
      </c>
      <c r="D1178" s="2" t="s">
        <v>1116</v>
      </c>
      <c r="E1178">
        <v>2</v>
      </c>
      <c r="F1178" s="2">
        <f t="shared" si="108"/>
        <v>2</v>
      </c>
      <c r="G1178" s="2" t="s">
        <v>1146</v>
      </c>
      <c r="H1178">
        <v>0</v>
      </c>
      <c r="I1178" s="2">
        <f>_xlfn.XLOOKUP(D1178, 'retail_products'!$A:$A, 'retail_products'!$E:$E, "")</f>
        <v>796.89</v>
      </c>
      <c r="J1178" s="2">
        <f>_xlfn.XLOOKUP(D1178, 'retail_products'!$A:$A, 'retail_products'!$D:$D, "")</f>
        <v>465.81</v>
      </c>
      <c r="K1178" s="2">
        <f t="shared" si="109"/>
        <v>1593.78</v>
      </c>
      <c r="L1178" s="2">
        <f t="shared" si="110"/>
        <v>0</v>
      </c>
      <c r="M1178" s="2">
        <f t="shared" si="111"/>
        <v>1593.78</v>
      </c>
      <c r="N1178" s="2">
        <f t="shared" si="112"/>
        <v>662.16</v>
      </c>
      <c r="O1178" s="2" t="str">
        <f t="shared" si="113"/>
        <v>Mar</v>
      </c>
    </row>
    <row r="1179" spans="1:15" x14ac:dyDescent="0.25">
      <c r="A1179" s="2" t="s">
        <v>2321</v>
      </c>
      <c r="B1179" s="3">
        <v>45369</v>
      </c>
      <c r="C1179" s="2" t="s">
        <v>952</v>
      </c>
      <c r="D1179" s="2" t="s">
        <v>1120</v>
      </c>
      <c r="E1179">
        <v>3</v>
      </c>
      <c r="F1179" s="2">
        <f t="shared" si="108"/>
        <v>3</v>
      </c>
      <c r="G1179" s="2" t="s">
        <v>1152</v>
      </c>
      <c r="H1179">
        <v>0</v>
      </c>
      <c r="I1179" s="2">
        <f>_xlfn.XLOOKUP(D1179, 'retail_products'!$A:$A, 'retail_products'!$E:$E, "")</f>
        <v>1062.07</v>
      </c>
      <c r="J1179" s="2">
        <f>_xlfn.XLOOKUP(D1179, 'retail_products'!$A:$A, 'retail_products'!$D:$D, "")</f>
        <v>464.05</v>
      </c>
      <c r="K1179" s="2">
        <f t="shared" si="109"/>
        <v>3186.21</v>
      </c>
      <c r="L1179" s="2">
        <f t="shared" si="110"/>
        <v>0</v>
      </c>
      <c r="M1179" s="2">
        <f t="shared" si="111"/>
        <v>3186.21</v>
      </c>
      <c r="N1179" s="2">
        <f t="shared" si="112"/>
        <v>1794.06</v>
      </c>
      <c r="O1179" s="2" t="str">
        <f t="shared" si="113"/>
        <v>Mar</v>
      </c>
    </row>
    <row r="1180" spans="1:15" x14ac:dyDescent="0.25">
      <c r="A1180" s="2" t="s">
        <v>2322</v>
      </c>
      <c r="B1180" s="3">
        <v>44932</v>
      </c>
      <c r="C1180" s="2" t="s">
        <v>454</v>
      </c>
      <c r="D1180" s="2" t="s">
        <v>1092</v>
      </c>
      <c r="E1180">
        <v>4</v>
      </c>
      <c r="F1180" s="2">
        <f t="shared" si="108"/>
        <v>4</v>
      </c>
      <c r="G1180" s="2" t="s">
        <v>1152</v>
      </c>
      <c r="H1180">
        <v>0</v>
      </c>
      <c r="I1180" s="2">
        <f>_xlfn.XLOOKUP(D1180, 'retail_products'!$A:$A, 'retail_products'!$E:$E, "")</f>
        <v>458.87</v>
      </c>
      <c r="J1180" s="2">
        <f>_xlfn.XLOOKUP(D1180, 'retail_products'!$A:$A, 'retail_products'!$D:$D, "")</f>
        <v>375.17</v>
      </c>
      <c r="K1180" s="2">
        <f t="shared" si="109"/>
        <v>1835.48</v>
      </c>
      <c r="L1180" s="2">
        <f t="shared" si="110"/>
        <v>0</v>
      </c>
      <c r="M1180" s="2">
        <f t="shared" si="111"/>
        <v>1835.48</v>
      </c>
      <c r="N1180" s="2">
        <f t="shared" si="112"/>
        <v>334.79999999999995</v>
      </c>
      <c r="O1180" s="2" t="str">
        <f t="shared" si="113"/>
        <v>Jan</v>
      </c>
    </row>
    <row r="1181" spans="1:15" x14ac:dyDescent="0.25">
      <c r="A1181" s="2" t="s">
        <v>2323</v>
      </c>
      <c r="B1181" s="3">
        <v>44932</v>
      </c>
      <c r="C1181" s="2" t="s">
        <v>670</v>
      </c>
      <c r="D1181" s="2" t="s">
        <v>1128</v>
      </c>
      <c r="E1181">
        <v>4</v>
      </c>
      <c r="F1181" s="2">
        <f t="shared" si="108"/>
        <v>4</v>
      </c>
      <c r="G1181" s="2" t="s">
        <v>1146</v>
      </c>
      <c r="H1181">
        <v>0</v>
      </c>
      <c r="I1181" s="2">
        <f>_xlfn.XLOOKUP(D1181, 'retail_products'!$A:$A, 'retail_products'!$E:$E, "")</f>
        <v>769.55</v>
      </c>
      <c r="J1181" s="2">
        <f>_xlfn.XLOOKUP(D1181, 'retail_products'!$A:$A, 'retail_products'!$D:$D, "")</f>
        <v>421.02</v>
      </c>
      <c r="K1181" s="2">
        <f t="shared" si="109"/>
        <v>3078.2</v>
      </c>
      <c r="L1181" s="2">
        <f t="shared" si="110"/>
        <v>0</v>
      </c>
      <c r="M1181" s="2">
        <f t="shared" si="111"/>
        <v>3078.2</v>
      </c>
      <c r="N1181" s="2">
        <f t="shared" si="112"/>
        <v>1394.12</v>
      </c>
      <c r="O1181" s="2" t="str">
        <f t="shared" si="113"/>
        <v>Jan</v>
      </c>
    </row>
    <row r="1182" spans="1:15" x14ac:dyDescent="0.25">
      <c r="A1182" s="2" t="s">
        <v>2324</v>
      </c>
      <c r="B1182" s="3">
        <v>45253</v>
      </c>
      <c r="C1182" s="2" t="s">
        <v>146</v>
      </c>
      <c r="D1182" s="2" t="s">
        <v>1054</v>
      </c>
      <c r="E1182">
        <v>2</v>
      </c>
      <c r="F1182" s="2">
        <f t="shared" si="108"/>
        <v>2</v>
      </c>
      <c r="G1182" s="2" t="s">
        <v>1152</v>
      </c>
      <c r="H1182">
        <v>0</v>
      </c>
      <c r="I1182" s="2">
        <f>_xlfn.XLOOKUP(D1182, 'retail_products'!$A:$A, 'retail_products'!$E:$E, "")</f>
        <v>821.38</v>
      </c>
      <c r="J1182" s="2">
        <f>_xlfn.XLOOKUP(D1182, 'retail_products'!$A:$A, 'retail_products'!$D:$D, "")</f>
        <v>401.95</v>
      </c>
      <c r="K1182" s="2">
        <f t="shared" si="109"/>
        <v>1642.76</v>
      </c>
      <c r="L1182" s="2">
        <f t="shared" si="110"/>
        <v>0</v>
      </c>
      <c r="M1182" s="2">
        <f t="shared" si="111"/>
        <v>1642.76</v>
      </c>
      <c r="N1182" s="2">
        <f t="shared" si="112"/>
        <v>838.86</v>
      </c>
      <c r="O1182" s="2" t="str">
        <f t="shared" si="113"/>
        <v>Nov</v>
      </c>
    </row>
    <row r="1183" spans="1:15" x14ac:dyDescent="0.25">
      <c r="A1183" s="2" t="s">
        <v>2325</v>
      </c>
      <c r="B1183" s="3">
        <v>45305</v>
      </c>
      <c r="C1183" s="2" t="s">
        <v>291</v>
      </c>
      <c r="D1183" s="2" t="s">
        <v>1126</v>
      </c>
      <c r="E1183">
        <v>4</v>
      </c>
      <c r="F1183" s="2">
        <f t="shared" si="108"/>
        <v>4</v>
      </c>
      <c r="G1183" s="2" t="s">
        <v>1152</v>
      </c>
      <c r="H1183">
        <v>0</v>
      </c>
      <c r="I1183" s="2">
        <f>_xlfn.XLOOKUP(D1183, 'retail_products'!$A:$A, 'retail_products'!$E:$E, "")</f>
        <v>340.9</v>
      </c>
      <c r="J1183" s="2">
        <f>_xlfn.XLOOKUP(D1183, 'retail_products'!$A:$A, 'retail_products'!$D:$D, "")</f>
        <v>269.88</v>
      </c>
      <c r="K1183" s="2">
        <f t="shared" si="109"/>
        <v>1363.6</v>
      </c>
      <c r="L1183" s="2">
        <f t="shared" si="110"/>
        <v>0</v>
      </c>
      <c r="M1183" s="2">
        <f t="shared" si="111"/>
        <v>1363.6</v>
      </c>
      <c r="N1183" s="2">
        <f t="shared" si="112"/>
        <v>284.07999999999993</v>
      </c>
      <c r="O1183" s="2" t="str">
        <f t="shared" si="113"/>
        <v>Jan</v>
      </c>
    </row>
    <row r="1184" spans="1:15" x14ac:dyDescent="0.25">
      <c r="A1184" s="2" t="s">
        <v>2326</v>
      </c>
      <c r="B1184" s="3">
        <v>44988</v>
      </c>
      <c r="C1184" s="2" t="s">
        <v>433</v>
      </c>
      <c r="D1184" s="2" t="s">
        <v>1064</v>
      </c>
      <c r="E1184">
        <v>1</v>
      </c>
      <c r="F1184" s="2">
        <f t="shared" si="108"/>
        <v>1</v>
      </c>
      <c r="G1184" s="2" t="s">
        <v>1148</v>
      </c>
      <c r="H1184">
        <v>0</v>
      </c>
      <c r="I1184" s="2">
        <f>_xlfn.XLOOKUP(D1184, 'retail_products'!$A:$A, 'retail_products'!$E:$E, "")</f>
        <v>452.6</v>
      </c>
      <c r="J1184" s="2">
        <f>_xlfn.XLOOKUP(D1184, 'retail_products'!$A:$A, 'retail_products'!$D:$D, "")</f>
        <v>246.71</v>
      </c>
      <c r="K1184" s="2">
        <f t="shared" si="109"/>
        <v>452.6</v>
      </c>
      <c r="L1184" s="2">
        <f t="shared" si="110"/>
        <v>0</v>
      </c>
      <c r="M1184" s="2">
        <f t="shared" si="111"/>
        <v>452.6</v>
      </c>
      <c r="N1184" s="2">
        <f t="shared" si="112"/>
        <v>205.89000000000001</v>
      </c>
      <c r="O1184" s="2" t="str">
        <f t="shared" si="113"/>
        <v>Mar</v>
      </c>
    </row>
    <row r="1185" spans="1:15" x14ac:dyDescent="0.25">
      <c r="A1185" s="2" t="s">
        <v>2327</v>
      </c>
      <c r="B1185" s="3">
        <v>44982</v>
      </c>
      <c r="C1185" s="2" t="s">
        <v>143</v>
      </c>
      <c r="D1185" s="2" t="s">
        <v>1068</v>
      </c>
      <c r="E1185">
        <v>1</v>
      </c>
      <c r="F1185" s="2">
        <f t="shared" si="108"/>
        <v>1</v>
      </c>
      <c r="G1185" s="2" t="s">
        <v>1148</v>
      </c>
      <c r="H1185">
        <v>0</v>
      </c>
      <c r="I1185" s="2">
        <f>_xlfn.XLOOKUP(D1185, 'retail_products'!$A:$A, 'retail_products'!$E:$E, "")</f>
        <v>37.4</v>
      </c>
      <c r="J1185" s="2">
        <f>_xlfn.XLOOKUP(D1185, 'retail_products'!$A:$A, 'retail_products'!$D:$D, "")</f>
        <v>16.059999999999999</v>
      </c>
      <c r="K1185" s="2">
        <f t="shared" si="109"/>
        <v>37.4</v>
      </c>
      <c r="L1185" s="2">
        <f t="shared" si="110"/>
        <v>0</v>
      </c>
      <c r="M1185" s="2">
        <f t="shared" si="111"/>
        <v>37.4</v>
      </c>
      <c r="N1185" s="2">
        <f t="shared" si="112"/>
        <v>21.34</v>
      </c>
      <c r="O1185" s="2" t="str">
        <f t="shared" si="113"/>
        <v>Feb</v>
      </c>
    </row>
    <row r="1186" spans="1:15" x14ac:dyDescent="0.25">
      <c r="A1186" s="2" t="s">
        <v>2328</v>
      </c>
      <c r="B1186" s="3">
        <v>45242</v>
      </c>
      <c r="C1186" s="2" t="s">
        <v>408</v>
      </c>
      <c r="D1186" s="2" t="s">
        <v>1096</v>
      </c>
      <c r="E1186">
        <v>2</v>
      </c>
      <c r="F1186" s="2">
        <f t="shared" si="108"/>
        <v>2</v>
      </c>
      <c r="G1186" s="2" t="s">
        <v>1146</v>
      </c>
      <c r="H1186">
        <v>0.06</v>
      </c>
      <c r="I1186" s="2">
        <f>_xlfn.XLOOKUP(D1186, 'retail_products'!$A:$A, 'retail_products'!$E:$E, "")</f>
        <v>975.87</v>
      </c>
      <c r="J1186" s="2">
        <f>_xlfn.XLOOKUP(D1186, 'retail_products'!$A:$A, 'retail_products'!$D:$D, "")</f>
        <v>397.97</v>
      </c>
      <c r="K1186" s="2">
        <f t="shared" si="109"/>
        <v>1951.74</v>
      </c>
      <c r="L1186" s="2">
        <f t="shared" si="110"/>
        <v>117.1044</v>
      </c>
      <c r="M1186" s="2">
        <f t="shared" si="111"/>
        <v>1834.6356000000001</v>
      </c>
      <c r="N1186" s="2">
        <f t="shared" si="112"/>
        <v>1038.6956</v>
      </c>
      <c r="O1186" s="2" t="str">
        <f t="shared" si="113"/>
        <v>Nov</v>
      </c>
    </row>
    <row r="1187" spans="1:15" x14ac:dyDescent="0.25">
      <c r="A1187" s="2" t="s">
        <v>2329</v>
      </c>
      <c r="B1187" s="3">
        <v>45034</v>
      </c>
      <c r="C1187" s="2" t="s">
        <v>771</v>
      </c>
      <c r="D1187" s="2" t="s">
        <v>1080</v>
      </c>
      <c r="E1187">
        <v>1</v>
      </c>
      <c r="F1187" s="2">
        <f t="shared" si="108"/>
        <v>1</v>
      </c>
      <c r="G1187" s="2" t="s">
        <v>1152</v>
      </c>
      <c r="H1187">
        <v>0.11</v>
      </c>
      <c r="I1187" s="2">
        <f>_xlfn.XLOOKUP(D1187, 'retail_products'!$A:$A, 'retail_products'!$E:$E, "")</f>
        <v>466.51</v>
      </c>
      <c r="J1187" s="2">
        <f>_xlfn.XLOOKUP(D1187, 'retail_products'!$A:$A, 'retail_products'!$D:$D, "")</f>
        <v>257.73</v>
      </c>
      <c r="K1187" s="2">
        <f t="shared" si="109"/>
        <v>466.51</v>
      </c>
      <c r="L1187" s="2">
        <f t="shared" si="110"/>
        <v>51.316099999999999</v>
      </c>
      <c r="M1187" s="2">
        <f t="shared" si="111"/>
        <v>415.19389999999999</v>
      </c>
      <c r="N1187" s="2">
        <f t="shared" si="112"/>
        <v>157.46389999999997</v>
      </c>
      <c r="O1187" s="2" t="str">
        <f t="shared" si="113"/>
        <v>Apr</v>
      </c>
    </row>
    <row r="1188" spans="1:15" x14ac:dyDescent="0.25">
      <c r="A1188" s="2" t="s">
        <v>2330</v>
      </c>
      <c r="B1188" s="3">
        <v>45029</v>
      </c>
      <c r="C1188" s="2" t="s">
        <v>952</v>
      </c>
      <c r="D1188" s="2" t="s">
        <v>1122</v>
      </c>
      <c r="E1188">
        <v>1</v>
      </c>
      <c r="F1188" s="2">
        <f t="shared" si="108"/>
        <v>1</v>
      </c>
      <c r="G1188" s="2" t="s">
        <v>1148</v>
      </c>
      <c r="H1188">
        <v>0</v>
      </c>
      <c r="I1188" s="2">
        <f>_xlfn.XLOOKUP(D1188, 'retail_products'!$A:$A, 'retail_products'!$E:$E, "")</f>
        <v>693.46</v>
      </c>
      <c r="J1188" s="2">
        <f>_xlfn.XLOOKUP(D1188, 'retail_products'!$A:$A, 'retail_products'!$D:$D, "")</f>
        <v>388.35</v>
      </c>
      <c r="K1188" s="2">
        <f t="shared" si="109"/>
        <v>693.46</v>
      </c>
      <c r="L1188" s="2">
        <f t="shared" si="110"/>
        <v>0</v>
      </c>
      <c r="M1188" s="2">
        <f t="shared" si="111"/>
        <v>693.46</v>
      </c>
      <c r="N1188" s="2">
        <f t="shared" si="112"/>
        <v>305.11</v>
      </c>
      <c r="O1188" s="2" t="str">
        <f t="shared" si="113"/>
        <v>Apr</v>
      </c>
    </row>
    <row r="1189" spans="1:15" x14ac:dyDescent="0.25">
      <c r="A1189" s="2" t="s">
        <v>2331</v>
      </c>
      <c r="B1189" s="3">
        <v>45248</v>
      </c>
      <c r="C1189" s="2" t="s">
        <v>228</v>
      </c>
      <c r="D1189" s="2" t="s">
        <v>1082</v>
      </c>
      <c r="E1189">
        <v>4</v>
      </c>
      <c r="F1189" s="2">
        <f t="shared" si="108"/>
        <v>4</v>
      </c>
      <c r="G1189" s="2" t="s">
        <v>1146</v>
      </c>
      <c r="H1189">
        <v>0</v>
      </c>
      <c r="I1189" s="2">
        <f>_xlfn.XLOOKUP(D1189, 'retail_products'!$A:$A, 'retail_products'!$E:$E, "")</f>
        <v>85.85</v>
      </c>
      <c r="J1189" s="2">
        <f>_xlfn.XLOOKUP(D1189, 'retail_products'!$A:$A, 'retail_products'!$D:$D, "")</f>
        <v>46.68</v>
      </c>
      <c r="K1189" s="2">
        <f t="shared" si="109"/>
        <v>343.4</v>
      </c>
      <c r="L1189" s="2">
        <f t="shared" si="110"/>
        <v>0</v>
      </c>
      <c r="M1189" s="2">
        <f t="shared" si="111"/>
        <v>343.4</v>
      </c>
      <c r="N1189" s="2">
        <f t="shared" si="112"/>
        <v>156.67999999999998</v>
      </c>
      <c r="O1189" s="2" t="str">
        <f t="shared" si="113"/>
        <v>Nov</v>
      </c>
    </row>
    <row r="1190" spans="1:15" x14ac:dyDescent="0.25">
      <c r="A1190" s="2" t="s">
        <v>2332</v>
      </c>
      <c r="B1190" s="3">
        <v>45212</v>
      </c>
      <c r="C1190" s="2" t="s">
        <v>193</v>
      </c>
      <c r="D1190" s="2" t="s">
        <v>1058</v>
      </c>
      <c r="E1190">
        <v>5</v>
      </c>
      <c r="F1190" s="2">
        <f t="shared" si="108"/>
        <v>5</v>
      </c>
      <c r="G1190" s="2" t="s">
        <v>1152</v>
      </c>
      <c r="H1190">
        <v>0</v>
      </c>
      <c r="I1190" s="2">
        <f>_xlfn.XLOOKUP(D1190, 'retail_products'!$A:$A, 'retail_products'!$E:$E, "")</f>
        <v>145.03</v>
      </c>
      <c r="J1190" s="2">
        <f>_xlfn.XLOOKUP(D1190, 'retail_products'!$A:$A, 'retail_products'!$D:$D, "")</f>
        <v>60.82</v>
      </c>
      <c r="K1190" s="2">
        <f t="shared" si="109"/>
        <v>725.15</v>
      </c>
      <c r="L1190" s="2">
        <f t="shared" si="110"/>
        <v>0</v>
      </c>
      <c r="M1190" s="2">
        <f t="shared" si="111"/>
        <v>725.15</v>
      </c>
      <c r="N1190" s="2">
        <f t="shared" si="112"/>
        <v>421.04999999999995</v>
      </c>
      <c r="O1190" s="2" t="str">
        <f t="shared" si="113"/>
        <v>Oct</v>
      </c>
    </row>
    <row r="1191" spans="1:15" x14ac:dyDescent="0.25">
      <c r="A1191" s="2" t="s">
        <v>2333</v>
      </c>
      <c r="B1191" s="3">
        <v>44935</v>
      </c>
      <c r="C1191" s="2" t="s">
        <v>662</v>
      </c>
      <c r="D1191" s="2" t="s">
        <v>1132</v>
      </c>
      <c r="E1191">
        <v>2</v>
      </c>
      <c r="F1191" s="2">
        <f t="shared" si="108"/>
        <v>2</v>
      </c>
      <c r="G1191" s="2" t="s">
        <v>1148</v>
      </c>
      <c r="H1191">
        <v>0</v>
      </c>
      <c r="I1191" s="2">
        <f>_xlfn.XLOOKUP(D1191, 'retail_products'!$A:$A, 'retail_products'!$E:$E, "")</f>
        <v>124.81</v>
      </c>
      <c r="J1191" s="2">
        <f>_xlfn.XLOOKUP(D1191, 'retail_products'!$A:$A, 'retail_products'!$D:$D, "")</f>
        <v>60.74</v>
      </c>
      <c r="K1191" s="2">
        <f t="shared" si="109"/>
        <v>249.62</v>
      </c>
      <c r="L1191" s="2">
        <f t="shared" si="110"/>
        <v>0</v>
      </c>
      <c r="M1191" s="2">
        <f t="shared" si="111"/>
        <v>249.62</v>
      </c>
      <c r="N1191" s="2">
        <f t="shared" si="112"/>
        <v>128.13999999999999</v>
      </c>
      <c r="O1191" s="2" t="str">
        <f t="shared" si="113"/>
        <v>Jan</v>
      </c>
    </row>
    <row r="1192" spans="1:15" x14ac:dyDescent="0.25">
      <c r="A1192" s="2" t="s">
        <v>2334</v>
      </c>
      <c r="B1192" s="3">
        <v>44930</v>
      </c>
      <c r="C1192" s="2" t="s">
        <v>419</v>
      </c>
      <c r="D1192" s="2" t="s">
        <v>1035</v>
      </c>
      <c r="E1192">
        <v>5</v>
      </c>
      <c r="F1192" s="2">
        <f t="shared" si="108"/>
        <v>5</v>
      </c>
      <c r="G1192" s="2" t="s">
        <v>1148</v>
      </c>
      <c r="H1192">
        <v>0.01</v>
      </c>
      <c r="I1192" s="2">
        <f>_xlfn.XLOOKUP(D1192, 'retail_products'!$A:$A, 'retail_products'!$E:$E, "")</f>
        <v>1011.63</v>
      </c>
      <c r="J1192" s="2">
        <f>_xlfn.XLOOKUP(D1192, 'retail_products'!$A:$A, 'retail_products'!$D:$D, "")</f>
        <v>438.33</v>
      </c>
      <c r="K1192" s="2">
        <f t="shared" si="109"/>
        <v>5058.1499999999996</v>
      </c>
      <c r="L1192" s="2">
        <f t="shared" si="110"/>
        <v>50.581499999999998</v>
      </c>
      <c r="M1192" s="2">
        <f t="shared" si="111"/>
        <v>5007.5684999999994</v>
      </c>
      <c r="N1192" s="2">
        <f t="shared" si="112"/>
        <v>2815.9184999999993</v>
      </c>
      <c r="O1192" s="2" t="str">
        <f t="shared" si="113"/>
        <v>Jan</v>
      </c>
    </row>
    <row r="1193" spans="1:15" x14ac:dyDescent="0.25">
      <c r="A1193" s="2" t="s">
        <v>2335</v>
      </c>
      <c r="B1193" s="3">
        <v>45206</v>
      </c>
      <c r="C1193" s="2" t="s">
        <v>104</v>
      </c>
      <c r="D1193" s="2" t="s">
        <v>1038</v>
      </c>
      <c r="E1193">
        <v>4</v>
      </c>
      <c r="F1193" s="2">
        <f t="shared" si="108"/>
        <v>4</v>
      </c>
      <c r="G1193" s="2" t="s">
        <v>1146</v>
      </c>
      <c r="H1193">
        <v>0</v>
      </c>
      <c r="I1193" s="2">
        <f>_xlfn.XLOOKUP(D1193, 'retail_products'!$A:$A, 'retail_products'!$E:$E, "")</f>
        <v>295.45</v>
      </c>
      <c r="J1193" s="2">
        <f>_xlfn.XLOOKUP(D1193, 'retail_products'!$A:$A, 'retail_products'!$D:$D, "")</f>
        <v>218.74</v>
      </c>
      <c r="K1193" s="2">
        <f t="shared" si="109"/>
        <v>1181.8</v>
      </c>
      <c r="L1193" s="2">
        <f t="shared" si="110"/>
        <v>0</v>
      </c>
      <c r="M1193" s="2">
        <f t="shared" si="111"/>
        <v>1181.8</v>
      </c>
      <c r="N1193" s="2">
        <f t="shared" si="112"/>
        <v>306.83999999999992</v>
      </c>
      <c r="O1193" s="2" t="str">
        <f t="shared" si="113"/>
        <v>Oct</v>
      </c>
    </row>
    <row r="1194" spans="1:15" x14ac:dyDescent="0.25">
      <c r="A1194" s="2" t="s">
        <v>2336</v>
      </c>
      <c r="B1194" s="3">
        <v>45310</v>
      </c>
      <c r="C1194" s="2" t="s">
        <v>272</v>
      </c>
      <c r="D1194" s="2" t="s">
        <v>1126</v>
      </c>
      <c r="E1194">
        <v>4</v>
      </c>
      <c r="F1194" s="2">
        <f t="shared" si="108"/>
        <v>4</v>
      </c>
      <c r="G1194" s="2" t="s">
        <v>1152</v>
      </c>
      <c r="H1194">
        <v>0</v>
      </c>
      <c r="I1194" s="2">
        <f>_xlfn.XLOOKUP(D1194, 'retail_products'!$A:$A, 'retail_products'!$E:$E, "")</f>
        <v>340.9</v>
      </c>
      <c r="J1194" s="2">
        <f>_xlfn.XLOOKUP(D1194, 'retail_products'!$A:$A, 'retail_products'!$D:$D, "")</f>
        <v>269.88</v>
      </c>
      <c r="K1194" s="2">
        <f t="shared" si="109"/>
        <v>1363.6</v>
      </c>
      <c r="L1194" s="2">
        <f t="shared" si="110"/>
        <v>0</v>
      </c>
      <c r="M1194" s="2">
        <f t="shared" si="111"/>
        <v>1363.6</v>
      </c>
      <c r="N1194" s="2">
        <f t="shared" si="112"/>
        <v>284.07999999999993</v>
      </c>
      <c r="O1194" s="2" t="str">
        <f t="shared" si="113"/>
        <v>Jan</v>
      </c>
    </row>
    <row r="1195" spans="1:15" x14ac:dyDescent="0.25">
      <c r="A1195" s="2" t="s">
        <v>2337</v>
      </c>
      <c r="B1195" s="3">
        <v>45005</v>
      </c>
      <c r="C1195" s="2" t="s">
        <v>494</v>
      </c>
      <c r="D1195" s="2" t="s">
        <v>1108</v>
      </c>
      <c r="E1195">
        <v>3</v>
      </c>
      <c r="F1195" s="2">
        <f t="shared" si="108"/>
        <v>3</v>
      </c>
      <c r="G1195" s="2" t="s">
        <v>1152</v>
      </c>
      <c r="H1195">
        <v>0.26</v>
      </c>
      <c r="I1195" s="2">
        <f>_xlfn.XLOOKUP(D1195, 'retail_products'!$A:$A, 'retail_products'!$E:$E, "")</f>
        <v>403.95</v>
      </c>
      <c r="J1195" s="2">
        <f>_xlfn.XLOOKUP(D1195, 'retail_products'!$A:$A, 'retail_products'!$D:$D, "")</f>
        <v>177.26</v>
      </c>
      <c r="K1195" s="2">
        <f t="shared" si="109"/>
        <v>1211.8499999999999</v>
      </c>
      <c r="L1195" s="2">
        <f t="shared" si="110"/>
        <v>315.08099999999996</v>
      </c>
      <c r="M1195" s="2">
        <f t="shared" si="111"/>
        <v>896.76900000000001</v>
      </c>
      <c r="N1195" s="2">
        <f t="shared" si="112"/>
        <v>364.98900000000003</v>
      </c>
      <c r="O1195" s="2" t="str">
        <f t="shared" si="113"/>
        <v>Mar</v>
      </c>
    </row>
    <row r="1196" spans="1:15" x14ac:dyDescent="0.25">
      <c r="A1196" s="2" t="s">
        <v>2338</v>
      </c>
      <c r="B1196" s="3">
        <v>45115</v>
      </c>
      <c r="C1196" s="2" t="s">
        <v>786</v>
      </c>
      <c r="D1196" s="2" t="s">
        <v>1038</v>
      </c>
      <c r="E1196">
        <v>4</v>
      </c>
      <c r="F1196" s="2">
        <f t="shared" si="108"/>
        <v>4</v>
      </c>
      <c r="G1196" s="2" t="s">
        <v>1146</v>
      </c>
      <c r="H1196">
        <v>0.26</v>
      </c>
      <c r="I1196" s="2">
        <f>_xlfn.XLOOKUP(D1196, 'retail_products'!$A:$A, 'retail_products'!$E:$E, "")</f>
        <v>295.45</v>
      </c>
      <c r="J1196" s="2">
        <f>_xlfn.XLOOKUP(D1196, 'retail_products'!$A:$A, 'retail_products'!$D:$D, "")</f>
        <v>218.74</v>
      </c>
      <c r="K1196" s="2">
        <f t="shared" si="109"/>
        <v>1181.8</v>
      </c>
      <c r="L1196" s="2">
        <f t="shared" si="110"/>
        <v>307.26799999999997</v>
      </c>
      <c r="M1196" s="2">
        <f t="shared" si="111"/>
        <v>874.53199999999993</v>
      </c>
      <c r="N1196" s="2">
        <f t="shared" si="112"/>
        <v>-0.42800000000011096</v>
      </c>
      <c r="O1196" s="2" t="str">
        <f t="shared" si="113"/>
        <v>Jul</v>
      </c>
    </row>
    <row r="1197" spans="1:15" x14ac:dyDescent="0.25">
      <c r="A1197" s="2" t="s">
        <v>2339</v>
      </c>
      <c r="B1197" s="3">
        <v>45132</v>
      </c>
      <c r="C1197" s="2" t="s">
        <v>157</v>
      </c>
      <c r="D1197" s="2" t="s">
        <v>1120</v>
      </c>
      <c r="E1197">
        <v>3</v>
      </c>
      <c r="F1197" s="2">
        <f t="shared" si="108"/>
        <v>3</v>
      </c>
      <c r="G1197" s="2" t="s">
        <v>1152</v>
      </c>
      <c r="H1197">
        <v>0.13</v>
      </c>
      <c r="I1197" s="2">
        <f>_xlfn.XLOOKUP(D1197, 'retail_products'!$A:$A, 'retail_products'!$E:$E, "")</f>
        <v>1062.07</v>
      </c>
      <c r="J1197" s="2">
        <f>_xlfn.XLOOKUP(D1197, 'retail_products'!$A:$A, 'retail_products'!$D:$D, "")</f>
        <v>464.05</v>
      </c>
      <c r="K1197" s="2">
        <f t="shared" si="109"/>
        <v>3186.21</v>
      </c>
      <c r="L1197" s="2">
        <f t="shared" si="110"/>
        <v>414.20730000000003</v>
      </c>
      <c r="M1197" s="2">
        <f t="shared" si="111"/>
        <v>2772.0027</v>
      </c>
      <c r="N1197" s="2">
        <f t="shared" si="112"/>
        <v>1379.8526999999999</v>
      </c>
      <c r="O1197" s="2" t="str">
        <f t="shared" si="113"/>
        <v>Jul</v>
      </c>
    </row>
    <row r="1198" spans="1:15" x14ac:dyDescent="0.25">
      <c r="A1198" s="2" t="s">
        <v>2340</v>
      </c>
      <c r="B1198" s="3">
        <v>45125</v>
      </c>
      <c r="C1198" s="2" t="s">
        <v>503</v>
      </c>
      <c r="D1198" s="2" t="s">
        <v>1086</v>
      </c>
      <c r="E1198">
        <v>3</v>
      </c>
      <c r="F1198" s="2">
        <f t="shared" si="108"/>
        <v>3</v>
      </c>
      <c r="G1198" s="2" t="s">
        <v>1148</v>
      </c>
      <c r="H1198">
        <v>0</v>
      </c>
      <c r="I1198" s="2">
        <f>_xlfn.XLOOKUP(D1198, 'retail_products'!$A:$A, 'retail_products'!$E:$E, "")</f>
        <v>560.78</v>
      </c>
      <c r="J1198" s="2">
        <f>_xlfn.XLOOKUP(D1198, 'retail_products'!$A:$A, 'retail_products'!$D:$D, "")</f>
        <v>325.23</v>
      </c>
      <c r="K1198" s="2">
        <f t="shared" si="109"/>
        <v>1682.34</v>
      </c>
      <c r="L1198" s="2">
        <f t="shared" si="110"/>
        <v>0</v>
      </c>
      <c r="M1198" s="2">
        <f t="shared" si="111"/>
        <v>1682.34</v>
      </c>
      <c r="N1198" s="2">
        <f t="shared" si="112"/>
        <v>706.64999999999986</v>
      </c>
      <c r="O1198" s="2" t="str">
        <f t="shared" si="113"/>
        <v>Jul</v>
      </c>
    </row>
    <row r="1199" spans="1:15" x14ac:dyDescent="0.25">
      <c r="A1199" s="2" t="s">
        <v>2341</v>
      </c>
      <c r="B1199" s="3">
        <v>45291</v>
      </c>
      <c r="C1199" s="2" t="s">
        <v>224</v>
      </c>
      <c r="D1199" s="2" t="s">
        <v>1112</v>
      </c>
      <c r="E1199">
        <v>2</v>
      </c>
      <c r="F1199" s="2">
        <f t="shared" si="108"/>
        <v>2</v>
      </c>
      <c r="G1199" s="2" t="s">
        <v>1152</v>
      </c>
      <c r="H1199">
        <v>0.16</v>
      </c>
      <c r="I1199" s="2">
        <f>_xlfn.XLOOKUP(D1199, 'retail_products'!$A:$A, 'retail_products'!$E:$E, "")</f>
        <v>827.09</v>
      </c>
      <c r="J1199" s="2">
        <f>_xlfn.XLOOKUP(D1199, 'retail_products'!$A:$A, 'retail_products'!$D:$D, "")</f>
        <v>449.47</v>
      </c>
      <c r="K1199" s="2">
        <f t="shared" si="109"/>
        <v>1654.18</v>
      </c>
      <c r="L1199" s="2">
        <f t="shared" si="110"/>
        <v>264.66880000000003</v>
      </c>
      <c r="M1199" s="2">
        <f t="shared" si="111"/>
        <v>1389.5111999999999</v>
      </c>
      <c r="N1199" s="2">
        <f t="shared" si="112"/>
        <v>490.57119999999986</v>
      </c>
      <c r="O1199" s="2" t="str">
        <f t="shared" si="113"/>
        <v>Dec</v>
      </c>
    </row>
    <row r="1200" spans="1:15" x14ac:dyDescent="0.25">
      <c r="A1200" s="2" t="s">
        <v>2342</v>
      </c>
      <c r="B1200" s="3">
        <v>45318</v>
      </c>
      <c r="C1200" s="2" t="s">
        <v>840</v>
      </c>
      <c r="D1200" s="2" t="s">
        <v>1092</v>
      </c>
      <c r="E1200">
        <v>3</v>
      </c>
      <c r="F1200" s="2">
        <f t="shared" si="108"/>
        <v>3</v>
      </c>
      <c r="G1200" s="2" t="s">
        <v>1148</v>
      </c>
      <c r="H1200">
        <v>0</v>
      </c>
      <c r="I1200" s="2">
        <f>_xlfn.XLOOKUP(D1200, 'retail_products'!$A:$A, 'retail_products'!$E:$E, "")</f>
        <v>458.87</v>
      </c>
      <c r="J1200" s="2">
        <f>_xlfn.XLOOKUP(D1200, 'retail_products'!$A:$A, 'retail_products'!$D:$D, "")</f>
        <v>375.17</v>
      </c>
      <c r="K1200" s="2">
        <f t="shared" si="109"/>
        <v>1376.6100000000001</v>
      </c>
      <c r="L1200" s="2">
        <f t="shared" si="110"/>
        <v>0</v>
      </c>
      <c r="M1200" s="2">
        <f t="shared" si="111"/>
        <v>1376.6100000000001</v>
      </c>
      <c r="N1200" s="2">
        <f t="shared" si="112"/>
        <v>251.10000000000014</v>
      </c>
      <c r="O1200" s="2" t="str">
        <f t="shared" si="113"/>
        <v>Jan</v>
      </c>
    </row>
    <row r="1201" spans="1:15" x14ac:dyDescent="0.25">
      <c r="A1201" s="2" t="s">
        <v>2343</v>
      </c>
      <c r="B1201" s="3">
        <v>45158</v>
      </c>
      <c r="C1201" s="2" t="s">
        <v>336</v>
      </c>
      <c r="D1201" s="2" t="s">
        <v>1138</v>
      </c>
      <c r="E1201">
        <v>5</v>
      </c>
      <c r="F1201" s="2">
        <f t="shared" si="108"/>
        <v>5</v>
      </c>
      <c r="G1201" s="2" t="s">
        <v>1148</v>
      </c>
      <c r="H1201">
        <v>0</v>
      </c>
      <c r="I1201" s="2">
        <f>_xlfn.XLOOKUP(D1201, 'retail_products'!$A:$A, 'retail_products'!$E:$E, "")</f>
        <v>318.47000000000003</v>
      </c>
      <c r="J1201" s="2">
        <f>_xlfn.XLOOKUP(D1201, 'retail_products'!$A:$A, 'retail_products'!$D:$D, "")</f>
        <v>231.89</v>
      </c>
      <c r="K1201" s="2">
        <f t="shared" si="109"/>
        <v>1592.3500000000001</v>
      </c>
      <c r="L1201" s="2">
        <f t="shared" si="110"/>
        <v>0</v>
      </c>
      <c r="M1201" s="2">
        <f t="shared" si="111"/>
        <v>1592.3500000000001</v>
      </c>
      <c r="N1201" s="2">
        <f t="shared" si="112"/>
        <v>432.90000000000032</v>
      </c>
      <c r="O1201" s="2" t="str">
        <f t="shared" si="113"/>
        <v>Aug</v>
      </c>
    </row>
    <row r="1202" spans="1:15" x14ac:dyDescent="0.25">
      <c r="A1202" s="2" t="s">
        <v>2344</v>
      </c>
      <c r="B1202" s="3">
        <v>45191</v>
      </c>
      <c r="C1202" s="2" t="s">
        <v>471</v>
      </c>
      <c r="D1202" s="2" t="s">
        <v>1062</v>
      </c>
      <c r="E1202">
        <v>4</v>
      </c>
      <c r="F1202" s="2">
        <f t="shared" si="108"/>
        <v>4</v>
      </c>
      <c r="G1202" s="2" t="s">
        <v>1148</v>
      </c>
      <c r="H1202">
        <v>0</v>
      </c>
      <c r="I1202" s="2">
        <f>_xlfn.XLOOKUP(D1202, 'retail_products'!$A:$A, 'retail_products'!$E:$E, "")</f>
        <v>718.62</v>
      </c>
      <c r="J1202" s="2">
        <f>_xlfn.XLOOKUP(D1202, 'retail_products'!$A:$A, 'retail_products'!$D:$D, "")</f>
        <v>309.57</v>
      </c>
      <c r="K1202" s="2">
        <f t="shared" si="109"/>
        <v>2874.48</v>
      </c>
      <c r="L1202" s="2">
        <f t="shared" si="110"/>
        <v>0</v>
      </c>
      <c r="M1202" s="2">
        <f t="shared" si="111"/>
        <v>2874.48</v>
      </c>
      <c r="N1202" s="2">
        <f t="shared" si="112"/>
        <v>1636.2</v>
      </c>
      <c r="O1202" s="2" t="str">
        <f t="shared" si="113"/>
        <v>Sep</v>
      </c>
    </row>
    <row r="1203" spans="1:15" x14ac:dyDescent="0.25">
      <c r="A1203" s="2" t="s">
        <v>2345</v>
      </c>
      <c r="B1203" s="3">
        <v>45308</v>
      </c>
      <c r="C1203" s="2" t="s">
        <v>725</v>
      </c>
      <c r="D1203" s="2" t="s">
        <v>1112</v>
      </c>
      <c r="E1203">
        <v>2</v>
      </c>
      <c r="F1203" s="2">
        <f t="shared" si="108"/>
        <v>2</v>
      </c>
      <c r="G1203" s="2" t="s">
        <v>1148</v>
      </c>
      <c r="H1203">
        <v>0</v>
      </c>
      <c r="I1203" s="2">
        <f>_xlfn.XLOOKUP(D1203, 'retail_products'!$A:$A, 'retail_products'!$E:$E, "")</f>
        <v>827.09</v>
      </c>
      <c r="J1203" s="2">
        <f>_xlfn.XLOOKUP(D1203, 'retail_products'!$A:$A, 'retail_products'!$D:$D, "")</f>
        <v>449.47</v>
      </c>
      <c r="K1203" s="2">
        <f t="shared" si="109"/>
        <v>1654.18</v>
      </c>
      <c r="L1203" s="2">
        <f t="shared" si="110"/>
        <v>0</v>
      </c>
      <c r="M1203" s="2">
        <f t="shared" si="111"/>
        <v>1654.18</v>
      </c>
      <c r="N1203" s="2">
        <f t="shared" si="112"/>
        <v>755.24</v>
      </c>
      <c r="O1203" s="2" t="str">
        <f t="shared" si="113"/>
        <v>Jan</v>
      </c>
    </row>
    <row r="1204" spans="1:15" x14ac:dyDescent="0.25">
      <c r="A1204" s="2" t="s">
        <v>2346</v>
      </c>
      <c r="B1204" s="3">
        <v>45166</v>
      </c>
      <c r="C1204" s="2" t="s">
        <v>280</v>
      </c>
      <c r="D1204" s="2" t="s">
        <v>1134</v>
      </c>
      <c r="E1204">
        <v>2</v>
      </c>
      <c r="F1204" s="2">
        <f t="shared" si="108"/>
        <v>2</v>
      </c>
      <c r="G1204" s="2" t="s">
        <v>1146</v>
      </c>
      <c r="H1204">
        <v>0</v>
      </c>
      <c r="I1204" s="2">
        <f>_xlfn.XLOOKUP(D1204, 'retail_products'!$A:$A, 'retail_products'!$E:$E, "")</f>
        <v>436.93</v>
      </c>
      <c r="J1204" s="2">
        <f>_xlfn.XLOOKUP(D1204, 'retail_products'!$A:$A, 'retail_products'!$D:$D, "")</f>
        <v>257.01</v>
      </c>
      <c r="K1204" s="2">
        <f t="shared" si="109"/>
        <v>873.86</v>
      </c>
      <c r="L1204" s="2">
        <f t="shared" si="110"/>
        <v>0</v>
      </c>
      <c r="M1204" s="2">
        <f t="shared" si="111"/>
        <v>873.86</v>
      </c>
      <c r="N1204" s="2">
        <f t="shared" si="112"/>
        <v>359.84000000000003</v>
      </c>
      <c r="O1204" s="2" t="str">
        <f t="shared" si="113"/>
        <v>Aug</v>
      </c>
    </row>
    <row r="1205" spans="1:15" x14ac:dyDescent="0.25">
      <c r="A1205" s="2" t="s">
        <v>2347</v>
      </c>
      <c r="B1205" s="3">
        <v>45248</v>
      </c>
      <c r="C1205" s="2" t="s">
        <v>925</v>
      </c>
      <c r="D1205" s="2" t="s">
        <v>1041</v>
      </c>
      <c r="E1205">
        <v>-1</v>
      </c>
      <c r="F1205" s="2">
        <f t="shared" si="108"/>
        <v>0</v>
      </c>
      <c r="G1205" s="2" t="s">
        <v>1148</v>
      </c>
      <c r="H1205">
        <v>0</v>
      </c>
      <c r="I1205" s="2">
        <f>_xlfn.XLOOKUP(D1205, 'retail_products'!$A:$A, 'retail_products'!$E:$E, "")</f>
        <v>20.34</v>
      </c>
      <c r="J1205" s="2">
        <f>_xlfn.XLOOKUP(D1205, 'retail_products'!$A:$A, 'retail_products'!$D:$D, "")</f>
        <v>14.74</v>
      </c>
      <c r="K1205" s="2">
        <f t="shared" si="109"/>
        <v>-20.34</v>
      </c>
      <c r="L1205" s="2">
        <f t="shared" si="110"/>
        <v>0</v>
      </c>
      <c r="M1205" s="2">
        <f t="shared" si="111"/>
        <v>-20.34</v>
      </c>
      <c r="N1205" s="2">
        <f t="shared" si="112"/>
        <v>-5.6</v>
      </c>
      <c r="O1205" s="2" t="str">
        <f t="shared" si="113"/>
        <v>Nov</v>
      </c>
    </row>
    <row r="1206" spans="1:15" x14ac:dyDescent="0.25">
      <c r="A1206" s="2" t="s">
        <v>2348</v>
      </c>
      <c r="B1206" s="3">
        <v>44973</v>
      </c>
      <c r="C1206" s="2" t="s">
        <v>349</v>
      </c>
      <c r="D1206" s="2" t="s">
        <v>1084</v>
      </c>
      <c r="E1206">
        <v>2</v>
      </c>
      <c r="F1206" s="2">
        <f t="shared" si="108"/>
        <v>2</v>
      </c>
      <c r="G1206" s="2" t="s">
        <v>1148</v>
      </c>
      <c r="H1206">
        <v>0</v>
      </c>
      <c r="I1206" s="2">
        <f>_xlfn.XLOOKUP(D1206, 'retail_products'!$A:$A, 'retail_products'!$E:$E, "")</f>
        <v>614.21</v>
      </c>
      <c r="J1206" s="2">
        <f>_xlfn.XLOOKUP(D1206, 'retail_products'!$A:$A, 'retail_products'!$D:$D, "")</f>
        <v>485.37</v>
      </c>
      <c r="K1206" s="2">
        <f t="shared" si="109"/>
        <v>1228.42</v>
      </c>
      <c r="L1206" s="2">
        <f t="shared" si="110"/>
        <v>0</v>
      </c>
      <c r="M1206" s="2">
        <f t="shared" si="111"/>
        <v>1228.42</v>
      </c>
      <c r="N1206" s="2">
        <f t="shared" si="112"/>
        <v>257.68000000000006</v>
      </c>
      <c r="O1206" s="2" t="str">
        <f t="shared" si="113"/>
        <v>Feb</v>
      </c>
    </row>
    <row r="1207" spans="1:15" x14ac:dyDescent="0.25">
      <c r="A1207" s="2" t="s">
        <v>2349</v>
      </c>
      <c r="B1207" s="3">
        <v>45088</v>
      </c>
      <c r="C1207" s="2" t="s">
        <v>626</v>
      </c>
      <c r="D1207" s="2" t="s">
        <v>1096</v>
      </c>
      <c r="E1207">
        <v>4</v>
      </c>
      <c r="F1207" s="2">
        <f t="shared" si="108"/>
        <v>4</v>
      </c>
      <c r="G1207" s="2" t="s">
        <v>1146</v>
      </c>
      <c r="H1207">
        <v>0</v>
      </c>
      <c r="I1207" s="2">
        <f>_xlfn.XLOOKUP(D1207, 'retail_products'!$A:$A, 'retail_products'!$E:$E, "")</f>
        <v>975.87</v>
      </c>
      <c r="J1207" s="2">
        <f>_xlfn.XLOOKUP(D1207, 'retail_products'!$A:$A, 'retail_products'!$D:$D, "")</f>
        <v>397.97</v>
      </c>
      <c r="K1207" s="2">
        <f t="shared" si="109"/>
        <v>3903.48</v>
      </c>
      <c r="L1207" s="2">
        <f t="shared" si="110"/>
        <v>0</v>
      </c>
      <c r="M1207" s="2">
        <f t="shared" si="111"/>
        <v>3903.48</v>
      </c>
      <c r="N1207" s="2">
        <f t="shared" si="112"/>
        <v>2311.6</v>
      </c>
      <c r="O1207" s="2" t="str">
        <f t="shared" si="113"/>
        <v>Jun</v>
      </c>
    </row>
    <row r="1208" spans="1:15" x14ac:dyDescent="0.25">
      <c r="A1208" s="2" t="s">
        <v>2350</v>
      </c>
      <c r="B1208" s="3">
        <v>45377</v>
      </c>
      <c r="C1208" s="2" t="s">
        <v>184</v>
      </c>
      <c r="D1208" s="2" t="s">
        <v>1060</v>
      </c>
      <c r="E1208">
        <v>4</v>
      </c>
      <c r="F1208" s="2">
        <f t="shared" si="108"/>
        <v>4</v>
      </c>
      <c r="G1208" s="2" t="s">
        <v>1146</v>
      </c>
      <c r="H1208">
        <v>0</v>
      </c>
      <c r="I1208" s="2">
        <f>_xlfn.XLOOKUP(D1208, 'retail_products'!$A:$A, 'retail_products'!$E:$E, "")</f>
        <v>491.58</v>
      </c>
      <c r="J1208" s="2">
        <f>_xlfn.XLOOKUP(D1208, 'retail_products'!$A:$A, 'retail_products'!$D:$D, "")</f>
        <v>342.41</v>
      </c>
      <c r="K1208" s="2">
        <f t="shared" si="109"/>
        <v>1966.32</v>
      </c>
      <c r="L1208" s="2">
        <f t="shared" si="110"/>
        <v>0</v>
      </c>
      <c r="M1208" s="2">
        <f t="shared" si="111"/>
        <v>1966.32</v>
      </c>
      <c r="N1208" s="2">
        <f t="shared" si="112"/>
        <v>596.67999999999984</v>
      </c>
      <c r="O1208" s="2" t="str">
        <f t="shared" si="113"/>
        <v>Mar</v>
      </c>
    </row>
    <row r="1209" spans="1:15" x14ac:dyDescent="0.25">
      <c r="A1209" s="2" t="s">
        <v>2351</v>
      </c>
      <c r="B1209" s="3">
        <v>45167</v>
      </c>
      <c r="C1209" s="2" t="s">
        <v>745</v>
      </c>
      <c r="D1209" s="2" t="s">
        <v>1074</v>
      </c>
      <c r="E1209">
        <v>2</v>
      </c>
      <c r="F1209" s="2">
        <f t="shared" si="108"/>
        <v>2</v>
      </c>
      <c r="G1209" s="2" t="s">
        <v>1152</v>
      </c>
      <c r="H1209">
        <v>0</v>
      </c>
      <c r="I1209" s="2">
        <f>_xlfn.XLOOKUP(D1209, 'retail_products'!$A:$A, 'retail_products'!$E:$E, "")</f>
        <v>476.33</v>
      </c>
      <c r="J1209" s="2">
        <f>_xlfn.XLOOKUP(D1209, 'retail_products'!$A:$A, 'retail_products'!$D:$D, "")</f>
        <v>222.1</v>
      </c>
      <c r="K1209" s="2">
        <f t="shared" si="109"/>
        <v>952.66</v>
      </c>
      <c r="L1209" s="2">
        <f t="shared" si="110"/>
        <v>0</v>
      </c>
      <c r="M1209" s="2">
        <f t="shared" si="111"/>
        <v>952.66</v>
      </c>
      <c r="N1209" s="2">
        <f t="shared" si="112"/>
        <v>508.46</v>
      </c>
      <c r="O1209" s="2" t="str">
        <f t="shared" si="113"/>
        <v>Aug</v>
      </c>
    </row>
    <row r="1210" spans="1:15" x14ac:dyDescent="0.25">
      <c r="A1210" s="2" t="s">
        <v>2352</v>
      </c>
      <c r="B1210" s="3">
        <v>44947</v>
      </c>
      <c r="C1210" s="2" t="s">
        <v>167</v>
      </c>
      <c r="D1210" s="2" t="s">
        <v>1088</v>
      </c>
      <c r="E1210">
        <v>-1</v>
      </c>
      <c r="F1210" s="2">
        <f t="shared" si="108"/>
        <v>0</v>
      </c>
      <c r="G1210" s="2" t="s">
        <v>1146</v>
      </c>
      <c r="H1210">
        <v>0.11</v>
      </c>
      <c r="I1210" s="2">
        <f>_xlfn.XLOOKUP(D1210, 'retail_products'!$A:$A, 'retail_products'!$E:$E, "")</f>
        <v>526.70000000000005</v>
      </c>
      <c r="J1210" s="2">
        <f>_xlfn.XLOOKUP(D1210, 'retail_products'!$A:$A, 'retail_products'!$D:$D, "")</f>
        <v>234.96</v>
      </c>
      <c r="K1210" s="2">
        <f t="shared" si="109"/>
        <v>-526.70000000000005</v>
      </c>
      <c r="L1210" s="2">
        <f t="shared" si="110"/>
        <v>-57.937000000000005</v>
      </c>
      <c r="M1210" s="2">
        <f t="shared" si="111"/>
        <v>-468.76300000000003</v>
      </c>
      <c r="N1210" s="2">
        <f t="shared" si="112"/>
        <v>-233.80300000000003</v>
      </c>
      <c r="O1210" s="2" t="str">
        <f t="shared" si="113"/>
        <v>Jan</v>
      </c>
    </row>
    <row r="1211" spans="1:15" x14ac:dyDescent="0.25">
      <c r="A1211" s="2" t="s">
        <v>2353</v>
      </c>
      <c r="B1211" s="3" t="s">
        <v>2354</v>
      </c>
      <c r="C1211" s="2" t="s">
        <v>627</v>
      </c>
      <c r="D1211" s="2" t="s">
        <v>1112</v>
      </c>
      <c r="E1211">
        <v>2</v>
      </c>
      <c r="F1211" s="2">
        <f t="shared" si="108"/>
        <v>2</v>
      </c>
      <c r="G1211" s="2" t="s">
        <v>1146</v>
      </c>
      <c r="H1211">
        <v>0</v>
      </c>
      <c r="I1211" s="2">
        <f>_xlfn.XLOOKUP(D1211, 'retail_products'!$A:$A, 'retail_products'!$E:$E, "")</f>
        <v>827.09</v>
      </c>
      <c r="J1211" s="2">
        <f>_xlfn.XLOOKUP(D1211, 'retail_products'!$A:$A, 'retail_products'!$D:$D, "")</f>
        <v>449.47</v>
      </c>
      <c r="K1211" s="2">
        <f t="shared" si="109"/>
        <v>1654.18</v>
      </c>
      <c r="L1211" s="2">
        <f t="shared" si="110"/>
        <v>0</v>
      </c>
      <c r="M1211" s="2">
        <f t="shared" si="111"/>
        <v>1654.18</v>
      </c>
      <c r="N1211" s="2">
        <f t="shared" si="112"/>
        <v>755.24</v>
      </c>
      <c r="O1211" s="2" t="str">
        <f t="shared" si="113"/>
        <v>08/14/23</v>
      </c>
    </row>
    <row r="1212" spans="1:15" x14ac:dyDescent="0.25">
      <c r="A1212" s="2" t="s">
        <v>2355</v>
      </c>
      <c r="B1212" s="3">
        <v>45100</v>
      </c>
      <c r="C1212" s="2" t="s">
        <v>116</v>
      </c>
      <c r="D1212" s="2" t="s">
        <v>1086</v>
      </c>
      <c r="E1212">
        <v>1</v>
      </c>
      <c r="F1212" s="2">
        <f t="shared" si="108"/>
        <v>1</v>
      </c>
      <c r="G1212" s="2" t="s">
        <v>1148</v>
      </c>
      <c r="H1212">
        <v>0</v>
      </c>
      <c r="I1212" s="2">
        <f>_xlfn.XLOOKUP(D1212, 'retail_products'!$A:$A, 'retail_products'!$E:$E, "")</f>
        <v>560.78</v>
      </c>
      <c r="J1212" s="2">
        <f>_xlfn.XLOOKUP(D1212, 'retail_products'!$A:$A, 'retail_products'!$D:$D, "")</f>
        <v>325.23</v>
      </c>
      <c r="K1212" s="2">
        <f t="shared" si="109"/>
        <v>560.78</v>
      </c>
      <c r="L1212" s="2">
        <f t="shared" si="110"/>
        <v>0</v>
      </c>
      <c r="M1212" s="2">
        <f t="shared" si="111"/>
        <v>560.78</v>
      </c>
      <c r="N1212" s="2">
        <f t="shared" si="112"/>
        <v>235.54999999999995</v>
      </c>
      <c r="O1212" s="2" t="str">
        <f t="shared" si="113"/>
        <v>Jun</v>
      </c>
    </row>
    <row r="1213" spans="1:15" x14ac:dyDescent="0.25">
      <c r="A1213" s="2" t="s">
        <v>2356</v>
      </c>
      <c r="B1213" s="3">
        <v>45331</v>
      </c>
      <c r="C1213" s="2" t="s">
        <v>1012</v>
      </c>
      <c r="D1213" s="2" t="s">
        <v>1124</v>
      </c>
      <c r="E1213">
        <v>2</v>
      </c>
      <c r="F1213" s="2">
        <f t="shared" si="108"/>
        <v>2</v>
      </c>
      <c r="G1213" s="2" t="s">
        <v>1148</v>
      </c>
      <c r="H1213">
        <v>0</v>
      </c>
      <c r="I1213" s="2">
        <f>_xlfn.XLOOKUP(D1213, 'retail_products'!$A:$A, 'retail_products'!$E:$E, "")</f>
        <v>657.99</v>
      </c>
      <c r="J1213" s="2">
        <f>_xlfn.XLOOKUP(D1213, 'retail_products'!$A:$A, 'retail_products'!$D:$D, "")</f>
        <v>478.53</v>
      </c>
      <c r="K1213" s="2">
        <f t="shared" si="109"/>
        <v>1315.98</v>
      </c>
      <c r="L1213" s="2">
        <f t="shared" si="110"/>
        <v>0</v>
      </c>
      <c r="M1213" s="2">
        <f t="shared" si="111"/>
        <v>1315.98</v>
      </c>
      <c r="N1213" s="2">
        <f t="shared" si="112"/>
        <v>358.92000000000007</v>
      </c>
      <c r="O1213" s="2" t="str">
        <f t="shared" si="113"/>
        <v>Feb</v>
      </c>
    </row>
    <row r="1214" spans="1:15" x14ac:dyDescent="0.25">
      <c r="A1214" s="2" t="s">
        <v>2357</v>
      </c>
      <c r="B1214" s="3">
        <v>45336</v>
      </c>
      <c r="C1214" s="2" t="s">
        <v>535</v>
      </c>
      <c r="D1214" s="2" t="s">
        <v>1038</v>
      </c>
      <c r="E1214">
        <v>5</v>
      </c>
      <c r="F1214" s="2">
        <f t="shared" si="108"/>
        <v>5</v>
      </c>
      <c r="G1214" s="2" t="s">
        <v>1152</v>
      </c>
      <c r="H1214">
        <v>0</v>
      </c>
      <c r="I1214" s="2">
        <f>_xlfn.XLOOKUP(D1214, 'retail_products'!$A:$A, 'retail_products'!$E:$E, "")</f>
        <v>295.45</v>
      </c>
      <c r="J1214" s="2">
        <f>_xlfn.XLOOKUP(D1214, 'retail_products'!$A:$A, 'retail_products'!$D:$D, "")</f>
        <v>218.74</v>
      </c>
      <c r="K1214" s="2">
        <f t="shared" si="109"/>
        <v>1477.25</v>
      </c>
      <c r="L1214" s="2">
        <f t="shared" si="110"/>
        <v>0</v>
      </c>
      <c r="M1214" s="2">
        <f t="shared" si="111"/>
        <v>1477.25</v>
      </c>
      <c r="N1214" s="2">
        <f t="shared" si="112"/>
        <v>383.54999999999995</v>
      </c>
      <c r="O1214" s="2" t="str">
        <f t="shared" si="113"/>
        <v>Feb</v>
      </c>
    </row>
    <row r="1215" spans="1:15" x14ac:dyDescent="0.25">
      <c r="A1215" s="2" t="s">
        <v>2358</v>
      </c>
      <c r="B1215" s="3">
        <v>45070</v>
      </c>
      <c r="C1215" s="2" t="s">
        <v>561</v>
      </c>
      <c r="D1215" s="2" t="s">
        <v>1038</v>
      </c>
      <c r="E1215">
        <v>4</v>
      </c>
      <c r="F1215" s="2">
        <f t="shared" si="108"/>
        <v>4</v>
      </c>
      <c r="G1215" s="2" t="s">
        <v>1146</v>
      </c>
      <c r="H1215">
        <v>0</v>
      </c>
      <c r="I1215" s="2">
        <f>_xlfn.XLOOKUP(D1215, 'retail_products'!$A:$A, 'retail_products'!$E:$E, "")</f>
        <v>295.45</v>
      </c>
      <c r="J1215" s="2">
        <f>_xlfn.XLOOKUP(D1215, 'retail_products'!$A:$A, 'retail_products'!$D:$D, "")</f>
        <v>218.74</v>
      </c>
      <c r="K1215" s="2">
        <f t="shared" si="109"/>
        <v>1181.8</v>
      </c>
      <c r="L1215" s="2">
        <f t="shared" si="110"/>
        <v>0</v>
      </c>
      <c r="M1215" s="2">
        <f t="shared" si="111"/>
        <v>1181.8</v>
      </c>
      <c r="N1215" s="2">
        <f t="shared" si="112"/>
        <v>306.83999999999992</v>
      </c>
      <c r="O1215" s="2" t="str">
        <f t="shared" si="113"/>
        <v>May</v>
      </c>
    </row>
    <row r="1216" spans="1:15" x14ac:dyDescent="0.25">
      <c r="A1216" s="2" t="s">
        <v>2359</v>
      </c>
      <c r="B1216" s="3">
        <v>45156</v>
      </c>
      <c r="C1216" s="2" t="s">
        <v>472</v>
      </c>
      <c r="D1216" s="2" t="s">
        <v>1082</v>
      </c>
      <c r="E1216">
        <v>1</v>
      </c>
      <c r="F1216" s="2">
        <f t="shared" si="108"/>
        <v>1</v>
      </c>
      <c r="G1216" s="2" t="s">
        <v>1146</v>
      </c>
      <c r="H1216">
        <v>0</v>
      </c>
      <c r="I1216" s="2">
        <f>_xlfn.XLOOKUP(D1216, 'retail_products'!$A:$A, 'retail_products'!$E:$E, "")</f>
        <v>85.85</v>
      </c>
      <c r="J1216" s="2">
        <f>_xlfn.XLOOKUP(D1216, 'retail_products'!$A:$A, 'retail_products'!$D:$D, "")</f>
        <v>46.68</v>
      </c>
      <c r="K1216" s="2">
        <f t="shared" si="109"/>
        <v>85.85</v>
      </c>
      <c r="L1216" s="2">
        <f t="shared" si="110"/>
        <v>0</v>
      </c>
      <c r="M1216" s="2">
        <f t="shared" si="111"/>
        <v>85.85</v>
      </c>
      <c r="N1216" s="2">
        <f t="shared" si="112"/>
        <v>39.169999999999995</v>
      </c>
      <c r="O1216" s="2" t="str">
        <f t="shared" si="113"/>
        <v>Aug</v>
      </c>
    </row>
    <row r="1217" spans="1:15" x14ac:dyDescent="0.25">
      <c r="A1217" s="2"/>
      <c r="B1217" s="3">
        <v>45209</v>
      </c>
      <c r="C1217" s="2" t="s">
        <v>61</v>
      </c>
      <c r="D1217" s="2" t="s">
        <v>1056</v>
      </c>
      <c r="E1217">
        <v>5</v>
      </c>
      <c r="F1217" s="2">
        <f t="shared" si="108"/>
        <v>5</v>
      </c>
      <c r="G1217" s="2" t="s">
        <v>1148</v>
      </c>
      <c r="H1217">
        <v>0.11</v>
      </c>
      <c r="I1217" s="2">
        <f>_xlfn.XLOOKUP(D1217, 'retail_products'!$A:$A, 'retail_products'!$E:$E, "")</f>
        <v>137.66999999999999</v>
      </c>
      <c r="J1217" s="2">
        <f>_xlfn.XLOOKUP(D1217, 'retail_products'!$A:$A, 'retail_products'!$D:$D, "")</f>
        <v>65.400000000000006</v>
      </c>
      <c r="K1217" s="2">
        <f t="shared" si="109"/>
        <v>688.34999999999991</v>
      </c>
      <c r="L1217" s="2">
        <f t="shared" si="110"/>
        <v>75.718499999999992</v>
      </c>
      <c r="M1217" s="2">
        <f t="shared" si="111"/>
        <v>612.63149999999996</v>
      </c>
      <c r="N1217" s="2">
        <f t="shared" si="112"/>
        <v>285.63149999999996</v>
      </c>
      <c r="O1217" s="2" t="str">
        <f t="shared" si="113"/>
        <v>Oct</v>
      </c>
    </row>
    <row r="1218" spans="1:15" x14ac:dyDescent="0.25">
      <c r="A1218" s="2" t="s">
        <v>2360</v>
      </c>
      <c r="B1218" s="3">
        <v>44945</v>
      </c>
      <c r="C1218" s="2" t="s">
        <v>740</v>
      </c>
      <c r="D1218" s="2" t="s">
        <v>1126</v>
      </c>
      <c r="E1218">
        <v>3</v>
      </c>
      <c r="F1218" s="2">
        <f t="shared" ref="F1218:F1281" si="114">IF(E1218&lt;0,0,E1218)</f>
        <v>3</v>
      </c>
      <c r="G1218" s="2" t="s">
        <v>1152</v>
      </c>
      <c r="H1218">
        <v>0</v>
      </c>
      <c r="I1218" s="2">
        <f>_xlfn.XLOOKUP(D1218, 'retail_products'!$A:$A, 'retail_products'!$E:$E, "")</f>
        <v>340.9</v>
      </c>
      <c r="J1218" s="2">
        <f>_xlfn.XLOOKUP(D1218, 'retail_products'!$A:$A, 'retail_products'!$D:$D, "")</f>
        <v>269.88</v>
      </c>
      <c r="K1218" s="2">
        <f t="shared" ref="K1218:K1281" si="115">E1218*I1218</f>
        <v>1022.6999999999999</v>
      </c>
      <c r="L1218" s="2">
        <f t="shared" ref="L1218:L1281" si="116">K1218*H1218</f>
        <v>0</v>
      </c>
      <c r="M1218" s="2">
        <f t="shared" ref="M1218:M1281" si="117">K1218-L1218</f>
        <v>1022.6999999999999</v>
      </c>
      <c r="N1218" s="2">
        <f t="shared" ref="N1218:N1281" si="118">M1218-(E1218*J1218)</f>
        <v>213.05999999999995</v>
      </c>
      <c r="O1218" s="2" t="str">
        <f t="shared" ref="O1218:O1281" si="119">TEXT(B1218,"mmm")</f>
        <v>Jan</v>
      </c>
    </row>
    <row r="1219" spans="1:15" x14ac:dyDescent="0.25">
      <c r="A1219" s="2" t="s">
        <v>2361</v>
      </c>
      <c r="B1219" s="3">
        <v>45102</v>
      </c>
      <c r="C1219" s="2" t="s">
        <v>164</v>
      </c>
      <c r="D1219" s="2" t="s">
        <v>1084</v>
      </c>
      <c r="E1219">
        <v>3</v>
      </c>
      <c r="F1219" s="2">
        <f t="shared" si="114"/>
        <v>3</v>
      </c>
      <c r="G1219" s="2" t="s">
        <v>1152</v>
      </c>
      <c r="H1219">
        <v>0.03</v>
      </c>
      <c r="I1219" s="2">
        <f>_xlfn.XLOOKUP(D1219, 'retail_products'!$A:$A, 'retail_products'!$E:$E, "")</f>
        <v>614.21</v>
      </c>
      <c r="J1219" s="2">
        <f>_xlfn.XLOOKUP(D1219, 'retail_products'!$A:$A, 'retail_products'!$D:$D, "")</f>
        <v>485.37</v>
      </c>
      <c r="K1219" s="2">
        <f t="shared" si="115"/>
        <v>1842.63</v>
      </c>
      <c r="L1219" s="2">
        <f t="shared" si="116"/>
        <v>55.2789</v>
      </c>
      <c r="M1219" s="2">
        <f t="shared" si="117"/>
        <v>1787.3511000000001</v>
      </c>
      <c r="N1219" s="2">
        <f t="shared" si="118"/>
        <v>331.24109999999996</v>
      </c>
      <c r="O1219" s="2" t="str">
        <f t="shared" si="119"/>
        <v>Jun</v>
      </c>
    </row>
    <row r="1220" spans="1:15" x14ac:dyDescent="0.25">
      <c r="A1220" s="2" t="s">
        <v>2362</v>
      </c>
      <c r="B1220" s="3">
        <v>45150</v>
      </c>
      <c r="C1220" s="2" t="s">
        <v>964</v>
      </c>
      <c r="D1220" s="2" t="s">
        <v>1080</v>
      </c>
      <c r="E1220">
        <v>5</v>
      </c>
      <c r="F1220" s="2">
        <f t="shared" si="114"/>
        <v>5</v>
      </c>
      <c r="G1220" s="2" t="s">
        <v>1148</v>
      </c>
      <c r="H1220">
        <v>0</v>
      </c>
      <c r="I1220" s="2">
        <f>_xlfn.XLOOKUP(D1220, 'retail_products'!$A:$A, 'retail_products'!$E:$E, "")</f>
        <v>466.51</v>
      </c>
      <c r="J1220" s="2">
        <f>_xlfn.XLOOKUP(D1220, 'retail_products'!$A:$A, 'retail_products'!$D:$D, "")</f>
        <v>257.73</v>
      </c>
      <c r="K1220" s="2">
        <f t="shared" si="115"/>
        <v>2332.5500000000002</v>
      </c>
      <c r="L1220" s="2">
        <f t="shared" si="116"/>
        <v>0</v>
      </c>
      <c r="M1220" s="2">
        <f t="shared" si="117"/>
        <v>2332.5500000000002</v>
      </c>
      <c r="N1220" s="2">
        <f t="shared" si="118"/>
        <v>1043.9000000000001</v>
      </c>
      <c r="O1220" s="2" t="str">
        <f t="shared" si="119"/>
        <v>Aug</v>
      </c>
    </row>
    <row r="1221" spans="1:15" x14ac:dyDescent="0.25">
      <c r="A1221" s="2" t="s">
        <v>2363</v>
      </c>
      <c r="B1221" s="3">
        <v>45017</v>
      </c>
      <c r="C1221" s="2" t="s">
        <v>411</v>
      </c>
      <c r="D1221" s="2" t="s">
        <v>1046</v>
      </c>
      <c r="E1221">
        <v>2</v>
      </c>
      <c r="F1221" s="2">
        <f t="shared" si="114"/>
        <v>2</v>
      </c>
      <c r="G1221" s="2" t="s">
        <v>1148</v>
      </c>
      <c r="H1221">
        <v>0</v>
      </c>
      <c r="I1221" s="2">
        <f>_xlfn.XLOOKUP(D1221, 'retail_products'!$A:$A, 'retail_products'!$E:$E, "")</f>
        <v>304.58</v>
      </c>
      <c r="J1221" s="2">
        <f>_xlfn.XLOOKUP(D1221, 'retail_products'!$A:$A, 'retail_products'!$D:$D, "")</f>
        <v>141.47</v>
      </c>
      <c r="K1221" s="2">
        <f t="shared" si="115"/>
        <v>609.16</v>
      </c>
      <c r="L1221" s="2">
        <f t="shared" si="116"/>
        <v>0</v>
      </c>
      <c r="M1221" s="2">
        <f t="shared" si="117"/>
        <v>609.16</v>
      </c>
      <c r="N1221" s="2">
        <f t="shared" si="118"/>
        <v>326.21999999999997</v>
      </c>
      <c r="O1221" s="2" t="str">
        <f t="shared" si="119"/>
        <v>Apr</v>
      </c>
    </row>
    <row r="1222" spans="1:15" x14ac:dyDescent="0.25">
      <c r="A1222" s="2" t="s">
        <v>2364</v>
      </c>
      <c r="B1222" s="3">
        <v>44933</v>
      </c>
      <c r="C1222" s="2" t="s">
        <v>783</v>
      </c>
      <c r="D1222" s="2" t="s">
        <v>1082</v>
      </c>
      <c r="E1222">
        <v>5</v>
      </c>
      <c r="F1222" s="2">
        <f t="shared" si="114"/>
        <v>5</v>
      </c>
      <c r="G1222" s="2" t="s">
        <v>1152</v>
      </c>
      <c r="H1222">
        <v>0</v>
      </c>
      <c r="I1222" s="2">
        <f>_xlfn.XLOOKUP(D1222, 'retail_products'!$A:$A, 'retail_products'!$E:$E, "")</f>
        <v>85.85</v>
      </c>
      <c r="J1222" s="2">
        <f>_xlfn.XLOOKUP(D1222, 'retail_products'!$A:$A, 'retail_products'!$D:$D, "")</f>
        <v>46.68</v>
      </c>
      <c r="K1222" s="2">
        <f t="shared" si="115"/>
        <v>429.25</v>
      </c>
      <c r="L1222" s="2">
        <f t="shared" si="116"/>
        <v>0</v>
      </c>
      <c r="M1222" s="2">
        <f t="shared" si="117"/>
        <v>429.25</v>
      </c>
      <c r="N1222" s="2">
        <f t="shared" si="118"/>
        <v>195.85</v>
      </c>
      <c r="O1222" s="2" t="str">
        <f t="shared" si="119"/>
        <v>Jan</v>
      </c>
    </row>
    <row r="1223" spans="1:15" x14ac:dyDescent="0.25">
      <c r="A1223" s="2" t="s">
        <v>2365</v>
      </c>
      <c r="B1223" s="3">
        <v>45096</v>
      </c>
      <c r="C1223" s="2" t="s">
        <v>833</v>
      </c>
      <c r="D1223" s="2" t="s">
        <v>1124</v>
      </c>
      <c r="E1223">
        <v>1</v>
      </c>
      <c r="F1223" s="2">
        <f t="shared" si="114"/>
        <v>1</v>
      </c>
      <c r="G1223" s="2" t="s">
        <v>1146</v>
      </c>
      <c r="H1223">
        <v>0.06</v>
      </c>
      <c r="I1223" s="2">
        <f>_xlfn.XLOOKUP(D1223, 'retail_products'!$A:$A, 'retail_products'!$E:$E, "")</f>
        <v>657.99</v>
      </c>
      <c r="J1223" s="2">
        <f>_xlfn.XLOOKUP(D1223, 'retail_products'!$A:$A, 'retail_products'!$D:$D, "")</f>
        <v>478.53</v>
      </c>
      <c r="K1223" s="2">
        <f t="shared" si="115"/>
        <v>657.99</v>
      </c>
      <c r="L1223" s="2">
        <f t="shared" si="116"/>
        <v>39.479399999999998</v>
      </c>
      <c r="M1223" s="2">
        <f t="shared" si="117"/>
        <v>618.51060000000007</v>
      </c>
      <c r="N1223" s="2">
        <f t="shared" si="118"/>
        <v>139.98060000000009</v>
      </c>
      <c r="O1223" s="2" t="str">
        <f t="shared" si="119"/>
        <v>Jun</v>
      </c>
    </row>
    <row r="1224" spans="1:15" x14ac:dyDescent="0.25">
      <c r="A1224" s="2" t="s">
        <v>2366</v>
      </c>
      <c r="B1224" s="3">
        <v>45294</v>
      </c>
      <c r="C1224" s="2" t="s">
        <v>1003</v>
      </c>
      <c r="D1224" s="2" t="s">
        <v>1049</v>
      </c>
      <c r="E1224">
        <v>1</v>
      </c>
      <c r="F1224" s="2">
        <f t="shared" si="114"/>
        <v>1</v>
      </c>
      <c r="G1224" s="2" t="s">
        <v>1146</v>
      </c>
      <c r="H1224">
        <v>0</v>
      </c>
      <c r="I1224" s="2">
        <f>_xlfn.XLOOKUP(D1224, 'retail_products'!$A:$A, 'retail_products'!$E:$E, "")</f>
        <v>171.43</v>
      </c>
      <c r="J1224" s="2">
        <f>_xlfn.XLOOKUP(D1224, 'retail_products'!$A:$A, 'retail_products'!$D:$D, "")</f>
        <v>99.61</v>
      </c>
      <c r="K1224" s="2">
        <f t="shared" si="115"/>
        <v>171.43</v>
      </c>
      <c r="L1224" s="2">
        <f t="shared" si="116"/>
        <v>0</v>
      </c>
      <c r="M1224" s="2">
        <f t="shared" si="117"/>
        <v>171.43</v>
      </c>
      <c r="N1224" s="2">
        <f t="shared" si="118"/>
        <v>71.820000000000007</v>
      </c>
      <c r="O1224" s="2" t="str">
        <f t="shared" si="119"/>
        <v>Jan</v>
      </c>
    </row>
    <row r="1225" spans="1:15" x14ac:dyDescent="0.25">
      <c r="A1225" s="2" t="s">
        <v>2367</v>
      </c>
      <c r="B1225" s="3">
        <v>45091</v>
      </c>
      <c r="C1225" s="2" t="s">
        <v>669</v>
      </c>
      <c r="D1225" s="2" t="s">
        <v>1106</v>
      </c>
      <c r="E1225">
        <v>2</v>
      </c>
      <c r="F1225" s="2">
        <f t="shared" si="114"/>
        <v>2</v>
      </c>
      <c r="G1225" s="2" t="s">
        <v>1146</v>
      </c>
      <c r="H1225">
        <v>0.14000000000000001</v>
      </c>
      <c r="I1225" s="2">
        <f>_xlfn.XLOOKUP(D1225, 'retail_products'!$A:$A, 'retail_products'!$E:$E, "")</f>
        <v>144.07</v>
      </c>
      <c r="J1225" s="2">
        <f>_xlfn.XLOOKUP(D1225, 'retail_products'!$A:$A, 'retail_products'!$D:$D, "")</f>
        <v>65.87</v>
      </c>
      <c r="K1225" s="2">
        <f t="shared" si="115"/>
        <v>288.14</v>
      </c>
      <c r="L1225" s="2">
        <f t="shared" si="116"/>
        <v>40.339600000000004</v>
      </c>
      <c r="M1225" s="2">
        <f t="shared" si="117"/>
        <v>247.80039999999997</v>
      </c>
      <c r="N1225" s="2">
        <f t="shared" si="118"/>
        <v>116.06039999999996</v>
      </c>
      <c r="O1225" s="2" t="str">
        <f t="shared" si="119"/>
        <v>Jun</v>
      </c>
    </row>
    <row r="1226" spans="1:15" x14ac:dyDescent="0.25">
      <c r="A1226" s="2" t="s">
        <v>2368</v>
      </c>
      <c r="B1226" s="3">
        <v>45301</v>
      </c>
      <c r="C1226" s="2" t="s">
        <v>721</v>
      </c>
      <c r="D1226" s="2" t="s">
        <v>1114</v>
      </c>
      <c r="E1226">
        <v>1</v>
      </c>
      <c r="F1226" s="2">
        <f t="shared" si="114"/>
        <v>1</v>
      </c>
      <c r="G1226" s="2" t="s">
        <v>1148</v>
      </c>
      <c r="H1226">
        <v>0</v>
      </c>
      <c r="I1226" s="2">
        <f>_xlfn.XLOOKUP(D1226, 'retail_products'!$A:$A, 'retail_products'!$E:$E, "")</f>
        <v>124.45</v>
      </c>
      <c r="J1226" s="2">
        <f>_xlfn.XLOOKUP(D1226, 'retail_products'!$A:$A, 'retail_products'!$D:$D, "")</f>
        <v>62.41</v>
      </c>
      <c r="K1226" s="2">
        <f t="shared" si="115"/>
        <v>124.45</v>
      </c>
      <c r="L1226" s="2">
        <f t="shared" si="116"/>
        <v>0</v>
      </c>
      <c r="M1226" s="2">
        <f t="shared" si="117"/>
        <v>124.45</v>
      </c>
      <c r="N1226" s="2">
        <f t="shared" si="118"/>
        <v>62.040000000000006</v>
      </c>
      <c r="O1226" s="2" t="str">
        <f t="shared" si="119"/>
        <v>Jan</v>
      </c>
    </row>
    <row r="1227" spans="1:15" x14ac:dyDescent="0.25">
      <c r="A1227" s="2" t="s">
        <v>2369</v>
      </c>
      <c r="B1227" s="3">
        <v>45376</v>
      </c>
      <c r="C1227" s="2" t="s">
        <v>584</v>
      </c>
      <c r="D1227" s="2" t="s">
        <v>1112</v>
      </c>
      <c r="E1227">
        <v>2</v>
      </c>
      <c r="F1227" s="2">
        <f t="shared" si="114"/>
        <v>2</v>
      </c>
      <c r="G1227" s="2" t="s">
        <v>1148</v>
      </c>
      <c r="H1227">
        <v>0.23</v>
      </c>
      <c r="I1227" s="2">
        <f>_xlfn.XLOOKUP(D1227, 'retail_products'!$A:$A, 'retail_products'!$E:$E, "")</f>
        <v>827.09</v>
      </c>
      <c r="J1227" s="2">
        <f>_xlfn.XLOOKUP(D1227, 'retail_products'!$A:$A, 'retail_products'!$D:$D, "")</f>
        <v>449.47</v>
      </c>
      <c r="K1227" s="2">
        <f t="shared" si="115"/>
        <v>1654.18</v>
      </c>
      <c r="L1227" s="2">
        <f t="shared" si="116"/>
        <v>380.46140000000003</v>
      </c>
      <c r="M1227" s="2">
        <f t="shared" si="117"/>
        <v>1273.7186000000002</v>
      </c>
      <c r="N1227" s="2">
        <f t="shared" si="118"/>
        <v>374.7786000000001</v>
      </c>
      <c r="O1227" s="2" t="str">
        <f t="shared" si="119"/>
        <v>Mar</v>
      </c>
    </row>
    <row r="1228" spans="1:15" x14ac:dyDescent="0.25">
      <c r="A1228" s="2" t="s">
        <v>2370</v>
      </c>
      <c r="B1228" s="3">
        <v>45043</v>
      </c>
      <c r="C1228" s="2" t="s">
        <v>195</v>
      </c>
      <c r="D1228" s="2" t="s">
        <v>1090</v>
      </c>
      <c r="E1228">
        <v>5</v>
      </c>
      <c r="F1228" s="2">
        <f t="shared" si="114"/>
        <v>5</v>
      </c>
      <c r="G1228" s="2" t="s">
        <v>1148</v>
      </c>
      <c r="H1228">
        <v>0</v>
      </c>
      <c r="I1228" s="2">
        <f>_xlfn.XLOOKUP(D1228, 'retail_products'!$A:$A, 'retail_products'!$E:$E, "")</f>
        <v>765.43</v>
      </c>
      <c r="J1228" s="2">
        <f>_xlfn.XLOOKUP(D1228, 'retail_products'!$A:$A, 'retail_products'!$D:$D, "")</f>
        <v>429.73</v>
      </c>
      <c r="K1228" s="2">
        <f t="shared" si="115"/>
        <v>3827.1499999999996</v>
      </c>
      <c r="L1228" s="2">
        <f t="shared" si="116"/>
        <v>0</v>
      </c>
      <c r="M1228" s="2">
        <f t="shared" si="117"/>
        <v>3827.1499999999996</v>
      </c>
      <c r="N1228" s="2">
        <f t="shared" si="118"/>
        <v>1678.4999999999995</v>
      </c>
      <c r="O1228" s="2" t="str">
        <f t="shared" si="119"/>
        <v>Apr</v>
      </c>
    </row>
    <row r="1229" spans="1:15" x14ac:dyDescent="0.25">
      <c r="A1229" s="2" t="s">
        <v>2371</v>
      </c>
      <c r="B1229" s="3">
        <v>45349</v>
      </c>
      <c r="C1229" s="2" t="s">
        <v>382</v>
      </c>
      <c r="D1229" s="2" t="s">
        <v>1134</v>
      </c>
      <c r="E1229">
        <v>2</v>
      </c>
      <c r="F1229" s="2">
        <f t="shared" si="114"/>
        <v>2</v>
      </c>
      <c r="G1229" s="2" t="s">
        <v>1152</v>
      </c>
      <c r="H1229">
        <v>0</v>
      </c>
      <c r="I1229" s="2">
        <f>_xlfn.XLOOKUP(D1229, 'retail_products'!$A:$A, 'retail_products'!$E:$E, "")</f>
        <v>436.93</v>
      </c>
      <c r="J1229" s="2">
        <f>_xlfn.XLOOKUP(D1229, 'retail_products'!$A:$A, 'retail_products'!$D:$D, "")</f>
        <v>257.01</v>
      </c>
      <c r="K1229" s="2">
        <f t="shared" si="115"/>
        <v>873.86</v>
      </c>
      <c r="L1229" s="2">
        <f t="shared" si="116"/>
        <v>0</v>
      </c>
      <c r="M1229" s="2">
        <f t="shared" si="117"/>
        <v>873.86</v>
      </c>
      <c r="N1229" s="2">
        <f t="shared" si="118"/>
        <v>359.84000000000003</v>
      </c>
      <c r="O1229" s="2" t="str">
        <f t="shared" si="119"/>
        <v>Feb</v>
      </c>
    </row>
    <row r="1230" spans="1:15" x14ac:dyDescent="0.25">
      <c r="A1230" s="2" t="s">
        <v>2372</v>
      </c>
      <c r="B1230" s="3">
        <v>45009</v>
      </c>
      <c r="C1230" s="2" t="s">
        <v>95</v>
      </c>
      <c r="D1230" s="2" t="s">
        <v>1044</v>
      </c>
      <c r="E1230">
        <v>1</v>
      </c>
      <c r="F1230" s="2">
        <f t="shared" si="114"/>
        <v>1</v>
      </c>
      <c r="G1230" s="2" t="s">
        <v>1152</v>
      </c>
      <c r="H1230">
        <v>0</v>
      </c>
      <c r="I1230" s="2">
        <f>_xlfn.XLOOKUP(D1230, 'retail_products'!$A:$A, 'retail_products'!$E:$E, "")</f>
        <v>404.15</v>
      </c>
      <c r="J1230" s="2">
        <f>_xlfn.XLOOKUP(D1230, 'retail_products'!$A:$A, 'retail_products'!$D:$D, "")</f>
        <v>171.04</v>
      </c>
      <c r="K1230" s="2">
        <f t="shared" si="115"/>
        <v>404.15</v>
      </c>
      <c r="L1230" s="2">
        <f t="shared" si="116"/>
        <v>0</v>
      </c>
      <c r="M1230" s="2">
        <f t="shared" si="117"/>
        <v>404.15</v>
      </c>
      <c r="N1230" s="2">
        <f t="shared" si="118"/>
        <v>233.10999999999999</v>
      </c>
      <c r="O1230" s="2" t="str">
        <f t="shared" si="119"/>
        <v>Mar</v>
      </c>
    </row>
    <row r="1231" spans="1:15" x14ac:dyDescent="0.25">
      <c r="A1231" s="2"/>
      <c r="B1231" s="3">
        <v>45318</v>
      </c>
      <c r="C1231" s="2" t="s">
        <v>949</v>
      </c>
      <c r="D1231" s="2" t="s">
        <v>1130</v>
      </c>
      <c r="E1231">
        <v>4</v>
      </c>
      <c r="F1231" s="2">
        <f t="shared" si="114"/>
        <v>4</v>
      </c>
      <c r="G1231" s="2" t="s">
        <v>1146</v>
      </c>
      <c r="H1231">
        <v>0.27</v>
      </c>
      <c r="I1231" s="2">
        <f>_xlfn.XLOOKUP(D1231, 'retail_products'!$A:$A, 'retail_products'!$E:$E, "")</f>
        <v>497.57</v>
      </c>
      <c r="J1231" s="2">
        <f>_xlfn.XLOOKUP(D1231, 'retail_products'!$A:$A, 'retail_products'!$D:$D, "")</f>
        <v>348.99</v>
      </c>
      <c r="K1231" s="2">
        <f t="shared" si="115"/>
        <v>1990.28</v>
      </c>
      <c r="L1231" s="2">
        <f t="shared" si="116"/>
        <v>537.37560000000008</v>
      </c>
      <c r="M1231" s="2">
        <f t="shared" si="117"/>
        <v>1452.9043999999999</v>
      </c>
      <c r="N1231" s="2">
        <f t="shared" si="118"/>
        <v>56.94439999999986</v>
      </c>
      <c r="O1231" s="2" t="str">
        <f t="shared" si="119"/>
        <v>Jan</v>
      </c>
    </row>
    <row r="1232" spans="1:15" x14ac:dyDescent="0.25">
      <c r="A1232" s="2" t="s">
        <v>2373</v>
      </c>
      <c r="B1232" s="3">
        <v>45284</v>
      </c>
      <c r="C1232" s="2" t="s">
        <v>726</v>
      </c>
      <c r="D1232" s="2" t="s">
        <v>1116</v>
      </c>
      <c r="E1232">
        <v>1</v>
      </c>
      <c r="F1232" s="2">
        <f t="shared" si="114"/>
        <v>1</v>
      </c>
      <c r="G1232" s="2" t="s">
        <v>1152</v>
      </c>
      <c r="H1232">
        <v>0.14000000000000001</v>
      </c>
      <c r="I1232" s="2">
        <f>_xlfn.XLOOKUP(D1232, 'retail_products'!$A:$A, 'retail_products'!$E:$E, "")</f>
        <v>796.89</v>
      </c>
      <c r="J1232" s="2">
        <f>_xlfn.XLOOKUP(D1232, 'retail_products'!$A:$A, 'retail_products'!$D:$D, "")</f>
        <v>465.81</v>
      </c>
      <c r="K1232" s="2">
        <f t="shared" si="115"/>
        <v>796.89</v>
      </c>
      <c r="L1232" s="2">
        <f t="shared" si="116"/>
        <v>111.56460000000001</v>
      </c>
      <c r="M1232" s="2">
        <f t="shared" si="117"/>
        <v>685.32539999999995</v>
      </c>
      <c r="N1232" s="2">
        <f t="shared" si="118"/>
        <v>219.51539999999994</v>
      </c>
      <c r="O1232" s="2" t="str">
        <f t="shared" si="119"/>
        <v>Dec</v>
      </c>
    </row>
    <row r="1233" spans="1:15" x14ac:dyDescent="0.25">
      <c r="A1233" s="2" t="s">
        <v>2374</v>
      </c>
      <c r="B1233" s="3">
        <v>45182</v>
      </c>
      <c r="C1233" s="2" t="s">
        <v>336</v>
      </c>
      <c r="D1233" s="2" t="s">
        <v>1136</v>
      </c>
      <c r="E1233">
        <v>4</v>
      </c>
      <c r="F1233" s="2">
        <f t="shared" si="114"/>
        <v>4</v>
      </c>
      <c r="G1233" s="2" t="s">
        <v>1146</v>
      </c>
      <c r="H1233">
        <v>0</v>
      </c>
      <c r="I1233" s="2">
        <f>_xlfn.XLOOKUP(D1233, 'retail_products'!$A:$A, 'retail_products'!$E:$E, "")</f>
        <v>353.33</v>
      </c>
      <c r="J1233" s="2">
        <f>_xlfn.XLOOKUP(D1233, 'retail_products'!$A:$A, 'retail_products'!$D:$D, "")</f>
        <v>144.06</v>
      </c>
      <c r="K1233" s="2">
        <f t="shared" si="115"/>
        <v>1413.32</v>
      </c>
      <c r="L1233" s="2">
        <f t="shared" si="116"/>
        <v>0</v>
      </c>
      <c r="M1233" s="2">
        <f t="shared" si="117"/>
        <v>1413.32</v>
      </c>
      <c r="N1233" s="2">
        <f t="shared" si="118"/>
        <v>837.07999999999993</v>
      </c>
      <c r="O1233" s="2" t="str">
        <f t="shared" si="119"/>
        <v>Sep</v>
      </c>
    </row>
    <row r="1234" spans="1:15" x14ac:dyDescent="0.25">
      <c r="A1234" s="2" t="s">
        <v>2375</v>
      </c>
      <c r="B1234" s="3">
        <v>45280</v>
      </c>
      <c r="C1234" s="2" t="s">
        <v>390</v>
      </c>
      <c r="D1234" s="2" t="s">
        <v>1092</v>
      </c>
      <c r="E1234">
        <v>4</v>
      </c>
      <c r="F1234" s="2">
        <f t="shared" si="114"/>
        <v>4</v>
      </c>
      <c r="G1234" s="2" t="s">
        <v>1152</v>
      </c>
      <c r="H1234">
        <v>0</v>
      </c>
      <c r="I1234" s="2">
        <f>_xlfn.XLOOKUP(D1234, 'retail_products'!$A:$A, 'retail_products'!$E:$E, "")</f>
        <v>458.87</v>
      </c>
      <c r="J1234" s="2">
        <f>_xlfn.XLOOKUP(D1234, 'retail_products'!$A:$A, 'retail_products'!$D:$D, "")</f>
        <v>375.17</v>
      </c>
      <c r="K1234" s="2">
        <f t="shared" si="115"/>
        <v>1835.48</v>
      </c>
      <c r="L1234" s="2">
        <f t="shared" si="116"/>
        <v>0</v>
      </c>
      <c r="M1234" s="2">
        <f t="shared" si="117"/>
        <v>1835.48</v>
      </c>
      <c r="N1234" s="2">
        <f t="shared" si="118"/>
        <v>334.79999999999995</v>
      </c>
      <c r="O1234" s="2" t="str">
        <f t="shared" si="119"/>
        <v>Dec</v>
      </c>
    </row>
    <row r="1235" spans="1:15" x14ac:dyDescent="0.25">
      <c r="A1235" s="2" t="s">
        <v>2376</v>
      </c>
      <c r="B1235" s="3">
        <v>45164</v>
      </c>
      <c r="C1235" s="2" t="s">
        <v>492</v>
      </c>
      <c r="D1235" s="2" t="s">
        <v>1058</v>
      </c>
      <c r="E1235">
        <v>2</v>
      </c>
      <c r="F1235" s="2">
        <f t="shared" si="114"/>
        <v>2</v>
      </c>
      <c r="G1235" s="2" t="s">
        <v>1148</v>
      </c>
      <c r="H1235">
        <v>0.11</v>
      </c>
      <c r="I1235" s="2">
        <f>_xlfn.XLOOKUP(D1235, 'retail_products'!$A:$A, 'retail_products'!$E:$E, "")</f>
        <v>145.03</v>
      </c>
      <c r="J1235" s="2">
        <f>_xlfn.XLOOKUP(D1235, 'retail_products'!$A:$A, 'retail_products'!$D:$D, "")</f>
        <v>60.82</v>
      </c>
      <c r="K1235" s="2">
        <f t="shared" si="115"/>
        <v>290.06</v>
      </c>
      <c r="L1235" s="2">
        <f t="shared" si="116"/>
        <v>31.906600000000001</v>
      </c>
      <c r="M1235" s="2">
        <f t="shared" si="117"/>
        <v>258.15339999999998</v>
      </c>
      <c r="N1235" s="2">
        <f t="shared" si="118"/>
        <v>136.51339999999999</v>
      </c>
      <c r="O1235" s="2" t="str">
        <f t="shared" si="119"/>
        <v>Aug</v>
      </c>
    </row>
    <row r="1236" spans="1:15" x14ac:dyDescent="0.25">
      <c r="A1236" s="2" t="s">
        <v>2377</v>
      </c>
      <c r="B1236" s="3">
        <v>45372</v>
      </c>
      <c r="C1236" s="2" t="s">
        <v>676</v>
      </c>
      <c r="D1236" s="2" t="s">
        <v>1058</v>
      </c>
      <c r="E1236">
        <v>4</v>
      </c>
      <c r="F1236" s="2">
        <f t="shared" si="114"/>
        <v>4</v>
      </c>
      <c r="G1236" s="2" t="s">
        <v>1148</v>
      </c>
      <c r="H1236">
        <v>0</v>
      </c>
      <c r="I1236" s="2">
        <f>_xlfn.XLOOKUP(D1236, 'retail_products'!$A:$A, 'retail_products'!$E:$E, "")</f>
        <v>145.03</v>
      </c>
      <c r="J1236" s="2">
        <f>_xlfn.XLOOKUP(D1236, 'retail_products'!$A:$A, 'retail_products'!$D:$D, "")</f>
        <v>60.82</v>
      </c>
      <c r="K1236" s="2">
        <f t="shared" si="115"/>
        <v>580.12</v>
      </c>
      <c r="L1236" s="2">
        <f t="shared" si="116"/>
        <v>0</v>
      </c>
      <c r="M1236" s="2">
        <f t="shared" si="117"/>
        <v>580.12</v>
      </c>
      <c r="N1236" s="2">
        <f t="shared" si="118"/>
        <v>336.84000000000003</v>
      </c>
      <c r="O1236" s="2" t="str">
        <f t="shared" si="119"/>
        <v>Mar</v>
      </c>
    </row>
    <row r="1237" spans="1:15" x14ac:dyDescent="0.25">
      <c r="A1237" s="2" t="s">
        <v>2378</v>
      </c>
      <c r="B1237" s="3">
        <v>45021</v>
      </c>
      <c r="C1237" s="2" t="s">
        <v>251</v>
      </c>
      <c r="D1237" s="2" t="s">
        <v>1051</v>
      </c>
      <c r="E1237">
        <v>1</v>
      </c>
      <c r="F1237" s="2">
        <f t="shared" si="114"/>
        <v>1</v>
      </c>
      <c r="G1237" s="2" t="s">
        <v>1148</v>
      </c>
      <c r="H1237">
        <v>0</v>
      </c>
      <c r="I1237" s="2">
        <f>_xlfn.XLOOKUP(D1237, 'retail_products'!$A:$A, 'retail_products'!$E:$E, "")</f>
        <v>243.64</v>
      </c>
      <c r="J1237" s="2">
        <f>_xlfn.XLOOKUP(D1237, 'retail_products'!$A:$A, 'retail_products'!$D:$D, "")</f>
        <v>143.19999999999999</v>
      </c>
      <c r="K1237" s="2">
        <f t="shared" si="115"/>
        <v>243.64</v>
      </c>
      <c r="L1237" s="2">
        <f t="shared" si="116"/>
        <v>0</v>
      </c>
      <c r="M1237" s="2">
        <f t="shared" si="117"/>
        <v>243.64</v>
      </c>
      <c r="N1237" s="2">
        <f t="shared" si="118"/>
        <v>100.44</v>
      </c>
      <c r="O1237" s="2" t="str">
        <f t="shared" si="119"/>
        <v>Apr</v>
      </c>
    </row>
    <row r="1238" spans="1:15" x14ac:dyDescent="0.25">
      <c r="A1238" s="2" t="s">
        <v>2379</v>
      </c>
      <c r="B1238" s="3">
        <v>45008</v>
      </c>
      <c r="C1238" s="2" t="s">
        <v>339</v>
      </c>
      <c r="D1238" s="2" t="s">
        <v>1110</v>
      </c>
      <c r="E1238">
        <v>3</v>
      </c>
      <c r="F1238" s="2">
        <f t="shared" si="114"/>
        <v>3</v>
      </c>
      <c r="G1238" s="2" t="s">
        <v>1152</v>
      </c>
      <c r="H1238">
        <v>0</v>
      </c>
      <c r="I1238" s="2">
        <f>_xlfn.XLOOKUP(D1238, 'retail_products'!$A:$A, 'retail_products'!$E:$E, "")</f>
        <v>469.35</v>
      </c>
      <c r="J1238" s="2">
        <f>_xlfn.XLOOKUP(D1238, 'retail_products'!$A:$A, 'retail_products'!$D:$D, "")</f>
        <v>278.37</v>
      </c>
      <c r="K1238" s="2">
        <f t="shared" si="115"/>
        <v>1408.0500000000002</v>
      </c>
      <c r="L1238" s="2">
        <f t="shared" si="116"/>
        <v>0</v>
      </c>
      <c r="M1238" s="2">
        <f t="shared" si="117"/>
        <v>1408.0500000000002</v>
      </c>
      <c r="N1238" s="2">
        <f t="shared" si="118"/>
        <v>572.94000000000017</v>
      </c>
      <c r="O1238" s="2" t="str">
        <f t="shared" si="119"/>
        <v>Mar</v>
      </c>
    </row>
    <row r="1239" spans="1:15" x14ac:dyDescent="0.25">
      <c r="A1239" s="2" t="s">
        <v>2380</v>
      </c>
      <c r="B1239" s="3">
        <v>45363</v>
      </c>
      <c r="C1239" s="2" t="s">
        <v>192</v>
      </c>
      <c r="D1239" s="2" t="s">
        <v>1102</v>
      </c>
      <c r="E1239">
        <v>1</v>
      </c>
      <c r="F1239" s="2">
        <f t="shared" si="114"/>
        <v>1</v>
      </c>
      <c r="G1239" s="2" t="s">
        <v>1146</v>
      </c>
      <c r="H1239">
        <v>0</v>
      </c>
      <c r="I1239" s="2">
        <f>_xlfn.XLOOKUP(D1239, 'retail_products'!$A:$A, 'retail_products'!$E:$E, "")</f>
        <v>691.33</v>
      </c>
      <c r="J1239" s="2">
        <f>_xlfn.XLOOKUP(D1239, 'retail_products'!$A:$A, 'retail_products'!$D:$D, "")</f>
        <v>423.72</v>
      </c>
      <c r="K1239" s="2">
        <f t="shared" si="115"/>
        <v>691.33</v>
      </c>
      <c r="L1239" s="2">
        <f t="shared" si="116"/>
        <v>0</v>
      </c>
      <c r="M1239" s="2">
        <f t="shared" si="117"/>
        <v>691.33</v>
      </c>
      <c r="N1239" s="2">
        <f t="shared" si="118"/>
        <v>267.61</v>
      </c>
      <c r="O1239" s="2" t="str">
        <f t="shared" si="119"/>
        <v>Mar</v>
      </c>
    </row>
    <row r="1240" spans="1:15" x14ac:dyDescent="0.25">
      <c r="A1240" s="2" t="s">
        <v>2381</v>
      </c>
      <c r="B1240" s="3">
        <v>45075</v>
      </c>
      <c r="C1240" s="2" t="s">
        <v>173</v>
      </c>
      <c r="D1240" s="2" t="s">
        <v>1070</v>
      </c>
      <c r="E1240">
        <v>5</v>
      </c>
      <c r="F1240" s="2">
        <f t="shared" si="114"/>
        <v>5</v>
      </c>
      <c r="G1240" s="2" t="s">
        <v>1148</v>
      </c>
      <c r="H1240">
        <v>0.19</v>
      </c>
      <c r="I1240" s="2">
        <f>_xlfn.XLOOKUP(D1240, 'retail_products'!$A:$A, 'retail_products'!$E:$E, "")</f>
        <v>543.76</v>
      </c>
      <c r="J1240" s="2">
        <f>_xlfn.XLOOKUP(D1240, 'retail_products'!$A:$A, 'retail_products'!$D:$D, "")</f>
        <v>364.65</v>
      </c>
      <c r="K1240" s="2">
        <f t="shared" si="115"/>
        <v>2718.8</v>
      </c>
      <c r="L1240" s="2">
        <f t="shared" si="116"/>
        <v>516.572</v>
      </c>
      <c r="M1240" s="2">
        <f t="shared" si="117"/>
        <v>2202.2280000000001</v>
      </c>
      <c r="N1240" s="2">
        <f t="shared" si="118"/>
        <v>378.97800000000007</v>
      </c>
      <c r="O1240" s="2" t="str">
        <f t="shared" si="119"/>
        <v>May</v>
      </c>
    </row>
    <row r="1241" spans="1:15" x14ac:dyDescent="0.25">
      <c r="A1241" s="2" t="s">
        <v>2382</v>
      </c>
      <c r="B1241" s="3">
        <v>45100</v>
      </c>
      <c r="C1241" s="2" t="s">
        <v>674</v>
      </c>
      <c r="D1241" s="2" t="s">
        <v>1078</v>
      </c>
      <c r="E1241">
        <v>5</v>
      </c>
      <c r="F1241" s="2">
        <f t="shared" si="114"/>
        <v>5</v>
      </c>
      <c r="G1241" s="2" t="s">
        <v>1152</v>
      </c>
      <c r="H1241">
        <v>0</v>
      </c>
      <c r="I1241" s="2">
        <f>_xlfn.XLOOKUP(D1241, 'retail_products'!$A:$A, 'retail_products'!$E:$E, "")</f>
        <v>892.78</v>
      </c>
      <c r="J1241" s="2">
        <f>_xlfn.XLOOKUP(D1241, 'retail_products'!$A:$A, 'retail_products'!$D:$D, "")</f>
        <v>447.11</v>
      </c>
      <c r="K1241" s="2">
        <f t="shared" si="115"/>
        <v>4463.8999999999996</v>
      </c>
      <c r="L1241" s="2">
        <f t="shared" si="116"/>
        <v>0</v>
      </c>
      <c r="M1241" s="2">
        <f t="shared" si="117"/>
        <v>4463.8999999999996</v>
      </c>
      <c r="N1241" s="2">
        <f t="shared" si="118"/>
        <v>2228.3499999999995</v>
      </c>
      <c r="O1241" s="2" t="str">
        <f t="shared" si="119"/>
        <v>Jun</v>
      </c>
    </row>
    <row r="1242" spans="1:15" x14ac:dyDescent="0.25">
      <c r="A1242" s="2" t="s">
        <v>2383</v>
      </c>
      <c r="B1242" s="3">
        <v>45118</v>
      </c>
      <c r="C1242" s="2" t="s">
        <v>855</v>
      </c>
      <c r="D1242" s="2" t="s">
        <v>1128</v>
      </c>
      <c r="E1242">
        <v>2</v>
      </c>
      <c r="F1242" s="2">
        <f t="shared" si="114"/>
        <v>2</v>
      </c>
      <c r="G1242" s="2" t="s">
        <v>1152</v>
      </c>
      <c r="H1242">
        <v>0</v>
      </c>
      <c r="I1242" s="2">
        <f>_xlfn.XLOOKUP(D1242, 'retail_products'!$A:$A, 'retail_products'!$E:$E, "")</f>
        <v>769.55</v>
      </c>
      <c r="J1242" s="2">
        <f>_xlfn.XLOOKUP(D1242, 'retail_products'!$A:$A, 'retail_products'!$D:$D, "")</f>
        <v>421.02</v>
      </c>
      <c r="K1242" s="2">
        <f t="shared" si="115"/>
        <v>1539.1</v>
      </c>
      <c r="L1242" s="2">
        <f t="shared" si="116"/>
        <v>0</v>
      </c>
      <c r="M1242" s="2">
        <f t="shared" si="117"/>
        <v>1539.1</v>
      </c>
      <c r="N1242" s="2">
        <f t="shared" si="118"/>
        <v>697.06</v>
      </c>
      <c r="O1242" s="2" t="str">
        <f t="shared" si="119"/>
        <v>Jul</v>
      </c>
    </row>
    <row r="1243" spans="1:15" x14ac:dyDescent="0.25">
      <c r="A1243" s="2" t="s">
        <v>2384</v>
      </c>
      <c r="B1243" s="3">
        <v>45053</v>
      </c>
      <c r="C1243" s="2" t="s">
        <v>243</v>
      </c>
      <c r="D1243" s="2" t="s">
        <v>1080</v>
      </c>
      <c r="E1243">
        <v>2</v>
      </c>
      <c r="F1243" s="2">
        <f t="shared" si="114"/>
        <v>2</v>
      </c>
      <c r="G1243" s="2" t="s">
        <v>1152</v>
      </c>
      <c r="H1243">
        <v>0.17</v>
      </c>
      <c r="I1243" s="2">
        <f>_xlfn.XLOOKUP(D1243, 'retail_products'!$A:$A, 'retail_products'!$E:$E, "")</f>
        <v>466.51</v>
      </c>
      <c r="J1243" s="2">
        <f>_xlfn.XLOOKUP(D1243, 'retail_products'!$A:$A, 'retail_products'!$D:$D, "")</f>
        <v>257.73</v>
      </c>
      <c r="K1243" s="2">
        <f t="shared" si="115"/>
        <v>933.02</v>
      </c>
      <c r="L1243" s="2">
        <f t="shared" si="116"/>
        <v>158.61340000000001</v>
      </c>
      <c r="M1243" s="2">
        <f t="shared" si="117"/>
        <v>774.40660000000003</v>
      </c>
      <c r="N1243" s="2">
        <f t="shared" si="118"/>
        <v>258.94659999999999</v>
      </c>
      <c r="O1243" s="2" t="str">
        <f t="shared" si="119"/>
        <v>May</v>
      </c>
    </row>
    <row r="1244" spans="1:15" x14ac:dyDescent="0.25">
      <c r="A1244" s="2" t="s">
        <v>2385</v>
      </c>
      <c r="B1244" s="3">
        <v>45222</v>
      </c>
      <c r="C1244" s="2" t="s">
        <v>841</v>
      </c>
      <c r="D1244" s="2" t="s">
        <v>1082</v>
      </c>
      <c r="E1244">
        <v>2</v>
      </c>
      <c r="F1244" s="2">
        <f t="shared" si="114"/>
        <v>2</v>
      </c>
      <c r="G1244" s="2" t="s">
        <v>1146</v>
      </c>
      <c r="H1244">
        <v>7.0000000000000007E-2</v>
      </c>
      <c r="I1244" s="2">
        <f>_xlfn.XLOOKUP(D1244, 'retail_products'!$A:$A, 'retail_products'!$E:$E, "")</f>
        <v>85.85</v>
      </c>
      <c r="J1244" s="2">
        <f>_xlfn.XLOOKUP(D1244, 'retail_products'!$A:$A, 'retail_products'!$D:$D, "")</f>
        <v>46.68</v>
      </c>
      <c r="K1244" s="2">
        <f t="shared" si="115"/>
        <v>171.7</v>
      </c>
      <c r="L1244" s="2">
        <f t="shared" si="116"/>
        <v>12.019</v>
      </c>
      <c r="M1244" s="2">
        <f t="shared" si="117"/>
        <v>159.68099999999998</v>
      </c>
      <c r="N1244" s="2">
        <f t="shared" si="118"/>
        <v>66.320999999999984</v>
      </c>
      <c r="O1244" s="2" t="str">
        <f t="shared" si="119"/>
        <v>Oct</v>
      </c>
    </row>
    <row r="1245" spans="1:15" x14ac:dyDescent="0.25">
      <c r="A1245" s="2" t="s">
        <v>2386</v>
      </c>
      <c r="B1245" s="3">
        <v>45230</v>
      </c>
      <c r="C1245" s="2" t="s">
        <v>653</v>
      </c>
      <c r="D1245" s="2" t="s">
        <v>1070</v>
      </c>
      <c r="E1245">
        <v>-1</v>
      </c>
      <c r="F1245" s="2">
        <f t="shared" si="114"/>
        <v>0</v>
      </c>
      <c r="G1245" s="2" t="s">
        <v>1146</v>
      </c>
      <c r="H1245">
        <v>0.12</v>
      </c>
      <c r="I1245" s="2">
        <f>_xlfn.XLOOKUP(D1245, 'retail_products'!$A:$A, 'retail_products'!$E:$E, "")</f>
        <v>543.76</v>
      </c>
      <c r="J1245" s="2">
        <f>_xlfn.XLOOKUP(D1245, 'retail_products'!$A:$A, 'retail_products'!$D:$D, "")</f>
        <v>364.65</v>
      </c>
      <c r="K1245" s="2">
        <f t="shared" si="115"/>
        <v>-543.76</v>
      </c>
      <c r="L1245" s="2">
        <f t="shared" si="116"/>
        <v>-65.251199999999997</v>
      </c>
      <c r="M1245" s="2">
        <f t="shared" si="117"/>
        <v>-478.50880000000001</v>
      </c>
      <c r="N1245" s="2">
        <f t="shared" si="118"/>
        <v>-113.85880000000003</v>
      </c>
      <c r="O1245" s="2" t="str">
        <f t="shared" si="119"/>
        <v>Oct</v>
      </c>
    </row>
    <row r="1246" spans="1:15" x14ac:dyDescent="0.25">
      <c r="A1246" s="2" t="s">
        <v>2387</v>
      </c>
      <c r="B1246" s="3">
        <v>45002</v>
      </c>
      <c r="C1246" s="2" t="s">
        <v>667</v>
      </c>
      <c r="D1246" s="2" t="s">
        <v>1080</v>
      </c>
      <c r="E1246">
        <v>1</v>
      </c>
      <c r="F1246" s="2">
        <f t="shared" si="114"/>
        <v>1</v>
      </c>
      <c r="G1246" s="2" t="s">
        <v>1146</v>
      </c>
      <c r="H1246">
        <v>0</v>
      </c>
      <c r="I1246" s="2">
        <f>_xlfn.XLOOKUP(D1246, 'retail_products'!$A:$A, 'retail_products'!$E:$E, "")</f>
        <v>466.51</v>
      </c>
      <c r="J1246" s="2">
        <f>_xlfn.XLOOKUP(D1246, 'retail_products'!$A:$A, 'retail_products'!$D:$D, "")</f>
        <v>257.73</v>
      </c>
      <c r="K1246" s="2">
        <f t="shared" si="115"/>
        <v>466.51</v>
      </c>
      <c r="L1246" s="2">
        <f t="shared" si="116"/>
        <v>0</v>
      </c>
      <c r="M1246" s="2">
        <f t="shared" si="117"/>
        <v>466.51</v>
      </c>
      <c r="N1246" s="2">
        <f t="shared" si="118"/>
        <v>208.77999999999997</v>
      </c>
      <c r="O1246" s="2" t="str">
        <f t="shared" si="119"/>
        <v>Mar</v>
      </c>
    </row>
    <row r="1247" spans="1:15" x14ac:dyDescent="0.25">
      <c r="A1247" s="2" t="s">
        <v>2388</v>
      </c>
      <c r="B1247" s="3">
        <v>45157</v>
      </c>
      <c r="C1247" s="2" t="s">
        <v>427</v>
      </c>
      <c r="D1247" s="2" t="s">
        <v>1138</v>
      </c>
      <c r="E1247">
        <v>2</v>
      </c>
      <c r="F1247" s="2">
        <f t="shared" si="114"/>
        <v>2</v>
      </c>
      <c r="G1247" s="2" t="s">
        <v>1148</v>
      </c>
      <c r="H1247">
        <v>0</v>
      </c>
      <c r="I1247" s="2">
        <f>_xlfn.XLOOKUP(D1247, 'retail_products'!$A:$A, 'retail_products'!$E:$E, "")</f>
        <v>318.47000000000003</v>
      </c>
      <c r="J1247" s="2">
        <f>_xlfn.XLOOKUP(D1247, 'retail_products'!$A:$A, 'retail_products'!$D:$D, "")</f>
        <v>231.89</v>
      </c>
      <c r="K1247" s="2">
        <f t="shared" si="115"/>
        <v>636.94000000000005</v>
      </c>
      <c r="L1247" s="2">
        <f t="shared" si="116"/>
        <v>0</v>
      </c>
      <c r="M1247" s="2">
        <f t="shared" si="117"/>
        <v>636.94000000000005</v>
      </c>
      <c r="N1247" s="2">
        <f t="shared" si="118"/>
        <v>173.16000000000008</v>
      </c>
      <c r="O1247" s="2" t="str">
        <f t="shared" si="119"/>
        <v>Aug</v>
      </c>
    </row>
    <row r="1248" spans="1:15" x14ac:dyDescent="0.25">
      <c r="A1248" s="2" t="s">
        <v>2389</v>
      </c>
      <c r="B1248" s="3">
        <v>45041</v>
      </c>
      <c r="C1248" s="2" t="s">
        <v>677</v>
      </c>
      <c r="D1248" s="2" t="s">
        <v>1035</v>
      </c>
      <c r="E1248">
        <v>3</v>
      </c>
      <c r="F1248" s="2">
        <f t="shared" si="114"/>
        <v>3</v>
      </c>
      <c r="G1248" s="2" t="s">
        <v>1152</v>
      </c>
      <c r="H1248">
        <v>0.15</v>
      </c>
      <c r="I1248" s="2">
        <f>_xlfn.XLOOKUP(D1248, 'retail_products'!$A:$A, 'retail_products'!$E:$E, "")</f>
        <v>1011.63</v>
      </c>
      <c r="J1248" s="2">
        <f>_xlfn.XLOOKUP(D1248, 'retail_products'!$A:$A, 'retail_products'!$D:$D, "")</f>
        <v>438.33</v>
      </c>
      <c r="K1248" s="2">
        <f t="shared" si="115"/>
        <v>3034.89</v>
      </c>
      <c r="L1248" s="2">
        <f t="shared" si="116"/>
        <v>455.23349999999999</v>
      </c>
      <c r="M1248" s="2">
        <f t="shared" si="117"/>
        <v>2579.6565000000001</v>
      </c>
      <c r="N1248" s="2">
        <f t="shared" si="118"/>
        <v>1264.6665</v>
      </c>
      <c r="O1248" s="2" t="str">
        <f t="shared" si="119"/>
        <v>Apr</v>
      </c>
    </row>
    <row r="1249" spans="1:15" x14ac:dyDescent="0.25">
      <c r="A1249" s="2" t="s">
        <v>2390</v>
      </c>
      <c r="B1249" s="3">
        <v>45087</v>
      </c>
      <c r="C1249" s="2" t="s">
        <v>648</v>
      </c>
      <c r="D1249" s="2" t="s">
        <v>1108</v>
      </c>
      <c r="E1249">
        <v>2</v>
      </c>
      <c r="F1249" s="2">
        <f t="shared" si="114"/>
        <v>2</v>
      </c>
      <c r="G1249" s="2" t="s">
        <v>1146</v>
      </c>
      <c r="H1249">
        <v>0</v>
      </c>
      <c r="I1249" s="2">
        <f>_xlfn.XLOOKUP(D1249, 'retail_products'!$A:$A, 'retail_products'!$E:$E, "")</f>
        <v>403.95</v>
      </c>
      <c r="J1249" s="2">
        <f>_xlfn.XLOOKUP(D1249, 'retail_products'!$A:$A, 'retail_products'!$D:$D, "")</f>
        <v>177.26</v>
      </c>
      <c r="K1249" s="2">
        <f t="shared" si="115"/>
        <v>807.9</v>
      </c>
      <c r="L1249" s="2">
        <f t="shared" si="116"/>
        <v>0</v>
      </c>
      <c r="M1249" s="2">
        <f t="shared" si="117"/>
        <v>807.9</v>
      </c>
      <c r="N1249" s="2">
        <f t="shared" si="118"/>
        <v>453.38</v>
      </c>
      <c r="O1249" s="2" t="str">
        <f t="shared" si="119"/>
        <v>Jun</v>
      </c>
    </row>
    <row r="1250" spans="1:15" x14ac:dyDescent="0.25">
      <c r="A1250" s="2" t="s">
        <v>2391</v>
      </c>
      <c r="B1250" s="3">
        <v>45078</v>
      </c>
      <c r="C1250" s="2" t="s">
        <v>780</v>
      </c>
      <c r="D1250" s="2" t="s">
        <v>1044</v>
      </c>
      <c r="E1250">
        <v>2</v>
      </c>
      <c r="F1250" s="2">
        <f t="shared" si="114"/>
        <v>2</v>
      </c>
      <c r="G1250" s="2" t="s">
        <v>1152</v>
      </c>
      <c r="H1250">
        <v>0</v>
      </c>
      <c r="I1250" s="2">
        <f>_xlfn.XLOOKUP(D1250, 'retail_products'!$A:$A, 'retail_products'!$E:$E, "")</f>
        <v>404.15</v>
      </c>
      <c r="J1250" s="2">
        <f>_xlfn.XLOOKUP(D1250, 'retail_products'!$A:$A, 'retail_products'!$D:$D, "")</f>
        <v>171.04</v>
      </c>
      <c r="K1250" s="2">
        <f t="shared" si="115"/>
        <v>808.3</v>
      </c>
      <c r="L1250" s="2">
        <f t="shared" si="116"/>
        <v>0</v>
      </c>
      <c r="M1250" s="2">
        <f t="shared" si="117"/>
        <v>808.3</v>
      </c>
      <c r="N1250" s="2">
        <f t="shared" si="118"/>
        <v>466.21999999999997</v>
      </c>
      <c r="O1250" s="2" t="str">
        <f t="shared" si="119"/>
        <v>Jun</v>
      </c>
    </row>
    <row r="1251" spans="1:15" x14ac:dyDescent="0.25">
      <c r="A1251" s="2" t="s">
        <v>2392</v>
      </c>
      <c r="B1251" s="3">
        <v>45346</v>
      </c>
      <c r="C1251" s="2" t="s">
        <v>902</v>
      </c>
      <c r="D1251" s="2" t="s">
        <v>1035</v>
      </c>
      <c r="E1251">
        <v>3</v>
      </c>
      <c r="F1251" s="2">
        <f t="shared" si="114"/>
        <v>3</v>
      </c>
      <c r="G1251" s="2" t="s">
        <v>1146</v>
      </c>
      <c r="H1251">
        <v>0</v>
      </c>
      <c r="I1251" s="2">
        <f>_xlfn.XLOOKUP(D1251, 'retail_products'!$A:$A, 'retail_products'!$E:$E, "")</f>
        <v>1011.63</v>
      </c>
      <c r="J1251" s="2">
        <f>_xlfn.XLOOKUP(D1251, 'retail_products'!$A:$A, 'retail_products'!$D:$D, "")</f>
        <v>438.33</v>
      </c>
      <c r="K1251" s="2">
        <f t="shared" si="115"/>
        <v>3034.89</v>
      </c>
      <c r="L1251" s="2">
        <f t="shared" si="116"/>
        <v>0</v>
      </c>
      <c r="M1251" s="2">
        <f t="shared" si="117"/>
        <v>3034.89</v>
      </c>
      <c r="N1251" s="2">
        <f t="shared" si="118"/>
        <v>1719.8999999999999</v>
      </c>
      <c r="O1251" s="2" t="str">
        <f t="shared" si="119"/>
        <v>Feb</v>
      </c>
    </row>
    <row r="1252" spans="1:15" x14ac:dyDescent="0.25">
      <c r="A1252" s="2" t="s">
        <v>2393</v>
      </c>
      <c r="B1252" s="3">
        <v>45142</v>
      </c>
      <c r="C1252" s="2" t="s">
        <v>109</v>
      </c>
      <c r="D1252" s="2" t="s">
        <v>1086</v>
      </c>
      <c r="E1252">
        <v>4</v>
      </c>
      <c r="F1252" s="2">
        <f t="shared" si="114"/>
        <v>4</v>
      </c>
      <c r="G1252" s="2" t="s">
        <v>1152</v>
      </c>
      <c r="H1252">
        <v>0</v>
      </c>
      <c r="I1252" s="2">
        <f>_xlfn.XLOOKUP(D1252, 'retail_products'!$A:$A, 'retail_products'!$E:$E, "")</f>
        <v>560.78</v>
      </c>
      <c r="J1252" s="2">
        <f>_xlfn.XLOOKUP(D1252, 'retail_products'!$A:$A, 'retail_products'!$D:$D, "")</f>
        <v>325.23</v>
      </c>
      <c r="K1252" s="2">
        <f t="shared" si="115"/>
        <v>2243.12</v>
      </c>
      <c r="L1252" s="2">
        <f t="shared" si="116"/>
        <v>0</v>
      </c>
      <c r="M1252" s="2">
        <f t="shared" si="117"/>
        <v>2243.12</v>
      </c>
      <c r="N1252" s="2">
        <f t="shared" si="118"/>
        <v>942.19999999999982</v>
      </c>
      <c r="O1252" s="2" t="str">
        <f t="shared" si="119"/>
        <v>Aug</v>
      </c>
    </row>
    <row r="1253" spans="1:15" x14ac:dyDescent="0.25">
      <c r="A1253" s="2" t="s">
        <v>2394</v>
      </c>
      <c r="B1253" s="3">
        <v>45231</v>
      </c>
      <c r="C1253" s="2" t="s">
        <v>483</v>
      </c>
      <c r="D1253" s="2" t="s">
        <v>1136</v>
      </c>
      <c r="E1253">
        <v>3</v>
      </c>
      <c r="F1253" s="2">
        <f t="shared" si="114"/>
        <v>3</v>
      </c>
      <c r="G1253" s="2" t="s">
        <v>1146</v>
      </c>
      <c r="H1253">
        <v>0</v>
      </c>
      <c r="I1253" s="2">
        <f>_xlfn.XLOOKUP(D1253, 'retail_products'!$A:$A, 'retail_products'!$E:$E, "")</f>
        <v>353.33</v>
      </c>
      <c r="J1253" s="2">
        <f>_xlfn.XLOOKUP(D1253, 'retail_products'!$A:$A, 'retail_products'!$D:$D, "")</f>
        <v>144.06</v>
      </c>
      <c r="K1253" s="2">
        <f t="shared" si="115"/>
        <v>1059.99</v>
      </c>
      <c r="L1253" s="2">
        <f t="shared" si="116"/>
        <v>0</v>
      </c>
      <c r="M1253" s="2">
        <f t="shared" si="117"/>
        <v>1059.99</v>
      </c>
      <c r="N1253" s="2">
        <f t="shared" si="118"/>
        <v>627.80999999999995</v>
      </c>
      <c r="O1253" s="2" t="str">
        <f t="shared" si="119"/>
        <v>Nov</v>
      </c>
    </row>
    <row r="1254" spans="1:15" x14ac:dyDescent="0.25">
      <c r="A1254" s="2" t="s">
        <v>2395</v>
      </c>
      <c r="B1254" s="3" t="s">
        <v>2396</v>
      </c>
      <c r="C1254" s="2" t="s">
        <v>195</v>
      </c>
      <c r="D1254" s="2" t="s">
        <v>1114</v>
      </c>
      <c r="E1254">
        <v>2</v>
      </c>
      <c r="F1254" s="2">
        <f t="shared" si="114"/>
        <v>2</v>
      </c>
      <c r="G1254" s="2" t="s">
        <v>1152</v>
      </c>
      <c r="H1254">
        <v>0</v>
      </c>
      <c r="I1254" s="2">
        <f>_xlfn.XLOOKUP(D1254, 'retail_products'!$A:$A, 'retail_products'!$E:$E, "")</f>
        <v>124.45</v>
      </c>
      <c r="J1254" s="2">
        <f>_xlfn.XLOOKUP(D1254, 'retail_products'!$A:$A, 'retail_products'!$D:$D, "")</f>
        <v>62.41</v>
      </c>
      <c r="K1254" s="2">
        <f t="shared" si="115"/>
        <v>248.9</v>
      </c>
      <c r="L1254" s="2">
        <f t="shared" si="116"/>
        <v>0</v>
      </c>
      <c r="M1254" s="2">
        <f t="shared" si="117"/>
        <v>248.9</v>
      </c>
      <c r="N1254" s="2">
        <f t="shared" si="118"/>
        <v>124.08000000000001</v>
      </c>
      <c r="O1254" s="2" t="str">
        <f t="shared" si="119"/>
        <v>05/26/23</v>
      </c>
    </row>
    <row r="1255" spans="1:15" x14ac:dyDescent="0.25">
      <c r="A1255" s="2" t="s">
        <v>2397</v>
      </c>
      <c r="B1255" s="3">
        <v>45115</v>
      </c>
      <c r="C1255" s="2" t="s">
        <v>174</v>
      </c>
      <c r="D1255" s="2" t="s">
        <v>1080</v>
      </c>
      <c r="E1255">
        <v>4</v>
      </c>
      <c r="F1255" s="2">
        <f t="shared" si="114"/>
        <v>4</v>
      </c>
      <c r="G1255" s="2" t="s">
        <v>1152</v>
      </c>
      <c r="H1255">
        <v>0</v>
      </c>
      <c r="I1255" s="2">
        <f>_xlfn.XLOOKUP(D1255, 'retail_products'!$A:$A, 'retail_products'!$E:$E, "")</f>
        <v>466.51</v>
      </c>
      <c r="J1255" s="2">
        <f>_xlfn.XLOOKUP(D1255, 'retail_products'!$A:$A, 'retail_products'!$D:$D, "")</f>
        <v>257.73</v>
      </c>
      <c r="K1255" s="2">
        <f t="shared" si="115"/>
        <v>1866.04</v>
      </c>
      <c r="L1255" s="2">
        <f t="shared" si="116"/>
        <v>0</v>
      </c>
      <c r="M1255" s="2">
        <f t="shared" si="117"/>
        <v>1866.04</v>
      </c>
      <c r="N1255" s="2">
        <f t="shared" si="118"/>
        <v>835.11999999999989</v>
      </c>
      <c r="O1255" s="2" t="str">
        <f t="shared" si="119"/>
        <v>Jul</v>
      </c>
    </row>
    <row r="1256" spans="1:15" x14ac:dyDescent="0.25">
      <c r="A1256" s="2" t="s">
        <v>2398</v>
      </c>
      <c r="B1256" s="3">
        <v>45240</v>
      </c>
      <c r="C1256" s="2" t="s">
        <v>885</v>
      </c>
      <c r="D1256" s="2" t="s">
        <v>1136</v>
      </c>
      <c r="E1256">
        <v>1</v>
      </c>
      <c r="F1256" s="2">
        <f t="shared" si="114"/>
        <v>1</v>
      </c>
      <c r="G1256" s="2" t="s">
        <v>1148</v>
      </c>
      <c r="H1256">
        <v>0.02</v>
      </c>
      <c r="I1256" s="2">
        <f>_xlfn.XLOOKUP(D1256, 'retail_products'!$A:$A, 'retail_products'!$E:$E, "")</f>
        <v>353.33</v>
      </c>
      <c r="J1256" s="2">
        <f>_xlfn.XLOOKUP(D1256, 'retail_products'!$A:$A, 'retail_products'!$D:$D, "")</f>
        <v>144.06</v>
      </c>
      <c r="K1256" s="2">
        <f t="shared" si="115"/>
        <v>353.33</v>
      </c>
      <c r="L1256" s="2">
        <f t="shared" si="116"/>
        <v>7.0666000000000002</v>
      </c>
      <c r="M1256" s="2">
        <f t="shared" si="117"/>
        <v>346.26339999999999</v>
      </c>
      <c r="N1256" s="2">
        <f t="shared" si="118"/>
        <v>202.20339999999999</v>
      </c>
      <c r="O1256" s="2" t="str">
        <f t="shared" si="119"/>
        <v>Nov</v>
      </c>
    </row>
    <row r="1257" spans="1:15" x14ac:dyDescent="0.25">
      <c r="A1257" s="2" t="s">
        <v>2399</v>
      </c>
      <c r="B1257" s="3">
        <v>45294</v>
      </c>
      <c r="C1257" s="2" t="s">
        <v>759</v>
      </c>
      <c r="D1257" s="2" t="s">
        <v>1056</v>
      </c>
      <c r="E1257">
        <v>4</v>
      </c>
      <c r="F1257" s="2">
        <f t="shared" si="114"/>
        <v>4</v>
      </c>
      <c r="G1257" s="2" t="s">
        <v>1146</v>
      </c>
      <c r="H1257">
        <v>0</v>
      </c>
      <c r="I1257" s="2">
        <f>_xlfn.XLOOKUP(D1257, 'retail_products'!$A:$A, 'retail_products'!$E:$E, "")</f>
        <v>137.66999999999999</v>
      </c>
      <c r="J1257" s="2">
        <f>_xlfn.XLOOKUP(D1257, 'retail_products'!$A:$A, 'retail_products'!$D:$D, "")</f>
        <v>65.400000000000006</v>
      </c>
      <c r="K1257" s="2">
        <f t="shared" si="115"/>
        <v>550.67999999999995</v>
      </c>
      <c r="L1257" s="2">
        <f t="shared" si="116"/>
        <v>0</v>
      </c>
      <c r="M1257" s="2">
        <f t="shared" si="117"/>
        <v>550.67999999999995</v>
      </c>
      <c r="N1257" s="2">
        <f t="shared" si="118"/>
        <v>289.07999999999993</v>
      </c>
      <c r="O1257" s="2" t="str">
        <f t="shared" si="119"/>
        <v>Jan</v>
      </c>
    </row>
    <row r="1258" spans="1:15" x14ac:dyDescent="0.25">
      <c r="A1258" s="2" t="s">
        <v>2400</v>
      </c>
      <c r="B1258" s="3">
        <v>45292</v>
      </c>
      <c r="C1258" s="2" t="s">
        <v>269</v>
      </c>
      <c r="D1258" s="2" t="s">
        <v>1049</v>
      </c>
      <c r="E1258">
        <v>3</v>
      </c>
      <c r="F1258" s="2">
        <f t="shared" si="114"/>
        <v>3</v>
      </c>
      <c r="G1258" s="2" t="s">
        <v>1148</v>
      </c>
      <c r="H1258">
        <v>0</v>
      </c>
      <c r="I1258" s="2">
        <f>_xlfn.XLOOKUP(D1258, 'retail_products'!$A:$A, 'retail_products'!$E:$E, "")</f>
        <v>171.43</v>
      </c>
      <c r="J1258" s="2">
        <f>_xlfn.XLOOKUP(D1258, 'retail_products'!$A:$A, 'retail_products'!$D:$D, "")</f>
        <v>99.61</v>
      </c>
      <c r="K1258" s="2">
        <f t="shared" si="115"/>
        <v>514.29</v>
      </c>
      <c r="L1258" s="2">
        <f t="shared" si="116"/>
        <v>0</v>
      </c>
      <c r="M1258" s="2">
        <f t="shared" si="117"/>
        <v>514.29</v>
      </c>
      <c r="N1258" s="2">
        <f t="shared" si="118"/>
        <v>215.45999999999998</v>
      </c>
      <c r="O1258" s="2" t="str">
        <f t="shared" si="119"/>
        <v>Jan</v>
      </c>
    </row>
    <row r="1259" spans="1:15" x14ac:dyDescent="0.25">
      <c r="A1259" s="2" t="s">
        <v>2401</v>
      </c>
      <c r="B1259" s="3">
        <v>45206</v>
      </c>
      <c r="C1259" s="2" t="s">
        <v>92</v>
      </c>
      <c r="D1259" s="2" t="s">
        <v>1106</v>
      </c>
      <c r="E1259">
        <v>4</v>
      </c>
      <c r="F1259" s="2">
        <f t="shared" si="114"/>
        <v>4</v>
      </c>
      <c r="G1259" s="2" t="s">
        <v>1148</v>
      </c>
      <c r="H1259">
        <v>0.13</v>
      </c>
      <c r="I1259" s="2">
        <f>_xlfn.XLOOKUP(D1259, 'retail_products'!$A:$A, 'retail_products'!$E:$E, "")</f>
        <v>144.07</v>
      </c>
      <c r="J1259" s="2">
        <f>_xlfn.XLOOKUP(D1259, 'retail_products'!$A:$A, 'retail_products'!$D:$D, "")</f>
        <v>65.87</v>
      </c>
      <c r="K1259" s="2">
        <f t="shared" si="115"/>
        <v>576.28</v>
      </c>
      <c r="L1259" s="2">
        <f t="shared" si="116"/>
        <v>74.916399999999996</v>
      </c>
      <c r="M1259" s="2">
        <f t="shared" si="117"/>
        <v>501.36359999999996</v>
      </c>
      <c r="N1259" s="2">
        <f t="shared" si="118"/>
        <v>237.88359999999994</v>
      </c>
      <c r="O1259" s="2" t="str">
        <f t="shared" si="119"/>
        <v>Oct</v>
      </c>
    </row>
    <row r="1260" spans="1:15" x14ac:dyDescent="0.25">
      <c r="A1260" s="2" t="s">
        <v>2402</v>
      </c>
      <c r="B1260" s="3">
        <v>44986</v>
      </c>
      <c r="C1260" s="2" t="s">
        <v>810</v>
      </c>
      <c r="D1260" s="2" t="s">
        <v>1072</v>
      </c>
      <c r="E1260">
        <v>2</v>
      </c>
      <c r="F1260" s="2">
        <f t="shared" si="114"/>
        <v>2</v>
      </c>
      <c r="G1260" s="2" t="s">
        <v>1148</v>
      </c>
      <c r="H1260">
        <v>0</v>
      </c>
      <c r="I1260" s="2">
        <f>_xlfn.XLOOKUP(D1260, 'retail_products'!$A:$A, 'retail_products'!$E:$E, "")</f>
        <v>553.76</v>
      </c>
      <c r="J1260" s="2">
        <f>_xlfn.XLOOKUP(D1260, 'retail_products'!$A:$A, 'retail_products'!$D:$D, "")</f>
        <v>264.36</v>
      </c>
      <c r="K1260" s="2">
        <f t="shared" si="115"/>
        <v>1107.52</v>
      </c>
      <c r="L1260" s="2">
        <f t="shared" si="116"/>
        <v>0</v>
      </c>
      <c r="M1260" s="2">
        <f t="shared" si="117"/>
        <v>1107.52</v>
      </c>
      <c r="N1260" s="2">
        <f t="shared" si="118"/>
        <v>578.79999999999995</v>
      </c>
      <c r="O1260" s="2" t="str">
        <f t="shared" si="119"/>
        <v>Mar</v>
      </c>
    </row>
    <row r="1261" spans="1:15" x14ac:dyDescent="0.25">
      <c r="A1261" s="2" t="s">
        <v>2403</v>
      </c>
      <c r="B1261" s="3">
        <v>45284</v>
      </c>
      <c r="C1261" s="2" t="s">
        <v>259</v>
      </c>
      <c r="D1261" s="2" t="s">
        <v>1100</v>
      </c>
      <c r="E1261">
        <v>1</v>
      </c>
      <c r="F1261" s="2">
        <f t="shared" si="114"/>
        <v>1</v>
      </c>
      <c r="G1261" s="2" t="s">
        <v>1148</v>
      </c>
      <c r="H1261">
        <v>0</v>
      </c>
      <c r="I1261" s="2">
        <f>_xlfn.XLOOKUP(D1261, 'retail_products'!$A:$A, 'retail_products'!$E:$E, "")</f>
        <v>795.48</v>
      </c>
      <c r="J1261" s="2">
        <f>_xlfn.XLOOKUP(D1261, 'retail_products'!$A:$A, 'retail_products'!$D:$D, "")</f>
        <v>475.67</v>
      </c>
      <c r="K1261" s="2">
        <f t="shared" si="115"/>
        <v>795.48</v>
      </c>
      <c r="L1261" s="2">
        <f t="shared" si="116"/>
        <v>0</v>
      </c>
      <c r="M1261" s="2">
        <f t="shared" si="117"/>
        <v>795.48</v>
      </c>
      <c r="N1261" s="2">
        <f t="shared" si="118"/>
        <v>319.81</v>
      </c>
      <c r="O1261" s="2" t="str">
        <f t="shared" si="119"/>
        <v>Dec</v>
      </c>
    </row>
    <row r="1262" spans="1:15" x14ac:dyDescent="0.25">
      <c r="A1262" s="2"/>
      <c r="B1262" s="3">
        <v>45092</v>
      </c>
      <c r="C1262" s="2" t="s">
        <v>425</v>
      </c>
      <c r="D1262" s="2" t="s">
        <v>1136</v>
      </c>
      <c r="E1262">
        <v>4</v>
      </c>
      <c r="F1262" s="2">
        <f t="shared" si="114"/>
        <v>4</v>
      </c>
      <c r="G1262" s="2" t="s">
        <v>1146</v>
      </c>
      <c r="H1262">
        <v>0.12</v>
      </c>
      <c r="I1262" s="2">
        <f>_xlfn.XLOOKUP(D1262, 'retail_products'!$A:$A, 'retail_products'!$E:$E, "")</f>
        <v>353.33</v>
      </c>
      <c r="J1262" s="2">
        <f>_xlfn.XLOOKUP(D1262, 'retail_products'!$A:$A, 'retail_products'!$D:$D, "")</f>
        <v>144.06</v>
      </c>
      <c r="K1262" s="2">
        <f t="shared" si="115"/>
        <v>1413.32</v>
      </c>
      <c r="L1262" s="2">
        <f t="shared" si="116"/>
        <v>169.5984</v>
      </c>
      <c r="M1262" s="2">
        <f t="shared" si="117"/>
        <v>1243.7215999999999</v>
      </c>
      <c r="N1262" s="2">
        <f t="shared" si="118"/>
        <v>667.48159999999984</v>
      </c>
      <c r="O1262" s="2" t="str">
        <f t="shared" si="119"/>
        <v>Jun</v>
      </c>
    </row>
    <row r="1263" spans="1:15" x14ac:dyDescent="0.25">
      <c r="A1263" s="2" t="s">
        <v>2404</v>
      </c>
      <c r="B1263" s="3">
        <v>44961</v>
      </c>
      <c r="C1263" s="2" t="s">
        <v>70</v>
      </c>
      <c r="D1263" s="2" t="s">
        <v>1064</v>
      </c>
      <c r="E1263">
        <v>5</v>
      </c>
      <c r="F1263" s="2">
        <f t="shared" si="114"/>
        <v>5</v>
      </c>
      <c r="G1263" s="2" t="s">
        <v>1152</v>
      </c>
      <c r="H1263">
        <v>0.17</v>
      </c>
      <c r="I1263" s="2">
        <f>_xlfn.XLOOKUP(D1263, 'retail_products'!$A:$A, 'retail_products'!$E:$E, "")</f>
        <v>452.6</v>
      </c>
      <c r="J1263" s="2">
        <f>_xlfn.XLOOKUP(D1263, 'retail_products'!$A:$A, 'retail_products'!$D:$D, "")</f>
        <v>246.71</v>
      </c>
      <c r="K1263" s="2">
        <f t="shared" si="115"/>
        <v>2263</v>
      </c>
      <c r="L1263" s="2">
        <f t="shared" si="116"/>
        <v>384.71000000000004</v>
      </c>
      <c r="M1263" s="2">
        <f t="shared" si="117"/>
        <v>1878.29</v>
      </c>
      <c r="N1263" s="2">
        <f t="shared" si="118"/>
        <v>644.74</v>
      </c>
      <c r="O1263" s="2" t="str">
        <f t="shared" si="119"/>
        <v>Feb</v>
      </c>
    </row>
    <row r="1264" spans="1:15" x14ac:dyDescent="0.25">
      <c r="A1264" s="2" t="s">
        <v>2405</v>
      </c>
      <c r="B1264" s="3">
        <v>45115</v>
      </c>
      <c r="C1264" s="2" t="s">
        <v>550</v>
      </c>
      <c r="D1264" s="2" t="s">
        <v>1060</v>
      </c>
      <c r="E1264">
        <v>4</v>
      </c>
      <c r="F1264" s="2">
        <f t="shared" si="114"/>
        <v>4</v>
      </c>
      <c r="G1264" s="2" t="s">
        <v>1146</v>
      </c>
      <c r="H1264">
        <v>0</v>
      </c>
      <c r="I1264" s="2">
        <f>_xlfn.XLOOKUP(D1264, 'retail_products'!$A:$A, 'retail_products'!$E:$E, "")</f>
        <v>491.58</v>
      </c>
      <c r="J1264" s="2">
        <f>_xlfn.XLOOKUP(D1264, 'retail_products'!$A:$A, 'retail_products'!$D:$D, "")</f>
        <v>342.41</v>
      </c>
      <c r="K1264" s="2">
        <f t="shared" si="115"/>
        <v>1966.32</v>
      </c>
      <c r="L1264" s="2">
        <f t="shared" si="116"/>
        <v>0</v>
      </c>
      <c r="M1264" s="2">
        <f t="shared" si="117"/>
        <v>1966.32</v>
      </c>
      <c r="N1264" s="2">
        <f t="shared" si="118"/>
        <v>596.67999999999984</v>
      </c>
      <c r="O1264" s="2" t="str">
        <f t="shared" si="119"/>
        <v>Jul</v>
      </c>
    </row>
    <row r="1265" spans="1:15" x14ac:dyDescent="0.25">
      <c r="A1265" s="2" t="s">
        <v>2406</v>
      </c>
      <c r="B1265" s="3">
        <v>45063</v>
      </c>
      <c r="C1265" s="2" t="s">
        <v>598</v>
      </c>
      <c r="D1265" s="2" t="s">
        <v>1086</v>
      </c>
      <c r="E1265">
        <v>5</v>
      </c>
      <c r="F1265" s="2">
        <f t="shared" si="114"/>
        <v>5</v>
      </c>
      <c r="G1265" s="2" t="s">
        <v>1152</v>
      </c>
      <c r="H1265">
        <v>0</v>
      </c>
      <c r="I1265" s="2">
        <f>_xlfn.XLOOKUP(D1265, 'retail_products'!$A:$A, 'retail_products'!$E:$E, "")</f>
        <v>560.78</v>
      </c>
      <c r="J1265" s="2">
        <f>_xlfn.XLOOKUP(D1265, 'retail_products'!$A:$A, 'retail_products'!$D:$D, "")</f>
        <v>325.23</v>
      </c>
      <c r="K1265" s="2">
        <f t="shared" si="115"/>
        <v>2803.8999999999996</v>
      </c>
      <c r="L1265" s="2">
        <f t="shared" si="116"/>
        <v>0</v>
      </c>
      <c r="M1265" s="2">
        <f t="shared" si="117"/>
        <v>2803.8999999999996</v>
      </c>
      <c r="N1265" s="2">
        <f t="shared" si="118"/>
        <v>1177.7499999999995</v>
      </c>
      <c r="O1265" s="2" t="str">
        <f t="shared" si="119"/>
        <v>May</v>
      </c>
    </row>
    <row r="1266" spans="1:15" x14ac:dyDescent="0.25">
      <c r="A1266" s="2" t="s">
        <v>2407</v>
      </c>
      <c r="B1266" s="3">
        <v>45094</v>
      </c>
      <c r="C1266" s="2" t="s">
        <v>948</v>
      </c>
      <c r="D1266" s="2" t="s">
        <v>1072</v>
      </c>
      <c r="E1266">
        <v>4</v>
      </c>
      <c r="F1266" s="2">
        <f t="shared" si="114"/>
        <v>4</v>
      </c>
      <c r="G1266" s="2" t="s">
        <v>1146</v>
      </c>
      <c r="H1266">
        <v>0.2</v>
      </c>
      <c r="I1266" s="2">
        <f>_xlfn.XLOOKUP(D1266, 'retail_products'!$A:$A, 'retail_products'!$E:$E, "")</f>
        <v>553.76</v>
      </c>
      <c r="J1266" s="2">
        <f>_xlfn.XLOOKUP(D1266, 'retail_products'!$A:$A, 'retail_products'!$D:$D, "")</f>
        <v>264.36</v>
      </c>
      <c r="K1266" s="2">
        <f t="shared" si="115"/>
        <v>2215.04</v>
      </c>
      <c r="L1266" s="2">
        <f t="shared" si="116"/>
        <v>443.00800000000004</v>
      </c>
      <c r="M1266" s="2">
        <f t="shared" si="117"/>
        <v>1772.0319999999999</v>
      </c>
      <c r="N1266" s="2">
        <f t="shared" si="118"/>
        <v>714.59199999999987</v>
      </c>
      <c r="O1266" s="2" t="str">
        <f t="shared" si="119"/>
        <v>Jun</v>
      </c>
    </row>
    <row r="1267" spans="1:15" x14ac:dyDescent="0.25">
      <c r="A1267" s="2" t="s">
        <v>2408</v>
      </c>
      <c r="B1267" s="3">
        <v>45321</v>
      </c>
      <c r="C1267" s="2" t="s">
        <v>444</v>
      </c>
      <c r="D1267" s="2" t="s">
        <v>1066</v>
      </c>
      <c r="E1267">
        <v>2</v>
      </c>
      <c r="F1267" s="2">
        <f t="shared" si="114"/>
        <v>2</v>
      </c>
      <c r="G1267" s="2" t="s">
        <v>1148</v>
      </c>
      <c r="H1267">
        <v>0</v>
      </c>
      <c r="I1267" s="2">
        <f>_xlfn.XLOOKUP(D1267, 'retail_products'!$A:$A, 'retail_products'!$E:$E, "")</f>
        <v>289.73</v>
      </c>
      <c r="J1267" s="2">
        <f>_xlfn.XLOOKUP(D1267, 'retail_products'!$A:$A, 'retail_products'!$D:$D, "")</f>
        <v>225.94</v>
      </c>
      <c r="K1267" s="2">
        <f t="shared" si="115"/>
        <v>579.46</v>
      </c>
      <c r="L1267" s="2">
        <f t="shared" si="116"/>
        <v>0</v>
      </c>
      <c r="M1267" s="2">
        <f t="shared" si="117"/>
        <v>579.46</v>
      </c>
      <c r="N1267" s="2">
        <f t="shared" si="118"/>
        <v>127.58000000000004</v>
      </c>
      <c r="O1267" s="2" t="str">
        <f t="shared" si="119"/>
        <v>Jan</v>
      </c>
    </row>
    <row r="1268" spans="1:15" x14ac:dyDescent="0.25">
      <c r="A1268" s="2" t="s">
        <v>2409</v>
      </c>
      <c r="B1268" s="3">
        <v>45218</v>
      </c>
      <c r="C1268" s="2" t="s">
        <v>782</v>
      </c>
      <c r="D1268" s="2" t="s">
        <v>1134</v>
      </c>
      <c r="E1268">
        <v>3</v>
      </c>
      <c r="F1268" s="2">
        <f t="shared" si="114"/>
        <v>3</v>
      </c>
      <c r="G1268" s="2" t="s">
        <v>1152</v>
      </c>
      <c r="H1268">
        <v>0</v>
      </c>
      <c r="I1268" s="2">
        <f>_xlfn.XLOOKUP(D1268, 'retail_products'!$A:$A, 'retail_products'!$E:$E, "")</f>
        <v>436.93</v>
      </c>
      <c r="J1268" s="2">
        <f>_xlfn.XLOOKUP(D1268, 'retail_products'!$A:$A, 'retail_products'!$D:$D, "")</f>
        <v>257.01</v>
      </c>
      <c r="K1268" s="2">
        <f t="shared" si="115"/>
        <v>1310.79</v>
      </c>
      <c r="L1268" s="2">
        <f t="shared" si="116"/>
        <v>0</v>
      </c>
      <c r="M1268" s="2">
        <f t="shared" si="117"/>
        <v>1310.79</v>
      </c>
      <c r="N1268" s="2">
        <f t="shared" si="118"/>
        <v>539.76</v>
      </c>
      <c r="O1268" s="2" t="str">
        <f t="shared" si="119"/>
        <v>Oct</v>
      </c>
    </row>
    <row r="1269" spans="1:15" x14ac:dyDescent="0.25">
      <c r="A1269" s="2" t="s">
        <v>2410</v>
      </c>
      <c r="B1269" s="3">
        <v>44954</v>
      </c>
      <c r="C1269" s="2" t="s">
        <v>692</v>
      </c>
      <c r="D1269" s="2" t="s">
        <v>1120</v>
      </c>
      <c r="E1269">
        <v>2</v>
      </c>
      <c r="F1269" s="2">
        <f t="shared" si="114"/>
        <v>2</v>
      </c>
      <c r="G1269" s="2" t="s">
        <v>1146</v>
      </c>
      <c r="H1269">
        <v>0</v>
      </c>
      <c r="I1269" s="2">
        <f>_xlfn.XLOOKUP(D1269, 'retail_products'!$A:$A, 'retail_products'!$E:$E, "")</f>
        <v>1062.07</v>
      </c>
      <c r="J1269" s="2">
        <f>_xlfn.XLOOKUP(D1269, 'retail_products'!$A:$A, 'retail_products'!$D:$D, "")</f>
        <v>464.05</v>
      </c>
      <c r="K1269" s="2">
        <f t="shared" si="115"/>
        <v>2124.14</v>
      </c>
      <c r="L1269" s="2">
        <f t="shared" si="116"/>
        <v>0</v>
      </c>
      <c r="M1269" s="2">
        <f t="shared" si="117"/>
        <v>2124.14</v>
      </c>
      <c r="N1269" s="2">
        <f t="shared" si="118"/>
        <v>1196.04</v>
      </c>
      <c r="O1269" s="2" t="str">
        <f t="shared" si="119"/>
        <v>Jan</v>
      </c>
    </row>
    <row r="1270" spans="1:15" x14ac:dyDescent="0.25">
      <c r="A1270" s="2" t="s">
        <v>2411</v>
      </c>
      <c r="B1270" s="3">
        <v>44933</v>
      </c>
      <c r="C1270" s="2" t="s">
        <v>250</v>
      </c>
      <c r="D1270" s="2" t="s">
        <v>1062</v>
      </c>
      <c r="E1270">
        <v>3</v>
      </c>
      <c r="F1270" s="2">
        <f t="shared" si="114"/>
        <v>3</v>
      </c>
      <c r="G1270" s="2" t="s">
        <v>1152</v>
      </c>
      <c r="H1270">
        <v>0</v>
      </c>
      <c r="I1270" s="2">
        <f>_xlfn.XLOOKUP(D1270, 'retail_products'!$A:$A, 'retail_products'!$E:$E, "")</f>
        <v>718.62</v>
      </c>
      <c r="J1270" s="2">
        <f>_xlfn.XLOOKUP(D1270, 'retail_products'!$A:$A, 'retail_products'!$D:$D, "")</f>
        <v>309.57</v>
      </c>
      <c r="K1270" s="2">
        <f t="shared" si="115"/>
        <v>2155.86</v>
      </c>
      <c r="L1270" s="2">
        <f t="shared" si="116"/>
        <v>0</v>
      </c>
      <c r="M1270" s="2">
        <f t="shared" si="117"/>
        <v>2155.86</v>
      </c>
      <c r="N1270" s="2">
        <f t="shared" si="118"/>
        <v>1227.1500000000001</v>
      </c>
      <c r="O1270" s="2" t="str">
        <f t="shared" si="119"/>
        <v>Jan</v>
      </c>
    </row>
    <row r="1271" spans="1:15" x14ac:dyDescent="0.25">
      <c r="A1271" s="2" t="s">
        <v>2412</v>
      </c>
      <c r="B1271" s="3">
        <v>45127</v>
      </c>
      <c r="C1271" s="2" t="s">
        <v>645</v>
      </c>
      <c r="D1271" s="2" t="s">
        <v>1136</v>
      </c>
      <c r="E1271">
        <v>2</v>
      </c>
      <c r="F1271" s="2">
        <f t="shared" si="114"/>
        <v>2</v>
      </c>
      <c r="G1271" s="2" t="s">
        <v>1146</v>
      </c>
      <c r="H1271">
        <v>7.0000000000000007E-2</v>
      </c>
      <c r="I1271" s="2">
        <f>_xlfn.XLOOKUP(D1271, 'retail_products'!$A:$A, 'retail_products'!$E:$E, "")</f>
        <v>353.33</v>
      </c>
      <c r="J1271" s="2">
        <f>_xlfn.XLOOKUP(D1271, 'retail_products'!$A:$A, 'retail_products'!$D:$D, "")</f>
        <v>144.06</v>
      </c>
      <c r="K1271" s="2">
        <f t="shared" si="115"/>
        <v>706.66</v>
      </c>
      <c r="L1271" s="2">
        <f t="shared" si="116"/>
        <v>49.466200000000001</v>
      </c>
      <c r="M1271" s="2">
        <f t="shared" si="117"/>
        <v>657.19380000000001</v>
      </c>
      <c r="N1271" s="2">
        <f t="shared" si="118"/>
        <v>369.07380000000001</v>
      </c>
      <c r="O1271" s="2" t="str">
        <f t="shared" si="119"/>
        <v>Jul</v>
      </c>
    </row>
    <row r="1272" spans="1:15" x14ac:dyDescent="0.25">
      <c r="A1272" s="2" t="s">
        <v>2413</v>
      </c>
      <c r="B1272" s="3">
        <v>45242</v>
      </c>
      <c r="C1272" s="2" t="s">
        <v>138</v>
      </c>
      <c r="D1272" s="2" t="s">
        <v>1035</v>
      </c>
      <c r="E1272">
        <v>1</v>
      </c>
      <c r="F1272" s="2">
        <f t="shared" si="114"/>
        <v>1</v>
      </c>
      <c r="G1272" s="2" t="s">
        <v>1148</v>
      </c>
      <c r="H1272">
        <v>0</v>
      </c>
      <c r="I1272" s="2">
        <f>_xlfn.XLOOKUP(D1272, 'retail_products'!$A:$A, 'retail_products'!$E:$E, "")</f>
        <v>1011.63</v>
      </c>
      <c r="J1272" s="2">
        <f>_xlfn.XLOOKUP(D1272, 'retail_products'!$A:$A, 'retail_products'!$D:$D, "")</f>
        <v>438.33</v>
      </c>
      <c r="K1272" s="2">
        <f t="shared" si="115"/>
        <v>1011.63</v>
      </c>
      <c r="L1272" s="2">
        <f t="shared" si="116"/>
        <v>0</v>
      </c>
      <c r="M1272" s="2">
        <f t="shared" si="117"/>
        <v>1011.63</v>
      </c>
      <c r="N1272" s="2">
        <f t="shared" si="118"/>
        <v>573.29999999999995</v>
      </c>
      <c r="O1272" s="2" t="str">
        <f t="shared" si="119"/>
        <v>Nov</v>
      </c>
    </row>
    <row r="1273" spans="1:15" x14ac:dyDescent="0.25">
      <c r="A1273" s="2" t="s">
        <v>2414</v>
      </c>
      <c r="B1273" s="3">
        <v>45122</v>
      </c>
      <c r="C1273" s="2" t="s">
        <v>775</v>
      </c>
      <c r="D1273" s="2" t="s">
        <v>1112</v>
      </c>
      <c r="E1273">
        <v>2</v>
      </c>
      <c r="F1273" s="2">
        <f t="shared" si="114"/>
        <v>2</v>
      </c>
      <c r="G1273" s="2" t="s">
        <v>1152</v>
      </c>
      <c r="H1273">
        <v>0.11</v>
      </c>
      <c r="I1273" s="2">
        <f>_xlfn.XLOOKUP(D1273, 'retail_products'!$A:$A, 'retail_products'!$E:$E, "")</f>
        <v>827.09</v>
      </c>
      <c r="J1273" s="2">
        <f>_xlfn.XLOOKUP(D1273, 'retail_products'!$A:$A, 'retail_products'!$D:$D, "")</f>
        <v>449.47</v>
      </c>
      <c r="K1273" s="2">
        <f t="shared" si="115"/>
        <v>1654.18</v>
      </c>
      <c r="L1273" s="2">
        <f t="shared" si="116"/>
        <v>181.9598</v>
      </c>
      <c r="M1273" s="2">
        <f t="shared" si="117"/>
        <v>1472.2202</v>
      </c>
      <c r="N1273" s="2">
        <f t="shared" si="118"/>
        <v>573.28019999999992</v>
      </c>
      <c r="O1273" s="2" t="str">
        <f t="shared" si="119"/>
        <v>Jul</v>
      </c>
    </row>
    <row r="1274" spans="1:15" x14ac:dyDescent="0.25">
      <c r="A1274" s="2" t="s">
        <v>2415</v>
      </c>
      <c r="B1274" s="3">
        <v>45070</v>
      </c>
      <c r="C1274" s="2" t="s">
        <v>456</v>
      </c>
      <c r="D1274" s="2" t="s">
        <v>1122</v>
      </c>
      <c r="E1274">
        <v>1</v>
      </c>
      <c r="F1274" s="2">
        <f t="shared" si="114"/>
        <v>1</v>
      </c>
      <c r="G1274" s="2" t="s">
        <v>1148</v>
      </c>
      <c r="H1274">
        <v>0</v>
      </c>
      <c r="I1274" s="2">
        <f>_xlfn.XLOOKUP(D1274, 'retail_products'!$A:$A, 'retail_products'!$E:$E, "")</f>
        <v>693.46</v>
      </c>
      <c r="J1274" s="2">
        <f>_xlfn.XLOOKUP(D1274, 'retail_products'!$A:$A, 'retail_products'!$D:$D, "")</f>
        <v>388.35</v>
      </c>
      <c r="K1274" s="2">
        <f t="shared" si="115"/>
        <v>693.46</v>
      </c>
      <c r="L1274" s="2">
        <f t="shared" si="116"/>
        <v>0</v>
      </c>
      <c r="M1274" s="2">
        <f t="shared" si="117"/>
        <v>693.46</v>
      </c>
      <c r="N1274" s="2">
        <f t="shared" si="118"/>
        <v>305.11</v>
      </c>
      <c r="O1274" s="2" t="str">
        <f t="shared" si="119"/>
        <v>May</v>
      </c>
    </row>
    <row r="1275" spans="1:15" x14ac:dyDescent="0.25">
      <c r="A1275" s="2" t="s">
        <v>2416</v>
      </c>
      <c r="B1275" s="3">
        <v>45336</v>
      </c>
      <c r="C1275" s="2" t="s">
        <v>965</v>
      </c>
      <c r="D1275" s="2" t="s">
        <v>1066</v>
      </c>
      <c r="E1275">
        <v>1</v>
      </c>
      <c r="F1275" s="2">
        <f t="shared" si="114"/>
        <v>1</v>
      </c>
      <c r="G1275" s="2" t="s">
        <v>1148</v>
      </c>
      <c r="H1275">
        <v>0.28000000000000003</v>
      </c>
      <c r="I1275" s="2">
        <f>_xlfn.XLOOKUP(D1275, 'retail_products'!$A:$A, 'retail_products'!$E:$E, "")</f>
        <v>289.73</v>
      </c>
      <c r="J1275" s="2">
        <f>_xlfn.XLOOKUP(D1275, 'retail_products'!$A:$A, 'retail_products'!$D:$D, "")</f>
        <v>225.94</v>
      </c>
      <c r="K1275" s="2">
        <f t="shared" si="115"/>
        <v>289.73</v>
      </c>
      <c r="L1275" s="2">
        <f t="shared" si="116"/>
        <v>81.124400000000009</v>
      </c>
      <c r="M1275" s="2">
        <f t="shared" si="117"/>
        <v>208.60560000000001</v>
      </c>
      <c r="N1275" s="2">
        <f t="shared" si="118"/>
        <v>-17.334399999999988</v>
      </c>
      <c r="O1275" s="2" t="str">
        <f t="shared" si="119"/>
        <v>Feb</v>
      </c>
    </row>
    <row r="1276" spans="1:15" x14ac:dyDescent="0.25">
      <c r="A1276" s="2" t="s">
        <v>2417</v>
      </c>
      <c r="B1276" s="3">
        <v>45016</v>
      </c>
      <c r="C1276" s="2" t="s">
        <v>43</v>
      </c>
      <c r="D1276" s="2" t="s">
        <v>1054</v>
      </c>
      <c r="E1276">
        <v>1</v>
      </c>
      <c r="F1276" s="2">
        <f t="shared" si="114"/>
        <v>1</v>
      </c>
      <c r="G1276" s="2" t="s">
        <v>1146</v>
      </c>
      <c r="H1276">
        <v>0</v>
      </c>
      <c r="I1276" s="2">
        <f>_xlfn.XLOOKUP(D1276, 'retail_products'!$A:$A, 'retail_products'!$E:$E, "")</f>
        <v>821.38</v>
      </c>
      <c r="J1276" s="2">
        <f>_xlfn.XLOOKUP(D1276, 'retail_products'!$A:$A, 'retail_products'!$D:$D, "")</f>
        <v>401.95</v>
      </c>
      <c r="K1276" s="2">
        <f t="shared" si="115"/>
        <v>821.38</v>
      </c>
      <c r="L1276" s="2">
        <f t="shared" si="116"/>
        <v>0</v>
      </c>
      <c r="M1276" s="2">
        <f t="shared" si="117"/>
        <v>821.38</v>
      </c>
      <c r="N1276" s="2">
        <f t="shared" si="118"/>
        <v>419.43</v>
      </c>
      <c r="O1276" s="2" t="str">
        <f t="shared" si="119"/>
        <v>Mar</v>
      </c>
    </row>
    <row r="1277" spans="1:15" x14ac:dyDescent="0.25">
      <c r="A1277" s="2" t="s">
        <v>2418</v>
      </c>
      <c r="B1277" s="3">
        <v>45065</v>
      </c>
      <c r="C1277" s="2" t="s">
        <v>52</v>
      </c>
      <c r="D1277" s="2" t="s">
        <v>1128</v>
      </c>
      <c r="E1277">
        <v>5</v>
      </c>
      <c r="F1277" s="2">
        <f t="shared" si="114"/>
        <v>5</v>
      </c>
      <c r="G1277" s="2" t="s">
        <v>1148</v>
      </c>
      <c r="H1277">
        <v>0</v>
      </c>
      <c r="I1277" s="2">
        <f>_xlfn.XLOOKUP(D1277, 'retail_products'!$A:$A, 'retail_products'!$E:$E, "")</f>
        <v>769.55</v>
      </c>
      <c r="J1277" s="2">
        <f>_xlfn.XLOOKUP(D1277, 'retail_products'!$A:$A, 'retail_products'!$D:$D, "")</f>
        <v>421.02</v>
      </c>
      <c r="K1277" s="2">
        <f t="shared" si="115"/>
        <v>3847.75</v>
      </c>
      <c r="L1277" s="2">
        <f t="shared" si="116"/>
        <v>0</v>
      </c>
      <c r="M1277" s="2">
        <f t="shared" si="117"/>
        <v>3847.75</v>
      </c>
      <c r="N1277" s="2">
        <f t="shared" si="118"/>
        <v>1742.65</v>
      </c>
      <c r="O1277" s="2" t="str">
        <f t="shared" si="119"/>
        <v>May</v>
      </c>
    </row>
    <row r="1278" spans="1:15" x14ac:dyDescent="0.25">
      <c r="A1278" s="2" t="s">
        <v>2419</v>
      </c>
      <c r="B1278" s="3">
        <v>45120</v>
      </c>
      <c r="C1278" s="2" t="s">
        <v>59</v>
      </c>
      <c r="D1278" s="2" t="s">
        <v>1041</v>
      </c>
      <c r="E1278">
        <v>4</v>
      </c>
      <c r="F1278" s="2">
        <f t="shared" si="114"/>
        <v>4</v>
      </c>
      <c r="G1278" s="2" t="s">
        <v>1148</v>
      </c>
      <c r="H1278">
        <v>0</v>
      </c>
      <c r="I1278" s="2">
        <f>_xlfn.XLOOKUP(D1278, 'retail_products'!$A:$A, 'retail_products'!$E:$E, "")</f>
        <v>20.34</v>
      </c>
      <c r="J1278" s="2">
        <f>_xlfn.XLOOKUP(D1278, 'retail_products'!$A:$A, 'retail_products'!$D:$D, "")</f>
        <v>14.74</v>
      </c>
      <c r="K1278" s="2">
        <f t="shared" si="115"/>
        <v>81.36</v>
      </c>
      <c r="L1278" s="2">
        <f t="shared" si="116"/>
        <v>0</v>
      </c>
      <c r="M1278" s="2">
        <f t="shared" si="117"/>
        <v>81.36</v>
      </c>
      <c r="N1278" s="2">
        <f t="shared" si="118"/>
        <v>22.4</v>
      </c>
      <c r="O1278" s="2" t="str">
        <f t="shared" si="119"/>
        <v>Jul</v>
      </c>
    </row>
    <row r="1279" spans="1:15" x14ac:dyDescent="0.25">
      <c r="A1279" s="2" t="s">
        <v>2420</v>
      </c>
      <c r="B1279" s="3">
        <v>44949</v>
      </c>
      <c r="C1279" s="2" t="s">
        <v>701</v>
      </c>
      <c r="D1279" s="2" t="s">
        <v>1046</v>
      </c>
      <c r="E1279">
        <v>3</v>
      </c>
      <c r="F1279" s="2">
        <f t="shared" si="114"/>
        <v>3</v>
      </c>
      <c r="G1279" s="2" t="s">
        <v>1152</v>
      </c>
      <c r="H1279">
        <v>0</v>
      </c>
      <c r="I1279" s="2">
        <f>_xlfn.XLOOKUP(D1279, 'retail_products'!$A:$A, 'retail_products'!$E:$E, "")</f>
        <v>304.58</v>
      </c>
      <c r="J1279" s="2">
        <f>_xlfn.XLOOKUP(D1279, 'retail_products'!$A:$A, 'retail_products'!$D:$D, "")</f>
        <v>141.47</v>
      </c>
      <c r="K1279" s="2">
        <f t="shared" si="115"/>
        <v>913.74</v>
      </c>
      <c r="L1279" s="2">
        <f t="shared" si="116"/>
        <v>0</v>
      </c>
      <c r="M1279" s="2">
        <f t="shared" si="117"/>
        <v>913.74</v>
      </c>
      <c r="N1279" s="2">
        <f t="shared" si="118"/>
        <v>489.33000000000004</v>
      </c>
      <c r="O1279" s="2" t="str">
        <f t="shared" si="119"/>
        <v>Jan</v>
      </c>
    </row>
    <row r="1280" spans="1:15" x14ac:dyDescent="0.25">
      <c r="A1280" s="2" t="s">
        <v>2421</v>
      </c>
      <c r="B1280" s="3">
        <v>45066</v>
      </c>
      <c r="C1280" s="2" t="s">
        <v>1015</v>
      </c>
      <c r="D1280" s="2" t="s">
        <v>1064</v>
      </c>
      <c r="E1280">
        <v>2</v>
      </c>
      <c r="F1280" s="2">
        <f t="shared" si="114"/>
        <v>2</v>
      </c>
      <c r="G1280" s="2" t="s">
        <v>1148</v>
      </c>
      <c r="H1280">
        <v>0.25</v>
      </c>
      <c r="I1280" s="2">
        <f>_xlfn.XLOOKUP(D1280, 'retail_products'!$A:$A, 'retail_products'!$E:$E, "")</f>
        <v>452.6</v>
      </c>
      <c r="J1280" s="2">
        <f>_xlfn.XLOOKUP(D1280, 'retail_products'!$A:$A, 'retail_products'!$D:$D, "")</f>
        <v>246.71</v>
      </c>
      <c r="K1280" s="2">
        <f t="shared" si="115"/>
        <v>905.2</v>
      </c>
      <c r="L1280" s="2">
        <f t="shared" si="116"/>
        <v>226.3</v>
      </c>
      <c r="M1280" s="2">
        <f t="shared" si="117"/>
        <v>678.90000000000009</v>
      </c>
      <c r="N1280" s="2">
        <f t="shared" si="118"/>
        <v>185.48000000000008</v>
      </c>
      <c r="O1280" s="2" t="str">
        <f t="shared" si="119"/>
        <v>May</v>
      </c>
    </row>
    <row r="1281" spans="1:15" x14ac:dyDescent="0.25">
      <c r="A1281" s="2" t="s">
        <v>2422</v>
      </c>
      <c r="B1281" s="3">
        <v>45149</v>
      </c>
      <c r="C1281" s="2" t="s">
        <v>601</v>
      </c>
      <c r="D1281" s="2" t="s">
        <v>1128</v>
      </c>
      <c r="E1281">
        <v>4</v>
      </c>
      <c r="F1281" s="2">
        <f t="shared" si="114"/>
        <v>4</v>
      </c>
      <c r="G1281" s="2" t="s">
        <v>1152</v>
      </c>
      <c r="H1281">
        <v>0</v>
      </c>
      <c r="I1281" s="2">
        <f>_xlfn.XLOOKUP(D1281, 'retail_products'!$A:$A, 'retail_products'!$E:$E, "")</f>
        <v>769.55</v>
      </c>
      <c r="J1281" s="2">
        <f>_xlfn.XLOOKUP(D1281, 'retail_products'!$A:$A, 'retail_products'!$D:$D, "")</f>
        <v>421.02</v>
      </c>
      <c r="K1281" s="2">
        <f t="shared" si="115"/>
        <v>3078.2</v>
      </c>
      <c r="L1281" s="2">
        <f t="shared" si="116"/>
        <v>0</v>
      </c>
      <c r="M1281" s="2">
        <f t="shared" si="117"/>
        <v>3078.2</v>
      </c>
      <c r="N1281" s="2">
        <f t="shared" si="118"/>
        <v>1394.12</v>
      </c>
      <c r="O1281" s="2" t="str">
        <f t="shared" si="119"/>
        <v>Aug</v>
      </c>
    </row>
    <row r="1282" spans="1:15" x14ac:dyDescent="0.25">
      <c r="A1282" s="2" t="s">
        <v>2423</v>
      </c>
      <c r="B1282" s="3">
        <v>45233</v>
      </c>
      <c r="C1282" s="2" t="s">
        <v>405</v>
      </c>
      <c r="D1282" s="2" t="s">
        <v>1098</v>
      </c>
      <c r="E1282">
        <v>4</v>
      </c>
      <c r="F1282" s="2">
        <f t="shared" ref="F1282:F1345" si="120">IF(E1282&lt;0,0,E1282)</f>
        <v>4</v>
      </c>
      <c r="G1282" s="2" t="s">
        <v>1146</v>
      </c>
      <c r="H1282">
        <v>0</v>
      </c>
      <c r="I1282" s="2">
        <f>_xlfn.XLOOKUP(D1282, 'retail_products'!$A:$A, 'retail_products'!$E:$E, "")</f>
        <v>861.53</v>
      </c>
      <c r="J1282" s="2">
        <f>_xlfn.XLOOKUP(D1282, 'retail_products'!$A:$A, 'retail_products'!$D:$D, "")</f>
        <v>446.15</v>
      </c>
      <c r="K1282" s="2">
        <f t="shared" ref="K1282:K1345" si="121">E1282*I1282</f>
        <v>3446.12</v>
      </c>
      <c r="L1282" s="2">
        <f t="shared" ref="L1282:L1345" si="122">K1282*H1282</f>
        <v>0</v>
      </c>
      <c r="M1282" s="2">
        <f t="shared" ref="M1282:M1345" si="123">K1282-L1282</f>
        <v>3446.12</v>
      </c>
      <c r="N1282" s="2">
        <f t="shared" ref="N1282:N1345" si="124">M1282-(E1282*J1282)</f>
        <v>1661.52</v>
      </c>
      <c r="O1282" s="2" t="str">
        <f t="shared" ref="O1282:O1345" si="125">TEXT(B1282,"mmm")</f>
        <v>Nov</v>
      </c>
    </row>
    <row r="1283" spans="1:15" x14ac:dyDescent="0.25">
      <c r="A1283" s="2" t="s">
        <v>2424</v>
      </c>
      <c r="B1283" s="3">
        <v>45001</v>
      </c>
      <c r="C1283" s="2" t="s">
        <v>357</v>
      </c>
      <c r="D1283" s="2" t="s">
        <v>1134</v>
      </c>
      <c r="E1283">
        <v>3</v>
      </c>
      <c r="F1283" s="2">
        <f t="shared" si="120"/>
        <v>3</v>
      </c>
      <c r="G1283" s="2" t="s">
        <v>1152</v>
      </c>
      <c r="H1283">
        <v>0.04</v>
      </c>
      <c r="I1283" s="2">
        <f>_xlfn.XLOOKUP(D1283, 'retail_products'!$A:$A, 'retail_products'!$E:$E, "")</f>
        <v>436.93</v>
      </c>
      <c r="J1283" s="2">
        <f>_xlfn.XLOOKUP(D1283, 'retail_products'!$A:$A, 'retail_products'!$D:$D, "")</f>
        <v>257.01</v>
      </c>
      <c r="K1283" s="2">
        <f t="shared" si="121"/>
        <v>1310.79</v>
      </c>
      <c r="L1283" s="2">
        <f t="shared" si="122"/>
        <v>52.431600000000003</v>
      </c>
      <c r="M1283" s="2">
        <f t="shared" si="123"/>
        <v>1258.3584000000001</v>
      </c>
      <c r="N1283" s="2">
        <f t="shared" si="124"/>
        <v>487.3284000000001</v>
      </c>
      <c r="O1283" s="2" t="str">
        <f t="shared" si="125"/>
        <v>Mar</v>
      </c>
    </row>
    <row r="1284" spans="1:15" x14ac:dyDescent="0.25">
      <c r="A1284" s="2" t="s">
        <v>2425</v>
      </c>
      <c r="B1284" s="3">
        <v>45271</v>
      </c>
      <c r="C1284" s="2" t="s">
        <v>798</v>
      </c>
      <c r="D1284" s="2" t="s">
        <v>1102</v>
      </c>
      <c r="E1284">
        <v>5</v>
      </c>
      <c r="F1284" s="2">
        <f t="shared" si="120"/>
        <v>5</v>
      </c>
      <c r="G1284" s="2" t="s">
        <v>1152</v>
      </c>
      <c r="H1284">
        <v>0.1</v>
      </c>
      <c r="I1284" s="2">
        <f>_xlfn.XLOOKUP(D1284, 'retail_products'!$A:$A, 'retail_products'!$E:$E, "")</f>
        <v>691.33</v>
      </c>
      <c r="J1284" s="2">
        <f>_xlfn.XLOOKUP(D1284, 'retail_products'!$A:$A, 'retail_products'!$D:$D, "")</f>
        <v>423.72</v>
      </c>
      <c r="K1284" s="2">
        <f t="shared" si="121"/>
        <v>3456.65</v>
      </c>
      <c r="L1284" s="2">
        <f t="shared" si="122"/>
        <v>345.66500000000002</v>
      </c>
      <c r="M1284" s="2">
        <f t="shared" si="123"/>
        <v>3110.9850000000001</v>
      </c>
      <c r="N1284" s="2">
        <f t="shared" si="124"/>
        <v>992.38499999999976</v>
      </c>
      <c r="O1284" s="2" t="str">
        <f t="shared" si="125"/>
        <v>Dec</v>
      </c>
    </row>
    <row r="1285" spans="1:15" x14ac:dyDescent="0.25">
      <c r="A1285" s="2" t="s">
        <v>2426</v>
      </c>
      <c r="B1285" s="3">
        <v>45110</v>
      </c>
      <c r="C1285" s="2" t="s">
        <v>689</v>
      </c>
      <c r="D1285" s="2" t="s">
        <v>1098</v>
      </c>
      <c r="E1285">
        <v>4</v>
      </c>
      <c r="F1285" s="2">
        <f t="shared" si="120"/>
        <v>4</v>
      </c>
      <c r="G1285" s="2" t="s">
        <v>1148</v>
      </c>
      <c r="H1285">
        <v>0</v>
      </c>
      <c r="I1285" s="2">
        <f>_xlfn.XLOOKUP(D1285, 'retail_products'!$A:$A, 'retail_products'!$E:$E, "")</f>
        <v>861.53</v>
      </c>
      <c r="J1285" s="2">
        <f>_xlfn.XLOOKUP(D1285, 'retail_products'!$A:$A, 'retail_products'!$D:$D, "")</f>
        <v>446.15</v>
      </c>
      <c r="K1285" s="2">
        <f t="shared" si="121"/>
        <v>3446.12</v>
      </c>
      <c r="L1285" s="2">
        <f t="shared" si="122"/>
        <v>0</v>
      </c>
      <c r="M1285" s="2">
        <f t="shared" si="123"/>
        <v>3446.12</v>
      </c>
      <c r="N1285" s="2">
        <f t="shared" si="124"/>
        <v>1661.52</v>
      </c>
      <c r="O1285" s="2" t="str">
        <f t="shared" si="125"/>
        <v>Jul</v>
      </c>
    </row>
    <row r="1286" spans="1:15" x14ac:dyDescent="0.25">
      <c r="A1286" s="2" t="s">
        <v>2427</v>
      </c>
      <c r="B1286" s="3">
        <v>45367</v>
      </c>
      <c r="C1286" s="2" t="s">
        <v>669</v>
      </c>
      <c r="D1286" s="2" t="s">
        <v>1058</v>
      </c>
      <c r="E1286">
        <v>5</v>
      </c>
      <c r="F1286" s="2">
        <f t="shared" si="120"/>
        <v>5</v>
      </c>
      <c r="G1286" s="2" t="s">
        <v>1146</v>
      </c>
      <c r="H1286">
        <v>0</v>
      </c>
      <c r="I1286" s="2">
        <f>_xlfn.XLOOKUP(D1286, 'retail_products'!$A:$A, 'retail_products'!$E:$E, "")</f>
        <v>145.03</v>
      </c>
      <c r="J1286" s="2">
        <f>_xlfn.XLOOKUP(D1286, 'retail_products'!$A:$A, 'retail_products'!$D:$D, "")</f>
        <v>60.82</v>
      </c>
      <c r="K1286" s="2">
        <f t="shared" si="121"/>
        <v>725.15</v>
      </c>
      <c r="L1286" s="2">
        <f t="shared" si="122"/>
        <v>0</v>
      </c>
      <c r="M1286" s="2">
        <f t="shared" si="123"/>
        <v>725.15</v>
      </c>
      <c r="N1286" s="2">
        <f t="shared" si="124"/>
        <v>421.04999999999995</v>
      </c>
      <c r="O1286" s="2" t="str">
        <f t="shared" si="125"/>
        <v>Mar</v>
      </c>
    </row>
    <row r="1287" spans="1:15" x14ac:dyDescent="0.25">
      <c r="A1287" s="2" t="s">
        <v>2428</v>
      </c>
      <c r="B1287" s="3">
        <v>45344</v>
      </c>
      <c r="C1287" s="2" t="s">
        <v>840</v>
      </c>
      <c r="D1287" s="2" t="s">
        <v>1066</v>
      </c>
      <c r="E1287">
        <v>4</v>
      </c>
      <c r="F1287" s="2">
        <f t="shared" si="120"/>
        <v>4</v>
      </c>
      <c r="G1287" s="2" t="s">
        <v>1146</v>
      </c>
      <c r="H1287">
        <v>0</v>
      </c>
      <c r="I1287" s="2">
        <f>_xlfn.XLOOKUP(D1287, 'retail_products'!$A:$A, 'retail_products'!$E:$E, "")</f>
        <v>289.73</v>
      </c>
      <c r="J1287" s="2">
        <f>_xlfn.XLOOKUP(D1287, 'retail_products'!$A:$A, 'retail_products'!$D:$D, "")</f>
        <v>225.94</v>
      </c>
      <c r="K1287" s="2">
        <f t="shared" si="121"/>
        <v>1158.92</v>
      </c>
      <c r="L1287" s="2">
        <f t="shared" si="122"/>
        <v>0</v>
      </c>
      <c r="M1287" s="2">
        <f t="shared" si="123"/>
        <v>1158.92</v>
      </c>
      <c r="N1287" s="2">
        <f t="shared" si="124"/>
        <v>255.16000000000008</v>
      </c>
      <c r="O1287" s="2" t="str">
        <f t="shared" si="125"/>
        <v>Feb</v>
      </c>
    </row>
    <row r="1288" spans="1:15" x14ac:dyDescent="0.25">
      <c r="A1288" s="2" t="s">
        <v>2429</v>
      </c>
      <c r="B1288" s="3">
        <v>45193</v>
      </c>
      <c r="C1288" s="2" t="s">
        <v>135</v>
      </c>
      <c r="D1288" s="2" t="s">
        <v>1112</v>
      </c>
      <c r="E1288">
        <v>1</v>
      </c>
      <c r="F1288" s="2">
        <f t="shared" si="120"/>
        <v>1</v>
      </c>
      <c r="G1288" s="2" t="s">
        <v>1146</v>
      </c>
      <c r="H1288">
        <v>0</v>
      </c>
      <c r="I1288" s="2">
        <f>_xlfn.XLOOKUP(D1288, 'retail_products'!$A:$A, 'retail_products'!$E:$E, "")</f>
        <v>827.09</v>
      </c>
      <c r="J1288" s="2">
        <f>_xlfn.XLOOKUP(D1288, 'retail_products'!$A:$A, 'retail_products'!$D:$D, "")</f>
        <v>449.47</v>
      </c>
      <c r="K1288" s="2">
        <f t="shared" si="121"/>
        <v>827.09</v>
      </c>
      <c r="L1288" s="2">
        <f t="shared" si="122"/>
        <v>0</v>
      </c>
      <c r="M1288" s="2">
        <f t="shared" si="123"/>
        <v>827.09</v>
      </c>
      <c r="N1288" s="2">
        <f t="shared" si="124"/>
        <v>377.62</v>
      </c>
      <c r="O1288" s="2" t="str">
        <f t="shared" si="125"/>
        <v>Sep</v>
      </c>
    </row>
    <row r="1289" spans="1:15" x14ac:dyDescent="0.25">
      <c r="A1289" s="2" t="s">
        <v>2430</v>
      </c>
      <c r="B1289" s="3">
        <v>45290</v>
      </c>
      <c r="C1289" s="2" t="s">
        <v>835</v>
      </c>
      <c r="D1289" s="2" t="s">
        <v>1082</v>
      </c>
      <c r="E1289">
        <v>4</v>
      </c>
      <c r="F1289" s="2">
        <f t="shared" si="120"/>
        <v>4</v>
      </c>
      <c r="G1289" s="2" t="s">
        <v>1146</v>
      </c>
      <c r="H1289">
        <v>0.16</v>
      </c>
      <c r="I1289" s="2">
        <f>_xlfn.XLOOKUP(D1289, 'retail_products'!$A:$A, 'retail_products'!$E:$E, "")</f>
        <v>85.85</v>
      </c>
      <c r="J1289" s="2">
        <f>_xlfn.XLOOKUP(D1289, 'retail_products'!$A:$A, 'retail_products'!$D:$D, "")</f>
        <v>46.68</v>
      </c>
      <c r="K1289" s="2">
        <f t="shared" si="121"/>
        <v>343.4</v>
      </c>
      <c r="L1289" s="2">
        <f t="shared" si="122"/>
        <v>54.943999999999996</v>
      </c>
      <c r="M1289" s="2">
        <f t="shared" si="123"/>
        <v>288.45599999999996</v>
      </c>
      <c r="N1289" s="2">
        <f t="shared" si="124"/>
        <v>101.73599999999996</v>
      </c>
      <c r="O1289" s="2" t="str">
        <f t="shared" si="125"/>
        <v>Dec</v>
      </c>
    </row>
    <row r="1290" spans="1:15" x14ac:dyDescent="0.25">
      <c r="A1290" s="2" t="s">
        <v>2431</v>
      </c>
      <c r="B1290" s="3">
        <v>45346</v>
      </c>
      <c r="C1290" s="2" t="s">
        <v>431</v>
      </c>
      <c r="D1290" s="2" t="s">
        <v>1068</v>
      </c>
      <c r="E1290">
        <v>5</v>
      </c>
      <c r="F1290" s="2">
        <f t="shared" si="120"/>
        <v>5</v>
      </c>
      <c r="G1290" s="2" t="s">
        <v>1148</v>
      </c>
      <c r="H1290">
        <v>0</v>
      </c>
      <c r="I1290" s="2">
        <f>_xlfn.XLOOKUP(D1290, 'retail_products'!$A:$A, 'retail_products'!$E:$E, "")</f>
        <v>37.4</v>
      </c>
      <c r="J1290" s="2">
        <f>_xlfn.XLOOKUP(D1290, 'retail_products'!$A:$A, 'retail_products'!$D:$D, "")</f>
        <v>16.059999999999999</v>
      </c>
      <c r="K1290" s="2">
        <f t="shared" si="121"/>
        <v>187</v>
      </c>
      <c r="L1290" s="2">
        <f t="shared" si="122"/>
        <v>0</v>
      </c>
      <c r="M1290" s="2">
        <f t="shared" si="123"/>
        <v>187</v>
      </c>
      <c r="N1290" s="2">
        <f t="shared" si="124"/>
        <v>106.7</v>
      </c>
      <c r="O1290" s="2" t="str">
        <f t="shared" si="125"/>
        <v>Feb</v>
      </c>
    </row>
    <row r="1291" spans="1:15" x14ac:dyDescent="0.25">
      <c r="A1291" s="2" t="s">
        <v>2432</v>
      </c>
      <c r="B1291" s="3">
        <v>45256</v>
      </c>
      <c r="C1291" s="2" t="s">
        <v>493</v>
      </c>
      <c r="D1291" s="2" t="s">
        <v>1058</v>
      </c>
      <c r="E1291">
        <v>2</v>
      </c>
      <c r="F1291" s="2">
        <f t="shared" si="120"/>
        <v>2</v>
      </c>
      <c r="G1291" s="2" t="s">
        <v>1148</v>
      </c>
      <c r="H1291">
        <v>0</v>
      </c>
      <c r="I1291" s="2">
        <f>_xlfn.XLOOKUP(D1291, 'retail_products'!$A:$A, 'retail_products'!$E:$E, "")</f>
        <v>145.03</v>
      </c>
      <c r="J1291" s="2">
        <f>_xlfn.XLOOKUP(D1291, 'retail_products'!$A:$A, 'retail_products'!$D:$D, "")</f>
        <v>60.82</v>
      </c>
      <c r="K1291" s="2">
        <f t="shared" si="121"/>
        <v>290.06</v>
      </c>
      <c r="L1291" s="2">
        <f t="shared" si="122"/>
        <v>0</v>
      </c>
      <c r="M1291" s="2">
        <f t="shared" si="123"/>
        <v>290.06</v>
      </c>
      <c r="N1291" s="2">
        <f t="shared" si="124"/>
        <v>168.42000000000002</v>
      </c>
      <c r="O1291" s="2" t="str">
        <f t="shared" si="125"/>
        <v>Nov</v>
      </c>
    </row>
    <row r="1292" spans="1:15" x14ac:dyDescent="0.25">
      <c r="A1292" s="2" t="s">
        <v>2433</v>
      </c>
      <c r="B1292" s="3">
        <v>44963</v>
      </c>
      <c r="C1292" s="2" t="s">
        <v>740</v>
      </c>
      <c r="D1292" s="2" t="s">
        <v>1078</v>
      </c>
      <c r="E1292">
        <v>2</v>
      </c>
      <c r="F1292" s="2">
        <f t="shared" si="120"/>
        <v>2</v>
      </c>
      <c r="G1292" s="2" t="s">
        <v>1146</v>
      </c>
      <c r="H1292">
        <v>0</v>
      </c>
      <c r="I1292" s="2">
        <f>_xlfn.XLOOKUP(D1292, 'retail_products'!$A:$A, 'retail_products'!$E:$E, "")</f>
        <v>892.78</v>
      </c>
      <c r="J1292" s="2">
        <f>_xlfn.XLOOKUP(D1292, 'retail_products'!$A:$A, 'retail_products'!$D:$D, "")</f>
        <v>447.11</v>
      </c>
      <c r="K1292" s="2">
        <f t="shared" si="121"/>
        <v>1785.56</v>
      </c>
      <c r="L1292" s="2">
        <f t="shared" si="122"/>
        <v>0</v>
      </c>
      <c r="M1292" s="2">
        <f t="shared" si="123"/>
        <v>1785.56</v>
      </c>
      <c r="N1292" s="2">
        <f t="shared" si="124"/>
        <v>891.33999999999992</v>
      </c>
      <c r="O1292" s="2" t="str">
        <f t="shared" si="125"/>
        <v>Feb</v>
      </c>
    </row>
    <row r="1293" spans="1:15" x14ac:dyDescent="0.25">
      <c r="A1293" s="2" t="s">
        <v>2434</v>
      </c>
      <c r="B1293" s="3">
        <v>45344</v>
      </c>
      <c r="C1293" s="2" t="s">
        <v>224</v>
      </c>
      <c r="D1293" s="2" t="s">
        <v>1038</v>
      </c>
      <c r="E1293">
        <v>1</v>
      </c>
      <c r="F1293" s="2">
        <f t="shared" si="120"/>
        <v>1</v>
      </c>
      <c r="G1293" s="2" t="s">
        <v>1146</v>
      </c>
      <c r="H1293">
        <v>0</v>
      </c>
      <c r="I1293" s="2">
        <f>_xlfn.XLOOKUP(D1293, 'retail_products'!$A:$A, 'retail_products'!$E:$E, "")</f>
        <v>295.45</v>
      </c>
      <c r="J1293" s="2">
        <f>_xlfn.XLOOKUP(D1293, 'retail_products'!$A:$A, 'retail_products'!$D:$D, "")</f>
        <v>218.74</v>
      </c>
      <c r="K1293" s="2">
        <f t="shared" si="121"/>
        <v>295.45</v>
      </c>
      <c r="L1293" s="2">
        <f t="shared" si="122"/>
        <v>0</v>
      </c>
      <c r="M1293" s="2">
        <f t="shared" si="123"/>
        <v>295.45</v>
      </c>
      <c r="N1293" s="2">
        <f t="shared" si="124"/>
        <v>76.70999999999998</v>
      </c>
      <c r="O1293" s="2" t="str">
        <f t="shared" si="125"/>
        <v>Feb</v>
      </c>
    </row>
    <row r="1294" spans="1:15" x14ac:dyDescent="0.25">
      <c r="A1294" s="2" t="s">
        <v>2435</v>
      </c>
      <c r="B1294" s="3">
        <v>45056</v>
      </c>
      <c r="C1294" s="2" t="s">
        <v>492</v>
      </c>
      <c r="D1294" s="2" t="s">
        <v>1054</v>
      </c>
      <c r="E1294">
        <v>-1</v>
      </c>
      <c r="F1294" s="2">
        <f t="shared" si="120"/>
        <v>0</v>
      </c>
      <c r="G1294" s="2" t="s">
        <v>1146</v>
      </c>
      <c r="H1294">
        <v>0</v>
      </c>
      <c r="I1294" s="2">
        <f>_xlfn.XLOOKUP(D1294, 'retail_products'!$A:$A, 'retail_products'!$E:$E, "")</f>
        <v>821.38</v>
      </c>
      <c r="J1294" s="2">
        <f>_xlfn.XLOOKUP(D1294, 'retail_products'!$A:$A, 'retail_products'!$D:$D, "")</f>
        <v>401.95</v>
      </c>
      <c r="K1294" s="2">
        <f t="shared" si="121"/>
        <v>-821.38</v>
      </c>
      <c r="L1294" s="2">
        <f t="shared" si="122"/>
        <v>0</v>
      </c>
      <c r="M1294" s="2">
        <f t="shared" si="123"/>
        <v>-821.38</v>
      </c>
      <c r="N1294" s="2">
        <f t="shared" si="124"/>
        <v>-419.43</v>
      </c>
      <c r="O1294" s="2" t="str">
        <f t="shared" si="125"/>
        <v>May</v>
      </c>
    </row>
    <row r="1295" spans="1:15" x14ac:dyDescent="0.25">
      <c r="A1295" s="2" t="s">
        <v>2436</v>
      </c>
      <c r="B1295" s="3">
        <v>45125</v>
      </c>
      <c r="C1295" s="2" t="s">
        <v>412</v>
      </c>
      <c r="D1295" s="2" t="s">
        <v>1066</v>
      </c>
      <c r="E1295">
        <v>3</v>
      </c>
      <c r="F1295" s="2">
        <f t="shared" si="120"/>
        <v>3</v>
      </c>
      <c r="G1295" s="2" t="s">
        <v>1146</v>
      </c>
      <c r="H1295">
        <v>0</v>
      </c>
      <c r="I1295" s="2">
        <f>_xlfn.XLOOKUP(D1295, 'retail_products'!$A:$A, 'retail_products'!$E:$E, "")</f>
        <v>289.73</v>
      </c>
      <c r="J1295" s="2">
        <f>_xlfn.XLOOKUP(D1295, 'retail_products'!$A:$A, 'retail_products'!$D:$D, "")</f>
        <v>225.94</v>
      </c>
      <c r="K1295" s="2">
        <f t="shared" si="121"/>
        <v>869.19</v>
      </c>
      <c r="L1295" s="2">
        <f t="shared" si="122"/>
        <v>0</v>
      </c>
      <c r="M1295" s="2">
        <f t="shared" si="123"/>
        <v>869.19</v>
      </c>
      <c r="N1295" s="2">
        <f t="shared" si="124"/>
        <v>191.37000000000012</v>
      </c>
      <c r="O1295" s="2" t="str">
        <f t="shared" si="125"/>
        <v>Jul</v>
      </c>
    </row>
    <row r="1296" spans="1:15" x14ac:dyDescent="0.25">
      <c r="A1296" s="2" t="s">
        <v>2437</v>
      </c>
      <c r="B1296" s="3">
        <v>45274</v>
      </c>
      <c r="C1296" s="2" t="s">
        <v>532</v>
      </c>
      <c r="D1296" s="2" t="s">
        <v>1041</v>
      </c>
      <c r="E1296">
        <v>4</v>
      </c>
      <c r="F1296" s="2">
        <f t="shared" si="120"/>
        <v>4</v>
      </c>
      <c r="G1296" s="2" t="s">
        <v>1152</v>
      </c>
      <c r="H1296">
        <v>0.23</v>
      </c>
      <c r="I1296" s="2">
        <f>_xlfn.XLOOKUP(D1296, 'retail_products'!$A:$A, 'retail_products'!$E:$E, "")</f>
        <v>20.34</v>
      </c>
      <c r="J1296" s="2">
        <f>_xlfn.XLOOKUP(D1296, 'retail_products'!$A:$A, 'retail_products'!$D:$D, "")</f>
        <v>14.74</v>
      </c>
      <c r="K1296" s="2">
        <f t="shared" si="121"/>
        <v>81.36</v>
      </c>
      <c r="L1296" s="2">
        <f t="shared" si="122"/>
        <v>18.712800000000001</v>
      </c>
      <c r="M1296" s="2">
        <f t="shared" si="123"/>
        <v>62.647199999999998</v>
      </c>
      <c r="N1296" s="2">
        <f t="shared" si="124"/>
        <v>3.6871999999999971</v>
      </c>
      <c r="O1296" s="2" t="str">
        <f t="shared" si="125"/>
        <v>Dec</v>
      </c>
    </row>
    <row r="1297" spans="1:15" x14ac:dyDescent="0.25">
      <c r="A1297" s="2" t="s">
        <v>2438</v>
      </c>
      <c r="B1297" s="3">
        <v>45143</v>
      </c>
      <c r="C1297" s="2" t="s">
        <v>734</v>
      </c>
      <c r="D1297" s="2" t="s">
        <v>1114</v>
      </c>
      <c r="E1297">
        <v>5</v>
      </c>
      <c r="F1297" s="2">
        <f t="shared" si="120"/>
        <v>5</v>
      </c>
      <c r="G1297" s="2" t="s">
        <v>1148</v>
      </c>
      <c r="H1297">
        <v>0</v>
      </c>
      <c r="I1297" s="2">
        <f>_xlfn.XLOOKUP(D1297, 'retail_products'!$A:$A, 'retail_products'!$E:$E, "")</f>
        <v>124.45</v>
      </c>
      <c r="J1297" s="2">
        <f>_xlfn.XLOOKUP(D1297, 'retail_products'!$A:$A, 'retail_products'!$D:$D, "")</f>
        <v>62.41</v>
      </c>
      <c r="K1297" s="2">
        <f t="shared" si="121"/>
        <v>622.25</v>
      </c>
      <c r="L1297" s="2">
        <f t="shared" si="122"/>
        <v>0</v>
      </c>
      <c r="M1297" s="2">
        <f t="shared" si="123"/>
        <v>622.25</v>
      </c>
      <c r="N1297" s="2">
        <f t="shared" si="124"/>
        <v>310.20000000000005</v>
      </c>
      <c r="O1297" s="2" t="str">
        <f t="shared" si="125"/>
        <v>Aug</v>
      </c>
    </row>
    <row r="1298" spans="1:15" x14ac:dyDescent="0.25">
      <c r="A1298" s="2" t="s">
        <v>2439</v>
      </c>
      <c r="B1298" s="3">
        <v>45176</v>
      </c>
      <c r="C1298" s="2" t="s">
        <v>806</v>
      </c>
      <c r="D1298" s="2" t="s">
        <v>1049</v>
      </c>
      <c r="E1298">
        <v>4</v>
      </c>
      <c r="F1298" s="2">
        <f t="shared" si="120"/>
        <v>4</v>
      </c>
      <c r="G1298" s="2" t="s">
        <v>1146</v>
      </c>
      <c r="H1298">
        <v>0</v>
      </c>
      <c r="I1298" s="2">
        <f>_xlfn.XLOOKUP(D1298, 'retail_products'!$A:$A, 'retail_products'!$E:$E, "")</f>
        <v>171.43</v>
      </c>
      <c r="J1298" s="2">
        <f>_xlfn.XLOOKUP(D1298, 'retail_products'!$A:$A, 'retail_products'!$D:$D, "")</f>
        <v>99.61</v>
      </c>
      <c r="K1298" s="2">
        <f t="shared" si="121"/>
        <v>685.72</v>
      </c>
      <c r="L1298" s="2">
        <f t="shared" si="122"/>
        <v>0</v>
      </c>
      <c r="M1298" s="2">
        <f t="shared" si="123"/>
        <v>685.72</v>
      </c>
      <c r="N1298" s="2">
        <f t="shared" si="124"/>
        <v>287.28000000000003</v>
      </c>
      <c r="O1298" s="2" t="str">
        <f t="shared" si="125"/>
        <v>Sep</v>
      </c>
    </row>
    <row r="1299" spans="1:15" x14ac:dyDescent="0.25">
      <c r="A1299" s="2" t="s">
        <v>2440</v>
      </c>
      <c r="B1299" s="3">
        <v>44975</v>
      </c>
      <c r="C1299" s="2" t="s">
        <v>494</v>
      </c>
      <c r="D1299" s="2" t="s">
        <v>1088</v>
      </c>
      <c r="E1299">
        <v>3</v>
      </c>
      <c r="F1299" s="2">
        <f t="shared" si="120"/>
        <v>3</v>
      </c>
      <c r="G1299" s="2" t="s">
        <v>1152</v>
      </c>
      <c r="H1299">
        <v>0</v>
      </c>
      <c r="I1299" s="2">
        <f>_xlfn.XLOOKUP(D1299, 'retail_products'!$A:$A, 'retail_products'!$E:$E, "")</f>
        <v>526.70000000000005</v>
      </c>
      <c r="J1299" s="2">
        <f>_xlfn.XLOOKUP(D1299, 'retail_products'!$A:$A, 'retail_products'!$D:$D, "")</f>
        <v>234.96</v>
      </c>
      <c r="K1299" s="2">
        <f t="shared" si="121"/>
        <v>1580.1000000000001</v>
      </c>
      <c r="L1299" s="2">
        <f t="shared" si="122"/>
        <v>0</v>
      </c>
      <c r="M1299" s="2">
        <f t="shared" si="123"/>
        <v>1580.1000000000001</v>
      </c>
      <c r="N1299" s="2">
        <f t="shared" si="124"/>
        <v>875.22000000000014</v>
      </c>
      <c r="O1299" s="2" t="str">
        <f t="shared" si="125"/>
        <v>Feb</v>
      </c>
    </row>
    <row r="1300" spans="1:15" x14ac:dyDescent="0.25">
      <c r="A1300" s="2" t="s">
        <v>2441</v>
      </c>
      <c r="B1300" s="3">
        <v>45287</v>
      </c>
      <c r="C1300" s="2" t="s">
        <v>904</v>
      </c>
      <c r="D1300" s="2" t="s">
        <v>1096</v>
      </c>
      <c r="E1300">
        <v>2</v>
      </c>
      <c r="F1300" s="2">
        <f t="shared" si="120"/>
        <v>2</v>
      </c>
      <c r="G1300" s="2" t="s">
        <v>1146</v>
      </c>
      <c r="H1300">
        <v>0.23</v>
      </c>
      <c r="I1300" s="2">
        <f>_xlfn.XLOOKUP(D1300, 'retail_products'!$A:$A, 'retail_products'!$E:$E, "")</f>
        <v>975.87</v>
      </c>
      <c r="J1300" s="2">
        <f>_xlfn.XLOOKUP(D1300, 'retail_products'!$A:$A, 'retail_products'!$D:$D, "")</f>
        <v>397.97</v>
      </c>
      <c r="K1300" s="2">
        <f t="shared" si="121"/>
        <v>1951.74</v>
      </c>
      <c r="L1300" s="2">
        <f t="shared" si="122"/>
        <v>448.90020000000004</v>
      </c>
      <c r="M1300" s="2">
        <f t="shared" si="123"/>
        <v>1502.8398</v>
      </c>
      <c r="N1300" s="2">
        <f t="shared" si="124"/>
        <v>706.89979999999991</v>
      </c>
      <c r="O1300" s="2" t="str">
        <f t="shared" si="125"/>
        <v>Dec</v>
      </c>
    </row>
    <row r="1301" spans="1:15" x14ac:dyDescent="0.25">
      <c r="A1301" s="2" t="s">
        <v>2442</v>
      </c>
      <c r="B1301" s="3">
        <v>45186</v>
      </c>
      <c r="C1301" s="2" t="s">
        <v>484</v>
      </c>
      <c r="D1301" s="2" t="s">
        <v>1046</v>
      </c>
      <c r="E1301">
        <v>5</v>
      </c>
      <c r="F1301" s="2">
        <f t="shared" si="120"/>
        <v>5</v>
      </c>
      <c r="G1301" s="2" t="s">
        <v>1146</v>
      </c>
      <c r="H1301">
        <v>0</v>
      </c>
      <c r="I1301" s="2">
        <f>_xlfn.XLOOKUP(D1301, 'retail_products'!$A:$A, 'retail_products'!$E:$E, "")</f>
        <v>304.58</v>
      </c>
      <c r="J1301" s="2">
        <f>_xlfn.XLOOKUP(D1301, 'retail_products'!$A:$A, 'retail_products'!$D:$D, "")</f>
        <v>141.47</v>
      </c>
      <c r="K1301" s="2">
        <f t="shared" si="121"/>
        <v>1522.8999999999999</v>
      </c>
      <c r="L1301" s="2">
        <f t="shared" si="122"/>
        <v>0</v>
      </c>
      <c r="M1301" s="2">
        <f t="shared" si="123"/>
        <v>1522.8999999999999</v>
      </c>
      <c r="N1301" s="2">
        <f t="shared" si="124"/>
        <v>815.54999999999984</v>
      </c>
      <c r="O1301" s="2" t="str">
        <f t="shared" si="125"/>
        <v>Sep</v>
      </c>
    </row>
    <row r="1302" spans="1:15" x14ac:dyDescent="0.25">
      <c r="A1302" s="2" t="s">
        <v>2443</v>
      </c>
      <c r="B1302" s="3">
        <v>44951</v>
      </c>
      <c r="C1302" s="2" t="s">
        <v>288</v>
      </c>
      <c r="D1302" s="2" t="s">
        <v>1114</v>
      </c>
      <c r="E1302">
        <v>1</v>
      </c>
      <c r="F1302" s="2">
        <f t="shared" si="120"/>
        <v>1</v>
      </c>
      <c r="G1302" s="2" t="s">
        <v>1152</v>
      </c>
      <c r="H1302">
        <v>0.01</v>
      </c>
      <c r="I1302" s="2">
        <f>_xlfn.XLOOKUP(D1302, 'retail_products'!$A:$A, 'retail_products'!$E:$E, "")</f>
        <v>124.45</v>
      </c>
      <c r="J1302" s="2">
        <f>_xlfn.XLOOKUP(D1302, 'retail_products'!$A:$A, 'retail_products'!$D:$D, "")</f>
        <v>62.41</v>
      </c>
      <c r="K1302" s="2">
        <f t="shared" si="121"/>
        <v>124.45</v>
      </c>
      <c r="L1302" s="2">
        <f t="shared" si="122"/>
        <v>1.2445000000000002</v>
      </c>
      <c r="M1302" s="2">
        <f t="shared" si="123"/>
        <v>123.2055</v>
      </c>
      <c r="N1302" s="2">
        <f t="shared" si="124"/>
        <v>60.795500000000004</v>
      </c>
      <c r="O1302" s="2" t="str">
        <f t="shared" si="125"/>
        <v>Jan</v>
      </c>
    </row>
    <row r="1303" spans="1:15" x14ac:dyDescent="0.25">
      <c r="A1303" s="2" t="s">
        <v>2444</v>
      </c>
      <c r="B1303" s="3">
        <v>45234</v>
      </c>
      <c r="C1303" s="2" t="s">
        <v>368</v>
      </c>
      <c r="D1303" s="2" t="s">
        <v>1094</v>
      </c>
      <c r="E1303">
        <v>1</v>
      </c>
      <c r="F1303" s="2">
        <f t="shared" si="120"/>
        <v>1</v>
      </c>
      <c r="G1303" s="2" t="s">
        <v>1152</v>
      </c>
      <c r="H1303">
        <v>0</v>
      </c>
      <c r="I1303" s="2">
        <f>_xlfn.XLOOKUP(D1303, 'retail_products'!$A:$A, 'retail_products'!$E:$E, "")</f>
        <v>52.75</v>
      </c>
      <c r="J1303" s="2">
        <f>_xlfn.XLOOKUP(D1303, 'retail_products'!$A:$A, 'retail_products'!$D:$D, "")</f>
        <v>27.56</v>
      </c>
      <c r="K1303" s="2">
        <f t="shared" si="121"/>
        <v>52.75</v>
      </c>
      <c r="L1303" s="2">
        <f t="shared" si="122"/>
        <v>0</v>
      </c>
      <c r="M1303" s="2">
        <f t="shared" si="123"/>
        <v>52.75</v>
      </c>
      <c r="N1303" s="2">
        <f t="shared" si="124"/>
        <v>25.19</v>
      </c>
      <c r="O1303" s="2" t="str">
        <f t="shared" si="125"/>
        <v>Nov</v>
      </c>
    </row>
    <row r="1304" spans="1:15" x14ac:dyDescent="0.25">
      <c r="A1304" s="2" t="s">
        <v>2445</v>
      </c>
      <c r="B1304" s="3">
        <v>44929</v>
      </c>
      <c r="C1304" s="2" t="s">
        <v>425</v>
      </c>
      <c r="D1304" s="2" t="s">
        <v>1138</v>
      </c>
      <c r="E1304">
        <v>2</v>
      </c>
      <c r="F1304" s="2">
        <f t="shared" si="120"/>
        <v>2</v>
      </c>
      <c r="G1304" s="2" t="s">
        <v>1152</v>
      </c>
      <c r="H1304">
        <v>0.18</v>
      </c>
      <c r="I1304" s="2">
        <f>_xlfn.XLOOKUP(D1304, 'retail_products'!$A:$A, 'retail_products'!$E:$E, "")</f>
        <v>318.47000000000003</v>
      </c>
      <c r="J1304" s="2">
        <f>_xlfn.XLOOKUP(D1304, 'retail_products'!$A:$A, 'retail_products'!$D:$D, "")</f>
        <v>231.89</v>
      </c>
      <c r="K1304" s="2">
        <f t="shared" si="121"/>
        <v>636.94000000000005</v>
      </c>
      <c r="L1304" s="2">
        <f t="shared" si="122"/>
        <v>114.64920000000001</v>
      </c>
      <c r="M1304" s="2">
        <f t="shared" si="123"/>
        <v>522.29079999999999</v>
      </c>
      <c r="N1304" s="2">
        <f t="shared" si="124"/>
        <v>58.510800000000017</v>
      </c>
      <c r="O1304" s="2" t="str">
        <f t="shared" si="125"/>
        <v>Jan</v>
      </c>
    </row>
    <row r="1305" spans="1:15" x14ac:dyDescent="0.25">
      <c r="A1305" s="2" t="s">
        <v>2446</v>
      </c>
      <c r="B1305" s="3">
        <v>45179</v>
      </c>
      <c r="C1305" s="2" t="s">
        <v>263</v>
      </c>
      <c r="D1305" s="2" t="s">
        <v>1130</v>
      </c>
      <c r="E1305">
        <v>4</v>
      </c>
      <c r="F1305" s="2">
        <f t="shared" si="120"/>
        <v>4</v>
      </c>
      <c r="G1305" s="2" t="s">
        <v>1148</v>
      </c>
      <c r="H1305">
        <v>0</v>
      </c>
      <c r="I1305" s="2">
        <f>_xlfn.XLOOKUP(D1305, 'retail_products'!$A:$A, 'retail_products'!$E:$E, "")</f>
        <v>497.57</v>
      </c>
      <c r="J1305" s="2">
        <f>_xlfn.XLOOKUP(D1305, 'retail_products'!$A:$A, 'retail_products'!$D:$D, "")</f>
        <v>348.99</v>
      </c>
      <c r="K1305" s="2">
        <f t="shared" si="121"/>
        <v>1990.28</v>
      </c>
      <c r="L1305" s="2">
        <f t="shared" si="122"/>
        <v>0</v>
      </c>
      <c r="M1305" s="2">
        <f t="shared" si="123"/>
        <v>1990.28</v>
      </c>
      <c r="N1305" s="2">
        <f t="shared" si="124"/>
        <v>594.31999999999994</v>
      </c>
      <c r="O1305" s="2" t="str">
        <f t="shared" si="125"/>
        <v>Sep</v>
      </c>
    </row>
    <row r="1306" spans="1:15" x14ac:dyDescent="0.25">
      <c r="A1306" s="2" t="s">
        <v>2447</v>
      </c>
      <c r="B1306" s="3">
        <v>45306</v>
      </c>
      <c r="C1306" s="2" t="s">
        <v>998</v>
      </c>
      <c r="D1306" s="2" t="s">
        <v>1116</v>
      </c>
      <c r="E1306">
        <v>5</v>
      </c>
      <c r="F1306" s="2">
        <f t="shared" si="120"/>
        <v>5</v>
      </c>
      <c r="G1306" s="2" t="s">
        <v>1152</v>
      </c>
      <c r="H1306">
        <v>0</v>
      </c>
      <c r="I1306" s="2">
        <f>_xlfn.XLOOKUP(D1306, 'retail_products'!$A:$A, 'retail_products'!$E:$E, "")</f>
        <v>796.89</v>
      </c>
      <c r="J1306" s="2">
        <f>_xlfn.XLOOKUP(D1306, 'retail_products'!$A:$A, 'retail_products'!$D:$D, "")</f>
        <v>465.81</v>
      </c>
      <c r="K1306" s="2">
        <f t="shared" si="121"/>
        <v>3984.45</v>
      </c>
      <c r="L1306" s="2">
        <f t="shared" si="122"/>
        <v>0</v>
      </c>
      <c r="M1306" s="2">
        <f t="shared" si="123"/>
        <v>3984.45</v>
      </c>
      <c r="N1306" s="2">
        <f t="shared" si="124"/>
        <v>1655.3999999999996</v>
      </c>
      <c r="O1306" s="2" t="str">
        <f t="shared" si="125"/>
        <v>Jan</v>
      </c>
    </row>
    <row r="1307" spans="1:15" x14ac:dyDescent="0.25">
      <c r="A1307" s="2" t="s">
        <v>2448</v>
      </c>
      <c r="B1307" s="3">
        <v>45195</v>
      </c>
      <c r="C1307" s="2" t="s">
        <v>948</v>
      </c>
      <c r="D1307" s="2" t="s">
        <v>1128</v>
      </c>
      <c r="E1307">
        <v>3</v>
      </c>
      <c r="F1307" s="2">
        <f t="shared" si="120"/>
        <v>3</v>
      </c>
      <c r="G1307" s="2" t="s">
        <v>1152</v>
      </c>
      <c r="H1307">
        <v>0</v>
      </c>
      <c r="I1307" s="2">
        <f>_xlfn.XLOOKUP(D1307, 'retail_products'!$A:$A, 'retail_products'!$E:$E, "")</f>
        <v>769.55</v>
      </c>
      <c r="J1307" s="2">
        <f>_xlfn.XLOOKUP(D1307, 'retail_products'!$A:$A, 'retail_products'!$D:$D, "")</f>
        <v>421.02</v>
      </c>
      <c r="K1307" s="2">
        <f t="shared" si="121"/>
        <v>2308.6499999999996</v>
      </c>
      <c r="L1307" s="2">
        <f t="shared" si="122"/>
        <v>0</v>
      </c>
      <c r="M1307" s="2">
        <f t="shared" si="123"/>
        <v>2308.6499999999996</v>
      </c>
      <c r="N1307" s="2">
        <f t="shared" si="124"/>
        <v>1045.5899999999997</v>
      </c>
      <c r="O1307" s="2" t="str">
        <f t="shared" si="125"/>
        <v>Sep</v>
      </c>
    </row>
    <row r="1308" spans="1:15" x14ac:dyDescent="0.25">
      <c r="A1308" s="2" t="s">
        <v>2449</v>
      </c>
      <c r="B1308" s="3">
        <v>45286</v>
      </c>
      <c r="C1308" s="2" t="s">
        <v>461</v>
      </c>
      <c r="D1308" s="2" t="s">
        <v>1046</v>
      </c>
      <c r="E1308">
        <v>1</v>
      </c>
      <c r="F1308" s="2">
        <f t="shared" si="120"/>
        <v>1</v>
      </c>
      <c r="G1308" s="2" t="s">
        <v>1152</v>
      </c>
      <c r="H1308">
        <v>0</v>
      </c>
      <c r="I1308" s="2">
        <f>_xlfn.XLOOKUP(D1308, 'retail_products'!$A:$A, 'retail_products'!$E:$E, "")</f>
        <v>304.58</v>
      </c>
      <c r="J1308" s="2">
        <f>_xlfn.XLOOKUP(D1308, 'retail_products'!$A:$A, 'retail_products'!$D:$D, "")</f>
        <v>141.47</v>
      </c>
      <c r="K1308" s="2">
        <f t="shared" si="121"/>
        <v>304.58</v>
      </c>
      <c r="L1308" s="2">
        <f t="shared" si="122"/>
        <v>0</v>
      </c>
      <c r="M1308" s="2">
        <f t="shared" si="123"/>
        <v>304.58</v>
      </c>
      <c r="N1308" s="2">
        <f t="shared" si="124"/>
        <v>163.10999999999999</v>
      </c>
      <c r="O1308" s="2" t="str">
        <f t="shared" si="125"/>
        <v>Dec</v>
      </c>
    </row>
    <row r="1309" spans="1:15" x14ac:dyDescent="0.25">
      <c r="A1309" s="2" t="s">
        <v>2450</v>
      </c>
      <c r="B1309" s="3">
        <v>45051</v>
      </c>
      <c r="C1309" s="2" t="s">
        <v>957</v>
      </c>
      <c r="D1309" s="2" t="s">
        <v>1056</v>
      </c>
      <c r="E1309">
        <v>1</v>
      </c>
      <c r="F1309" s="2">
        <f t="shared" si="120"/>
        <v>1</v>
      </c>
      <c r="G1309" s="2" t="s">
        <v>1148</v>
      </c>
      <c r="H1309">
        <v>0</v>
      </c>
      <c r="I1309" s="2">
        <f>_xlfn.XLOOKUP(D1309, 'retail_products'!$A:$A, 'retail_products'!$E:$E, "")</f>
        <v>137.66999999999999</v>
      </c>
      <c r="J1309" s="2">
        <f>_xlfn.XLOOKUP(D1309, 'retail_products'!$A:$A, 'retail_products'!$D:$D, "")</f>
        <v>65.400000000000006</v>
      </c>
      <c r="K1309" s="2">
        <f t="shared" si="121"/>
        <v>137.66999999999999</v>
      </c>
      <c r="L1309" s="2">
        <f t="shared" si="122"/>
        <v>0</v>
      </c>
      <c r="M1309" s="2">
        <f t="shared" si="123"/>
        <v>137.66999999999999</v>
      </c>
      <c r="N1309" s="2">
        <f t="shared" si="124"/>
        <v>72.269999999999982</v>
      </c>
      <c r="O1309" s="2" t="str">
        <f t="shared" si="125"/>
        <v>May</v>
      </c>
    </row>
    <row r="1310" spans="1:15" x14ac:dyDescent="0.25">
      <c r="A1310" s="2" t="s">
        <v>2451</v>
      </c>
      <c r="B1310" s="3">
        <v>45206</v>
      </c>
      <c r="C1310" s="2" t="s">
        <v>411</v>
      </c>
      <c r="D1310" s="2" t="s">
        <v>1110</v>
      </c>
      <c r="E1310">
        <v>3</v>
      </c>
      <c r="F1310" s="2">
        <f t="shared" si="120"/>
        <v>3</v>
      </c>
      <c r="G1310" s="2" t="s">
        <v>1146</v>
      </c>
      <c r="H1310">
        <v>0</v>
      </c>
      <c r="I1310" s="2">
        <f>_xlfn.XLOOKUP(D1310, 'retail_products'!$A:$A, 'retail_products'!$E:$E, "")</f>
        <v>469.35</v>
      </c>
      <c r="J1310" s="2">
        <f>_xlfn.XLOOKUP(D1310, 'retail_products'!$A:$A, 'retail_products'!$D:$D, "")</f>
        <v>278.37</v>
      </c>
      <c r="K1310" s="2">
        <f t="shared" si="121"/>
        <v>1408.0500000000002</v>
      </c>
      <c r="L1310" s="2">
        <f t="shared" si="122"/>
        <v>0</v>
      </c>
      <c r="M1310" s="2">
        <f t="shared" si="123"/>
        <v>1408.0500000000002</v>
      </c>
      <c r="N1310" s="2">
        <f t="shared" si="124"/>
        <v>572.94000000000017</v>
      </c>
      <c r="O1310" s="2" t="str">
        <f t="shared" si="125"/>
        <v>Oct</v>
      </c>
    </row>
    <row r="1311" spans="1:15" x14ac:dyDescent="0.25">
      <c r="A1311" s="2" t="s">
        <v>2452</v>
      </c>
      <c r="B1311" s="3">
        <v>45213</v>
      </c>
      <c r="C1311" s="2" t="s">
        <v>69</v>
      </c>
      <c r="D1311" s="2" t="s">
        <v>1068</v>
      </c>
      <c r="E1311">
        <v>2</v>
      </c>
      <c r="F1311" s="2">
        <f t="shared" si="120"/>
        <v>2</v>
      </c>
      <c r="G1311" s="2" t="s">
        <v>1148</v>
      </c>
      <c r="H1311">
        <v>0</v>
      </c>
      <c r="I1311" s="2">
        <f>_xlfn.XLOOKUP(D1311, 'retail_products'!$A:$A, 'retail_products'!$E:$E, "")</f>
        <v>37.4</v>
      </c>
      <c r="J1311" s="2">
        <f>_xlfn.XLOOKUP(D1311, 'retail_products'!$A:$A, 'retail_products'!$D:$D, "")</f>
        <v>16.059999999999999</v>
      </c>
      <c r="K1311" s="2">
        <f t="shared" si="121"/>
        <v>74.8</v>
      </c>
      <c r="L1311" s="2">
        <f t="shared" si="122"/>
        <v>0</v>
      </c>
      <c r="M1311" s="2">
        <f t="shared" si="123"/>
        <v>74.8</v>
      </c>
      <c r="N1311" s="2">
        <f t="shared" si="124"/>
        <v>42.68</v>
      </c>
      <c r="O1311" s="2" t="str">
        <f t="shared" si="125"/>
        <v>Oct</v>
      </c>
    </row>
    <row r="1312" spans="1:15" x14ac:dyDescent="0.25">
      <c r="A1312" s="2" t="s">
        <v>2453</v>
      </c>
      <c r="B1312" s="3">
        <v>45188</v>
      </c>
      <c r="C1312" s="2" t="s">
        <v>836</v>
      </c>
      <c r="D1312" s="2" t="s">
        <v>1035</v>
      </c>
      <c r="E1312">
        <v>1</v>
      </c>
      <c r="F1312" s="2">
        <f t="shared" si="120"/>
        <v>1</v>
      </c>
      <c r="G1312" s="2" t="s">
        <v>1152</v>
      </c>
      <c r="H1312">
        <v>0.04</v>
      </c>
      <c r="I1312" s="2">
        <f>_xlfn.XLOOKUP(D1312, 'retail_products'!$A:$A, 'retail_products'!$E:$E, "")</f>
        <v>1011.63</v>
      </c>
      <c r="J1312" s="2">
        <f>_xlfn.XLOOKUP(D1312, 'retail_products'!$A:$A, 'retail_products'!$D:$D, "")</f>
        <v>438.33</v>
      </c>
      <c r="K1312" s="2">
        <f t="shared" si="121"/>
        <v>1011.63</v>
      </c>
      <c r="L1312" s="2">
        <f t="shared" si="122"/>
        <v>40.465200000000003</v>
      </c>
      <c r="M1312" s="2">
        <f t="shared" si="123"/>
        <v>971.16480000000001</v>
      </c>
      <c r="N1312" s="2">
        <f t="shared" si="124"/>
        <v>532.83480000000009</v>
      </c>
      <c r="O1312" s="2" t="str">
        <f t="shared" si="125"/>
        <v>Sep</v>
      </c>
    </row>
    <row r="1313" spans="1:15" x14ac:dyDescent="0.25">
      <c r="A1313" s="2" t="s">
        <v>2454</v>
      </c>
      <c r="B1313" s="3">
        <v>45051</v>
      </c>
      <c r="C1313" s="2" t="s">
        <v>910</v>
      </c>
      <c r="D1313" s="2" t="s">
        <v>1100</v>
      </c>
      <c r="E1313">
        <v>2</v>
      </c>
      <c r="F1313" s="2">
        <f t="shared" si="120"/>
        <v>2</v>
      </c>
      <c r="G1313" s="2" t="s">
        <v>1148</v>
      </c>
      <c r="H1313">
        <v>0</v>
      </c>
      <c r="I1313" s="2">
        <f>_xlfn.XLOOKUP(D1313, 'retail_products'!$A:$A, 'retail_products'!$E:$E, "")</f>
        <v>795.48</v>
      </c>
      <c r="J1313" s="2">
        <f>_xlfn.XLOOKUP(D1313, 'retail_products'!$A:$A, 'retail_products'!$D:$D, "")</f>
        <v>475.67</v>
      </c>
      <c r="K1313" s="2">
        <f t="shared" si="121"/>
        <v>1590.96</v>
      </c>
      <c r="L1313" s="2">
        <f t="shared" si="122"/>
        <v>0</v>
      </c>
      <c r="M1313" s="2">
        <f t="shared" si="123"/>
        <v>1590.96</v>
      </c>
      <c r="N1313" s="2">
        <f t="shared" si="124"/>
        <v>639.62</v>
      </c>
      <c r="O1313" s="2" t="str">
        <f t="shared" si="125"/>
        <v>May</v>
      </c>
    </row>
    <row r="1314" spans="1:15" x14ac:dyDescent="0.25">
      <c r="A1314" s="2" t="s">
        <v>2455</v>
      </c>
      <c r="B1314" s="3">
        <v>45210</v>
      </c>
      <c r="C1314" s="2" t="s">
        <v>677</v>
      </c>
      <c r="D1314" s="2" t="s">
        <v>1120</v>
      </c>
      <c r="E1314">
        <v>5</v>
      </c>
      <c r="F1314" s="2">
        <f t="shared" si="120"/>
        <v>5</v>
      </c>
      <c r="G1314" s="2" t="s">
        <v>1146</v>
      </c>
      <c r="H1314">
        <v>0</v>
      </c>
      <c r="I1314" s="2">
        <f>_xlfn.XLOOKUP(D1314, 'retail_products'!$A:$A, 'retail_products'!$E:$E, "")</f>
        <v>1062.07</v>
      </c>
      <c r="J1314" s="2">
        <f>_xlfn.XLOOKUP(D1314, 'retail_products'!$A:$A, 'retail_products'!$D:$D, "")</f>
        <v>464.05</v>
      </c>
      <c r="K1314" s="2">
        <f t="shared" si="121"/>
        <v>5310.3499999999995</v>
      </c>
      <c r="L1314" s="2">
        <f t="shared" si="122"/>
        <v>0</v>
      </c>
      <c r="M1314" s="2">
        <f t="shared" si="123"/>
        <v>5310.3499999999995</v>
      </c>
      <c r="N1314" s="2">
        <f t="shared" si="124"/>
        <v>2990.0999999999995</v>
      </c>
      <c r="O1314" s="2" t="str">
        <f t="shared" si="125"/>
        <v>Oct</v>
      </c>
    </row>
    <row r="1315" spans="1:15" x14ac:dyDescent="0.25">
      <c r="A1315" s="2" t="s">
        <v>2456</v>
      </c>
      <c r="B1315" s="3">
        <v>45316</v>
      </c>
      <c r="C1315" s="2" t="s">
        <v>98</v>
      </c>
      <c r="D1315" s="2" t="s">
        <v>1100</v>
      </c>
      <c r="E1315">
        <v>5</v>
      </c>
      <c r="F1315" s="2">
        <f t="shared" si="120"/>
        <v>5</v>
      </c>
      <c r="G1315" s="2" t="s">
        <v>1146</v>
      </c>
      <c r="H1315">
        <v>0.25</v>
      </c>
      <c r="I1315" s="2">
        <f>_xlfn.XLOOKUP(D1315, 'retail_products'!$A:$A, 'retail_products'!$E:$E, "")</f>
        <v>795.48</v>
      </c>
      <c r="J1315" s="2">
        <f>_xlfn.XLOOKUP(D1315, 'retail_products'!$A:$A, 'retail_products'!$D:$D, "")</f>
        <v>475.67</v>
      </c>
      <c r="K1315" s="2">
        <f t="shared" si="121"/>
        <v>3977.4</v>
      </c>
      <c r="L1315" s="2">
        <f t="shared" si="122"/>
        <v>994.35</v>
      </c>
      <c r="M1315" s="2">
        <f t="shared" si="123"/>
        <v>2983.05</v>
      </c>
      <c r="N1315" s="2">
        <f t="shared" si="124"/>
        <v>604.70000000000027</v>
      </c>
      <c r="O1315" s="2" t="str">
        <f t="shared" si="125"/>
        <v>Jan</v>
      </c>
    </row>
    <row r="1316" spans="1:15" x14ac:dyDescent="0.25">
      <c r="A1316" s="2" t="s">
        <v>2457</v>
      </c>
      <c r="B1316" s="3">
        <v>45112</v>
      </c>
      <c r="C1316" s="2" t="s">
        <v>989</v>
      </c>
      <c r="D1316" s="2" t="s">
        <v>1068</v>
      </c>
      <c r="E1316">
        <v>3</v>
      </c>
      <c r="F1316" s="2">
        <f t="shared" si="120"/>
        <v>3</v>
      </c>
      <c r="G1316" s="2" t="s">
        <v>1152</v>
      </c>
      <c r="H1316">
        <v>0.01</v>
      </c>
      <c r="I1316" s="2">
        <f>_xlfn.XLOOKUP(D1316, 'retail_products'!$A:$A, 'retail_products'!$E:$E, "")</f>
        <v>37.4</v>
      </c>
      <c r="J1316" s="2">
        <f>_xlfn.XLOOKUP(D1316, 'retail_products'!$A:$A, 'retail_products'!$D:$D, "")</f>
        <v>16.059999999999999</v>
      </c>
      <c r="K1316" s="2">
        <f t="shared" si="121"/>
        <v>112.19999999999999</v>
      </c>
      <c r="L1316" s="2">
        <f t="shared" si="122"/>
        <v>1.1219999999999999</v>
      </c>
      <c r="M1316" s="2">
        <f t="shared" si="123"/>
        <v>111.07799999999999</v>
      </c>
      <c r="N1316" s="2">
        <f t="shared" si="124"/>
        <v>62.897999999999996</v>
      </c>
      <c r="O1316" s="2" t="str">
        <f t="shared" si="125"/>
        <v>Jul</v>
      </c>
    </row>
    <row r="1317" spans="1:15" x14ac:dyDescent="0.25">
      <c r="A1317" s="2" t="s">
        <v>2458</v>
      </c>
      <c r="B1317" s="3">
        <v>45270</v>
      </c>
      <c r="C1317" s="2" t="s">
        <v>772</v>
      </c>
      <c r="D1317" s="2" t="s">
        <v>1086</v>
      </c>
      <c r="E1317">
        <v>4</v>
      </c>
      <c r="F1317" s="2">
        <f t="shared" si="120"/>
        <v>4</v>
      </c>
      <c r="G1317" s="2" t="s">
        <v>1148</v>
      </c>
      <c r="H1317">
        <v>0</v>
      </c>
      <c r="I1317" s="2">
        <f>_xlfn.XLOOKUP(D1317, 'retail_products'!$A:$A, 'retail_products'!$E:$E, "")</f>
        <v>560.78</v>
      </c>
      <c r="J1317" s="2">
        <f>_xlfn.XLOOKUP(D1317, 'retail_products'!$A:$A, 'retail_products'!$D:$D, "")</f>
        <v>325.23</v>
      </c>
      <c r="K1317" s="2">
        <f t="shared" si="121"/>
        <v>2243.12</v>
      </c>
      <c r="L1317" s="2">
        <f t="shared" si="122"/>
        <v>0</v>
      </c>
      <c r="M1317" s="2">
        <f t="shared" si="123"/>
        <v>2243.12</v>
      </c>
      <c r="N1317" s="2">
        <f t="shared" si="124"/>
        <v>942.19999999999982</v>
      </c>
      <c r="O1317" s="2" t="str">
        <f t="shared" si="125"/>
        <v>Dec</v>
      </c>
    </row>
    <row r="1318" spans="1:15" x14ac:dyDescent="0.25">
      <c r="A1318" s="2" t="s">
        <v>2459</v>
      </c>
      <c r="B1318" s="3">
        <v>45331</v>
      </c>
      <c r="C1318" s="2" t="s">
        <v>550</v>
      </c>
      <c r="D1318" s="2" t="s">
        <v>1092</v>
      </c>
      <c r="E1318">
        <v>2</v>
      </c>
      <c r="F1318" s="2">
        <f t="shared" si="120"/>
        <v>2</v>
      </c>
      <c r="G1318" s="2" t="s">
        <v>1148</v>
      </c>
      <c r="H1318">
        <v>0</v>
      </c>
      <c r="I1318" s="2">
        <f>_xlfn.XLOOKUP(D1318, 'retail_products'!$A:$A, 'retail_products'!$E:$E, "")</f>
        <v>458.87</v>
      </c>
      <c r="J1318" s="2">
        <f>_xlfn.XLOOKUP(D1318, 'retail_products'!$A:$A, 'retail_products'!$D:$D, "")</f>
        <v>375.17</v>
      </c>
      <c r="K1318" s="2">
        <f t="shared" si="121"/>
        <v>917.74</v>
      </c>
      <c r="L1318" s="2">
        <f t="shared" si="122"/>
        <v>0</v>
      </c>
      <c r="M1318" s="2">
        <f t="shared" si="123"/>
        <v>917.74</v>
      </c>
      <c r="N1318" s="2">
        <f t="shared" si="124"/>
        <v>167.39999999999998</v>
      </c>
      <c r="O1318" s="2" t="str">
        <f t="shared" si="125"/>
        <v>Feb</v>
      </c>
    </row>
    <row r="1319" spans="1:15" x14ac:dyDescent="0.25">
      <c r="A1319" s="2" t="s">
        <v>2460</v>
      </c>
      <c r="B1319" s="3">
        <v>44942</v>
      </c>
      <c r="C1319" s="2" t="s">
        <v>456</v>
      </c>
      <c r="D1319" s="2" t="s">
        <v>1046</v>
      </c>
      <c r="E1319">
        <v>5</v>
      </c>
      <c r="F1319" s="2">
        <f t="shared" si="120"/>
        <v>5</v>
      </c>
      <c r="G1319" s="2" t="s">
        <v>1146</v>
      </c>
      <c r="H1319">
        <v>0</v>
      </c>
      <c r="I1319" s="2">
        <f>_xlfn.XLOOKUP(D1319, 'retail_products'!$A:$A, 'retail_products'!$E:$E, "")</f>
        <v>304.58</v>
      </c>
      <c r="J1319" s="2">
        <f>_xlfn.XLOOKUP(D1319, 'retail_products'!$A:$A, 'retail_products'!$D:$D, "")</f>
        <v>141.47</v>
      </c>
      <c r="K1319" s="2">
        <f t="shared" si="121"/>
        <v>1522.8999999999999</v>
      </c>
      <c r="L1319" s="2">
        <f t="shared" si="122"/>
        <v>0</v>
      </c>
      <c r="M1319" s="2">
        <f t="shared" si="123"/>
        <v>1522.8999999999999</v>
      </c>
      <c r="N1319" s="2">
        <f t="shared" si="124"/>
        <v>815.54999999999984</v>
      </c>
      <c r="O1319" s="2" t="str">
        <f t="shared" si="125"/>
        <v>Jan</v>
      </c>
    </row>
    <row r="1320" spans="1:15" x14ac:dyDescent="0.25">
      <c r="A1320" s="2" t="s">
        <v>2461</v>
      </c>
      <c r="B1320" s="3">
        <v>45069</v>
      </c>
      <c r="C1320" s="2" t="s">
        <v>431</v>
      </c>
      <c r="D1320" s="2" t="s">
        <v>1074</v>
      </c>
      <c r="E1320">
        <v>4</v>
      </c>
      <c r="F1320" s="2">
        <f t="shared" si="120"/>
        <v>4</v>
      </c>
      <c r="G1320" s="2" t="s">
        <v>1146</v>
      </c>
      <c r="H1320">
        <v>0</v>
      </c>
      <c r="I1320" s="2">
        <f>_xlfn.XLOOKUP(D1320, 'retail_products'!$A:$A, 'retail_products'!$E:$E, "")</f>
        <v>476.33</v>
      </c>
      <c r="J1320" s="2">
        <f>_xlfn.XLOOKUP(D1320, 'retail_products'!$A:$A, 'retail_products'!$D:$D, "")</f>
        <v>222.1</v>
      </c>
      <c r="K1320" s="2">
        <f t="shared" si="121"/>
        <v>1905.32</v>
      </c>
      <c r="L1320" s="2">
        <f t="shared" si="122"/>
        <v>0</v>
      </c>
      <c r="M1320" s="2">
        <f t="shared" si="123"/>
        <v>1905.32</v>
      </c>
      <c r="N1320" s="2">
        <f t="shared" si="124"/>
        <v>1016.92</v>
      </c>
      <c r="O1320" s="2" t="str">
        <f t="shared" si="125"/>
        <v>May</v>
      </c>
    </row>
    <row r="1321" spans="1:15" x14ac:dyDescent="0.25">
      <c r="A1321" s="2" t="s">
        <v>2462</v>
      </c>
      <c r="B1321" s="3">
        <v>45084</v>
      </c>
      <c r="C1321" s="2" t="s">
        <v>904</v>
      </c>
      <c r="D1321" s="2" t="s">
        <v>1100</v>
      </c>
      <c r="E1321">
        <v>5</v>
      </c>
      <c r="F1321" s="2">
        <f t="shared" si="120"/>
        <v>5</v>
      </c>
      <c r="G1321" s="2" t="s">
        <v>1146</v>
      </c>
      <c r="H1321">
        <v>0</v>
      </c>
      <c r="I1321" s="2">
        <f>_xlfn.XLOOKUP(D1321, 'retail_products'!$A:$A, 'retail_products'!$E:$E, "")</f>
        <v>795.48</v>
      </c>
      <c r="J1321" s="2">
        <f>_xlfn.XLOOKUP(D1321, 'retail_products'!$A:$A, 'retail_products'!$D:$D, "")</f>
        <v>475.67</v>
      </c>
      <c r="K1321" s="2">
        <f t="shared" si="121"/>
        <v>3977.4</v>
      </c>
      <c r="L1321" s="2">
        <f t="shared" si="122"/>
        <v>0</v>
      </c>
      <c r="M1321" s="2">
        <f t="shared" si="123"/>
        <v>3977.4</v>
      </c>
      <c r="N1321" s="2">
        <f t="shared" si="124"/>
        <v>1599.0500000000002</v>
      </c>
      <c r="O1321" s="2" t="str">
        <f t="shared" si="125"/>
        <v>Jun</v>
      </c>
    </row>
    <row r="1322" spans="1:15" x14ac:dyDescent="0.25">
      <c r="A1322" s="2" t="s">
        <v>2463</v>
      </c>
      <c r="B1322" s="3">
        <v>45276</v>
      </c>
      <c r="C1322" s="2" t="s">
        <v>648</v>
      </c>
      <c r="D1322" s="2" t="s">
        <v>1116</v>
      </c>
      <c r="E1322">
        <v>5</v>
      </c>
      <c r="F1322" s="2">
        <f t="shared" si="120"/>
        <v>5</v>
      </c>
      <c r="G1322" s="2" t="s">
        <v>1152</v>
      </c>
      <c r="H1322">
        <v>0</v>
      </c>
      <c r="I1322" s="2">
        <f>_xlfn.XLOOKUP(D1322, 'retail_products'!$A:$A, 'retail_products'!$E:$E, "")</f>
        <v>796.89</v>
      </c>
      <c r="J1322" s="2">
        <f>_xlfn.XLOOKUP(D1322, 'retail_products'!$A:$A, 'retail_products'!$D:$D, "")</f>
        <v>465.81</v>
      </c>
      <c r="K1322" s="2">
        <f t="shared" si="121"/>
        <v>3984.45</v>
      </c>
      <c r="L1322" s="2">
        <f t="shared" si="122"/>
        <v>0</v>
      </c>
      <c r="M1322" s="2">
        <f t="shared" si="123"/>
        <v>3984.45</v>
      </c>
      <c r="N1322" s="2">
        <f t="shared" si="124"/>
        <v>1655.3999999999996</v>
      </c>
      <c r="O1322" s="2" t="str">
        <f t="shared" si="125"/>
        <v>Dec</v>
      </c>
    </row>
    <row r="1323" spans="1:15" x14ac:dyDescent="0.25">
      <c r="A1323" s="2" t="s">
        <v>2464</v>
      </c>
      <c r="B1323" s="3">
        <v>45242</v>
      </c>
      <c r="C1323" s="2" t="s">
        <v>675</v>
      </c>
      <c r="D1323" s="2" t="s">
        <v>1046</v>
      </c>
      <c r="E1323">
        <v>3</v>
      </c>
      <c r="F1323" s="2">
        <f t="shared" si="120"/>
        <v>3</v>
      </c>
      <c r="G1323" s="2" t="s">
        <v>1146</v>
      </c>
      <c r="H1323">
        <v>0</v>
      </c>
      <c r="I1323" s="2">
        <f>_xlfn.XLOOKUP(D1323, 'retail_products'!$A:$A, 'retail_products'!$E:$E, "")</f>
        <v>304.58</v>
      </c>
      <c r="J1323" s="2">
        <f>_xlfn.XLOOKUP(D1323, 'retail_products'!$A:$A, 'retail_products'!$D:$D, "")</f>
        <v>141.47</v>
      </c>
      <c r="K1323" s="2">
        <f t="shared" si="121"/>
        <v>913.74</v>
      </c>
      <c r="L1323" s="2">
        <f t="shared" si="122"/>
        <v>0</v>
      </c>
      <c r="M1323" s="2">
        <f t="shared" si="123"/>
        <v>913.74</v>
      </c>
      <c r="N1323" s="2">
        <f t="shared" si="124"/>
        <v>489.33000000000004</v>
      </c>
      <c r="O1323" s="2" t="str">
        <f t="shared" si="125"/>
        <v>Nov</v>
      </c>
    </row>
    <row r="1324" spans="1:15" x14ac:dyDescent="0.25">
      <c r="A1324" s="2" t="s">
        <v>2465</v>
      </c>
      <c r="B1324" s="3">
        <v>45087</v>
      </c>
      <c r="C1324" s="2" t="s">
        <v>978</v>
      </c>
      <c r="D1324" s="2" t="s">
        <v>1080</v>
      </c>
      <c r="E1324">
        <v>2</v>
      </c>
      <c r="F1324" s="2">
        <f t="shared" si="120"/>
        <v>2</v>
      </c>
      <c r="G1324" s="2" t="s">
        <v>1152</v>
      </c>
      <c r="H1324">
        <v>0</v>
      </c>
      <c r="I1324" s="2">
        <f>_xlfn.XLOOKUP(D1324, 'retail_products'!$A:$A, 'retail_products'!$E:$E, "")</f>
        <v>466.51</v>
      </c>
      <c r="J1324" s="2">
        <f>_xlfn.XLOOKUP(D1324, 'retail_products'!$A:$A, 'retail_products'!$D:$D, "")</f>
        <v>257.73</v>
      </c>
      <c r="K1324" s="2">
        <f t="shared" si="121"/>
        <v>933.02</v>
      </c>
      <c r="L1324" s="2">
        <f t="shared" si="122"/>
        <v>0</v>
      </c>
      <c r="M1324" s="2">
        <f t="shared" si="123"/>
        <v>933.02</v>
      </c>
      <c r="N1324" s="2">
        <f t="shared" si="124"/>
        <v>417.55999999999995</v>
      </c>
      <c r="O1324" s="2" t="str">
        <f t="shared" si="125"/>
        <v>Jun</v>
      </c>
    </row>
    <row r="1325" spans="1:15" x14ac:dyDescent="0.25">
      <c r="A1325" s="2" t="s">
        <v>2466</v>
      </c>
      <c r="B1325" s="3">
        <v>45137</v>
      </c>
      <c r="C1325" s="2" t="s">
        <v>314</v>
      </c>
      <c r="D1325" s="2" t="s">
        <v>1072</v>
      </c>
      <c r="E1325">
        <v>5</v>
      </c>
      <c r="F1325" s="2">
        <f t="shared" si="120"/>
        <v>5</v>
      </c>
      <c r="G1325" s="2" t="s">
        <v>1148</v>
      </c>
      <c r="H1325">
        <v>0.21</v>
      </c>
      <c r="I1325" s="2">
        <f>_xlfn.XLOOKUP(D1325, 'retail_products'!$A:$A, 'retail_products'!$E:$E, "")</f>
        <v>553.76</v>
      </c>
      <c r="J1325" s="2">
        <f>_xlfn.XLOOKUP(D1325, 'retail_products'!$A:$A, 'retail_products'!$D:$D, "")</f>
        <v>264.36</v>
      </c>
      <c r="K1325" s="2">
        <f t="shared" si="121"/>
        <v>2768.8</v>
      </c>
      <c r="L1325" s="2">
        <f t="shared" si="122"/>
        <v>581.44799999999998</v>
      </c>
      <c r="M1325" s="2">
        <f t="shared" si="123"/>
        <v>2187.3520000000003</v>
      </c>
      <c r="N1325" s="2">
        <f t="shared" si="124"/>
        <v>865.55200000000013</v>
      </c>
      <c r="O1325" s="2" t="str">
        <f t="shared" si="125"/>
        <v>Jul</v>
      </c>
    </row>
    <row r="1326" spans="1:15" x14ac:dyDescent="0.25">
      <c r="A1326" s="2" t="s">
        <v>2467</v>
      </c>
      <c r="B1326" s="3">
        <v>45024</v>
      </c>
      <c r="C1326" s="2" t="s">
        <v>732</v>
      </c>
      <c r="D1326" s="2" t="s">
        <v>1126</v>
      </c>
      <c r="E1326">
        <v>3</v>
      </c>
      <c r="F1326" s="2">
        <f t="shared" si="120"/>
        <v>3</v>
      </c>
      <c r="G1326" s="2" t="s">
        <v>1152</v>
      </c>
      <c r="H1326">
        <v>0</v>
      </c>
      <c r="I1326" s="2">
        <f>_xlfn.XLOOKUP(D1326, 'retail_products'!$A:$A, 'retail_products'!$E:$E, "")</f>
        <v>340.9</v>
      </c>
      <c r="J1326" s="2">
        <f>_xlfn.XLOOKUP(D1326, 'retail_products'!$A:$A, 'retail_products'!$D:$D, "")</f>
        <v>269.88</v>
      </c>
      <c r="K1326" s="2">
        <f t="shared" si="121"/>
        <v>1022.6999999999999</v>
      </c>
      <c r="L1326" s="2">
        <f t="shared" si="122"/>
        <v>0</v>
      </c>
      <c r="M1326" s="2">
        <f t="shared" si="123"/>
        <v>1022.6999999999999</v>
      </c>
      <c r="N1326" s="2">
        <f t="shared" si="124"/>
        <v>213.05999999999995</v>
      </c>
      <c r="O1326" s="2" t="str">
        <f t="shared" si="125"/>
        <v>Apr</v>
      </c>
    </row>
    <row r="1327" spans="1:15" x14ac:dyDescent="0.25">
      <c r="A1327" s="2" t="s">
        <v>2468</v>
      </c>
      <c r="B1327" s="3">
        <v>45015</v>
      </c>
      <c r="C1327" s="2" t="s">
        <v>149</v>
      </c>
      <c r="D1327" s="2" t="s">
        <v>1132</v>
      </c>
      <c r="E1327">
        <v>3</v>
      </c>
      <c r="F1327" s="2">
        <f t="shared" si="120"/>
        <v>3</v>
      </c>
      <c r="G1327" s="2" t="s">
        <v>1152</v>
      </c>
      <c r="H1327">
        <v>0</v>
      </c>
      <c r="I1327" s="2">
        <f>_xlfn.XLOOKUP(D1327, 'retail_products'!$A:$A, 'retail_products'!$E:$E, "")</f>
        <v>124.81</v>
      </c>
      <c r="J1327" s="2">
        <f>_xlfn.XLOOKUP(D1327, 'retail_products'!$A:$A, 'retail_products'!$D:$D, "")</f>
        <v>60.74</v>
      </c>
      <c r="K1327" s="2">
        <f t="shared" si="121"/>
        <v>374.43</v>
      </c>
      <c r="L1327" s="2">
        <f t="shared" si="122"/>
        <v>0</v>
      </c>
      <c r="M1327" s="2">
        <f t="shared" si="123"/>
        <v>374.43</v>
      </c>
      <c r="N1327" s="2">
        <f t="shared" si="124"/>
        <v>192.21</v>
      </c>
      <c r="O1327" s="2" t="str">
        <f t="shared" si="125"/>
        <v>Mar</v>
      </c>
    </row>
    <row r="1328" spans="1:15" x14ac:dyDescent="0.25">
      <c r="A1328" s="2" t="s">
        <v>2469</v>
      </c>
      <c r="B1328" s="3">
        <v>45258</v>
      </c>
      <c r="C1328" s="2" t="s">
        <v>858</v>
      </c>
      <c r="D1328" s="2" t="s">
        <v>1102</v>
      </c>
      <c r="E1328">
        <v>3</v>
      </c>
      <c r="F1328" s="2">
        <f t="shared" si="120"/>
        <v>3</v>
      </c>
      <c r="G1328" s="2" t="s">
        <v>1146</v>
      </c>
      <c r="H1328">
        <v>0</v>
      </c>
      <c r="I1328" s="2">
        <f>_xlfn.XLOOKUP(D1328, 'retail_products'!$A:$A, 'retail_products'!$E:$E, "")</f>
        <v>691.33</v>
      </c>
      <c r="J1328" s="2">
        <f>_xlfn.XLOOKUP(D1328, 'retail_products'!$A:$A, 'retail_products'!$D:$D, "")</f>
        <v>423.72</v>
      </c>
      <c r="K1328" s="2">
        <f t="shared" si="121"/>
        <v>2073.9900000000002</v>
      </c>
      <c r="L1328" s="2">
        <f t="shared" si="122"/>
        <v>0</v>
      </c>
      <c r="M1328" s="2">
        <f t="shared" si="123"/>
        <v>2073.9900000000002</v>
      </c>
      <c r="N1328" s="2">
        <f t="shared" si="124"/>
        <v>802.83000000000015</v>
      </c>
      <c r="O1328" s="2" t="str">
        <f t="shared" si="125"/>
        <v>Nov</v>
      </c>
    </row>
    <row r="1329" spans="1:15" x14ac:dyDescent="0.25">
      <c r="A1329" s="2" t="s">
        <v>2470</v>
      </c>
      <c r="B1329" s="3">
        <v>45101</v>
      </c>
      <c r="C1329" s="2" t="s">
        <v>178</v>
      </c>
      <c r="D1329" s="2" t="s">
        <v>1072</v>
      </c>
      <c r="E1329">
        <v>5</v>
      </c>
      <c r="F1329" s="2">
        <f t="shared" si="120"/>
        <v>5</v>
      </c>
      <c r="G1329" s="2" t="s">
        <v>1146</v>
      </c>
      <c r="H1329">
        <v>0</v>
      </c>
      <c r="I1329" s="2">
        <f>_xlfn.XLOOKUP(D1329, 'retail_products'!$A:$A, 'retail_products'!$E:$E, "")</f>
        <v>553.76</v>
      </c>
      <c r="J1329" s="2">
        <f>_xlfn.XLOOKUP(D1329, 'retail_products'!$A:$A, 'retail_products'!$D:$D, "")</f>
        <v>264.36</v>
      </c>
      <c r="K1329" s="2">
        <f t="shared" si="121"/>
        <v>2768.8</v>
      </c>
      <c r="L1329" s="2">
        <f t="shared" si="122"/>
        <v>0</v>
      </c>
      <c r="M1329" s="2">
        <f t="shared" si="123"/>
        <v>2768.8</v>
      </c>
      <c r="N1329" s="2">
        <f t="shared" si="124"/>
        <v>1447</v>
      </c>
      <c r="O1329" s="2" t="str">
        <f t="shared" si="125"/>
        <v>Jun</v>
      </c>
    </row>
    <row r="1330" spans="1:15" x14ac:dyDescent="0.25">
      <c r="A1330" s="2" t="s">
        <v>2471</v>
      </c>
      <c r="B1330" s="3">
        <v>45023</v>
      </c>
      <c r="C1330" s="2" t="s">
        <v>860</v>
      </c>
      <c r="D1330" s="2" t="s">
        <v>1072</v>
      </c>
      <c r="E1330">
        <v>4</v>
      </c>
      <c r="F1330" s="2">
        <f t="shared" si="120"/>
        <v>4</v>
      </c>
      <c r="G1330" s="2" t="s">
        <v>1152</v>
      </c>
      <c r="H1330">
        <v>0</v>
      </c>
      <c r="I1330" s="2">
        <f>_xlfn.XLOOKUP(D1330, 'retail_products'!$A:$A, 'retail_products'!$E:$E, "")</f>
        <v>553.76</v>
      </c>
      <c r="J1330" s="2">
        <f>_xlfn.XLOOKUP(D1330, 'retail_products'!$A:$A, 'retail_products'!$D:$D, "")</f>
        <v>264.36</v>
      </c>
      <c r="K1330" s="2">
        <f t="shared" si="121"/>
        <v>2215.04</v>
      </c>
      <c r="L1330" s="2">
        <f t="shared" si="122"/>
        <v>0</v>
      </c>
      <c r="M1330" s="2">
        <f t="shared" si="123"/>
        <v>2215.04</v>
      </c>
      <c r="N1330" s="2">
        <f t="shared" si="124"/>
        <v>1157.5999999999999</v>
      </c>
      <c r="O1330" s="2" t="str">
        <f t="shared" si="125"/>
        <v>Apr</v>
      </c>
    </row>
    <row r="1331" spans="1:15" x14ac:dyDescent="0.25">
      <c r="A1331" s="2" t="s">
        <v>2472</v>
      </c>
      <c r="B1331" s="3">
        <v>45142</v>
      </c>
      <c r="C1331" s="2" t="s">
        <v>232</v>
      </c>
      <c r="D1331" s="2" t="s">
        <v>1074</v>
      </c>
      <c r="E1331">
        <v>1</v>
      </c>
      <c r="F1331" s="2">
        <f t="shared" si="120"/>
        <v>1</v>
      </c>
      <c r="G1331" s="2" t="s">
        <v>1148</v>
      </c>
      <c r="H1331">
        <v>0</v>
      </c>
      <c r="I1331" s="2">
        <f>_xlfn.XLOOKUP(D1331, 'retail_products'!$A:$A, 'retail_products'!$E:$E, "")</f>
        <v>476.33</v>
      </c>
      <c r="J1331" s="2">
        <f>_xlfn.XLOOKUP(D1331, 'retail_products'!$A:$A, 'retail_products'!$D:$D, "")</f>
        <v>222.1</v>
      </c>
      <c r="K1331" s="2">
        <f t="shared" si="121"/>
        <v>476.33</v>
      </c>
      <c r="L1331" s="2">
        <f t="shared" si="122"/>
        <v>0</v>
      </c>
      <c r="M1331" s="2">
        <f t="shared" si="123"/>
        <v>476.33</v>
      </c>
      <c r="N1331" s="2">
        <f t="shared" si="124"/>
        <v>254.23</v>
      </c>
      <c r="O1331" s="2" t="str">
        <f t="shared" si="125"/>
        <v>Aug</v>
      </c>
    </row>
    <row r="1332" spans="1:15" x14ac:dyDescent="0.25">
      <c r="A1332" s="2" t="s">
        <v>2473</v>
      </c>
      <c r="B1332" s="3">
        <v>45125</v>
      </c>
      <c r="C1332" s="2" t="s">
        <v>349</v>
      </c>
      <c r="D1332" s="2" t="s">
        <v>1054</v>
      </c>
      <c r="E1332">
        <v>2</v>
      </c>
      <c r="F1332" s="2">
        <f t="shared" si="120"/>
        <v>2</v>
      </c>
      <c r="G1332" s="2" t="s">
        <v>1148</v>
      </c>
      <c r="H1332">
        <v>0</v>
      </c>
      <c r="I1332" s="2">
        <f>_xlfn.XLOOKUP(D1332, 'retail_products'!$A:$A, 'retail_products'!$E:$E, "")</f>
        <v>821.38</v>
      </c>
      <c r="J1332" s="2">
        <f>_xlfn.XLOOKUP(D1332, 'retail_products'!$A:$A, 'retail_products'!$D:$D, "")</f>
        <v>401.95</v>
      </c>
      <c r="K1332" s="2">
        <f t="shared" si="121"/>
        <v>1642.76</v>
      </c>
      <c r="L1332" s="2">
        <f t="shared" si="122"/>
        <v>0</v>
      </c>
      <c r="M1332" s="2">
        <f t="shared" si="123"/>
        <v>1642.76</v>
      </c>
      <c r="N1332" s="2">
        <f t="shared" si="124"/>
        <v>838.86</v>
      </c>
      <c r="O1332" s="2" t="str">
        <f t="shared" si="125"/>
        <v>Jul</v>
      </c>
    </row>
    <row r="1333" spans="1:15" x14ac:dyDescent="0.25">
      <c r="A1333" s="2" t="s">
        <v>2474</v>
      </c>
      <c r="B1333" s="3">
        <v>44962</v>
      </c>
      <c r="C1333" s="2" t="s">
        <v>313</v>
      </c>
      <c r="D1333" s="2" t="s">
        <v>1051</v>
      </c>
      <c r="E1333">
        <v>5</v>
      </c>
      <c r="F1333" s="2">
        <f t="shared" si="120"/>
        <v>5</v>
      </c>
      <c r="G1333" s="2" t="s">
        <v>1146</v>
      </c>
      <c r="H1333">
        <v>0</v>
      </c>
      <c r="I1333" s="2">
        <f>_xlfn.XLOOKUP(D1333, 'retail_products'!$A:$A, 'retail_products'!$E:$E, "")</f>
        <v>243.64</v>
      </c>
      <c r="J1333" s="2">
        <f>_xlfn.XLOOKUP(D1333, 'retail_products'!$A:$A, 'retail_products'!$D:$D, "")</f>
        <v>143.19999999999999</v>
      </c>
      <c r="K1333" s="2">
        <f t="shared" si="121"/>
        <v>1218.1999999999998</v>
      </c>
      <c r="L1333" s="2">
        <f t="shared" si="122"/>
        <v>0</v>
      </c>
      <c r="M1333" s="2">
        <f t="shared" si="123"/>
        <v>1218.1999999999998</v>
      </c>
      <c r="N1333" s="2">
        <f t="shared" si="124"/>
        <v>502.19999999999982</v>
      </c>
      <c r="O1333" s="2" t="str">
        <f t="shared" si="125"/>
        <v>Feb</v>
      </c>
    </row>
    <row r="1334" spans="1:15" x14ac:dyDescent="0.25">
      <c r="A1334" s="2" t="s">
        <v>2475</v>
      </c>
      <c r="B1334" s="3">
        <v>45031</v>
      </c>
      <c r="C1334" s="2" t="s">
        <v>69</v>
      </c>
      <c r="D1334" s="2" t="s">
        <v>1124</v>
      </c>
      <c r="E1334">
        <v>5</v>
      </c>
      <c r="F1334" s="2">
        <f t="shared" si="120"/>
        <v>5</v>
      </c>
      <c r="G1334" s="2" t="s">
        <v>1146</v>
      </c>
      <c r="H1334">
        <v>0</v>
      </c>
      <c r="I1334" s="2">
        <f>_xlfn.XLOOKUP(D1334, 'retail_products'!$A:$A, 'retail_products'!$E:$E, "")</f>
        <v>657.99</v>
      </c>
      <c r="J1334" s="2">
        <f>_xlfn.XLOOKUP(D1334, 'retail_products'!$A:$A, 'retail_products'!$D:$D, "")</f>
        <v>478.53</v>
      </c>
      <c r="K1334" s="2">
        <f t="shared" si="121"/>
        <v>3289.95</v>
      </c>
      <c r="L1334" s="2">
        <f t="shared" si="122"/>
        <v>0</v>
      </c>
      <c r="M1334" s="2">
        <f t="shared" si="123"/>
        <v>3289.95</v>
      </c>
      <c r="N1334" s="2">
        <f t="shared" si="124"/>
        <v>897.30000000000018</v>
      </c>
      <c r="O1334" s="2" t="str">
        <f t="shared" si="125"/>
        <v>Apr</v>
      </c>
    </row>
    <row r="1335" spans="1:15" x14ac:dyDescent="0.25">
      <c r="A1335" s="2" t="s">
        <v>2476</v>
      </c>
      <c r="B1335" s="3">
        <v>45147</v>
      </c>
      <c r="C1335" s="2" t="s">
        <v>275</v>
      </c>
      <c r="D1335" s="2" t="s">
        <v>1068</v>
      </c>
      <c r="E1335">
        <v>2</v>
      </c>
      <c r="F1335" s="2">
        <f t="shared" si="120"/>
        <v>2</v>
      </c>
      <c r="G1335" s="2" t="s">
        <v>1146</v>
      </c>
      <c r="H1335">
        <v>0</v>
      </c>
      <c r="I1335" s="2">
        <f>_xlfn.XLOOKUP(D1335, 'retail_products'!$A:$A, 'retail_products'!$E:$E, "")</f>
        <v>37.4</v>
      </c>
      <c r="J1335" s="2">
        <f>_xlfn.XLOOKUP(D1335, 'retail_products'!$A:$A, 'retail_products'!$D:$D, "")</f>
        <v>16.059999999999999</v>
      </c>
      <c r="K1335" s="2">
        <f t="shared" si="121"/>
        <v>74.8</v>
      </c>
      <c r="L1335" s="2">
        <f t="shared" si="122"/>
        <v>0</v>
      </c>
      <c r="M1335" s="2">
        <f t="shared" si="123"/>
        <v>74.8</v>
      </c>
      <c r="N1335" s="2">
        <f t="shared" si="124"/>
        <v>42.68</v>
      </c>
      <c r="O1335" s="2" t="str">
        <f t="shared" si="125"/>
        <v>Aug</v>
      </c>
    </row>
    <row r="1336" spans="1:15" x14ac:dyDescent="0.25">
      <c r="A1336" s="2" t="s">
        <v>2477</v>
      </c>
      <c r="B1336" s="3">
        <v>45048</v>
      </c>
      <c r="C1336" s="2" t="s">
        <v>184</v>
      </c>
      <c r="D1336" s="2" t="s">
        <v>1038</v>
      </c>
      <c r="E1336">
        <v>5</v>
      </c>
      <c r="F1336" s="2">
        <f t="shared" si="120"/>
        <v>5</v>
      </c>
      <c r="G1336" s="2" t="s">
        <v>1152</v>
      </c>
      <c r="H1336">
        <v>0</v>
      </c>
      <c r="I1336" s="2">
        <f>_xlfn.XLOOKUP(D1336, 'retail_products'!$A:$A, 'retail_products'!$E:$E, "")</f>
        <v>295.45</v>
      </c>
      <c r="J1336" s="2">
        <f>_xlfn.XLOOKUP(D1336, 'retail_products'!$A:$A, 'retail_products'!$D:$D, "")</f>
        <v>218.74</v>
      </c>
      <c r="K1336" s="2">
        <f t="shared" si="121"/>
        <v>1477.25</v>
      </c>
      <c r="L1336" s="2">
        <f t="shared" si="122"/>
        <v>0</v>
      </c>
      <c r="M1336" s="2">
        <f t="shared" si="123"/>
        <v>1477.25</v>
      </c>
      <c r="N1336" s="2">
        <f t="shared" si="124"/>
        <v>383.54999999999995</v>
      </c>
      <c r="O1336" s="2" t="str">
        <f t="shared" si="125"/>
        <v>May</v>
      </c>
    </row>
    <row r="1337" spans="1:15" x14ac:dyDescent="0.25">
      <c r="A1337" s="2" t="s">
        <v>2478</v>
      </c>
      <c r="B1337" s="3">
        <v>45242</v>
      </c>
      <c r="C1337" s="2" t="s">
        <v>46</v>
      </c>
      <c r="D1337" s="2" t="s">
        <v>1060</v>
      </c>
      <c r="E1337">
        <v>1</v>
      </c>
      <c r="F1337" s="2">
        <f t="shared" si="120"/>
        <v>1</v>
      </c>
      <c r="G1337" s="2" t="s">
        <v>1152</v>
      </c>
      <c r="H1337">
        <v>0</v>
      </c>
      <c r="I1337" s="2">
        <f>_xlfn.XLOOKUP(D1337, 'retail_products'!$A:$A, 'retail_products'!$E:$E, "")</f>
        <v>491.58</v>
      </c>
      <c r="J1337" s="2">
        <f>_xlfn.XLOOKUP(D1337, 'retail_products'!$A:$A, 'retail_products'!$D:$D, "")</f>
        <v>342.41</v>
      </c>
      <c r="K1337" s="2">
        <f t="shared" si="121"/>
        <v>491.58</v>
      </c>
      <c r="L1337" s="2">
        <f t="shared" si="122"/>
        <v>0</v>
      </c>
      <c r="M1337" s="2">
        <f t="shared" si="123"/>
        <v>491.58</v>
      </c>
      <c r="N1337" s="2">
        <f t="shared" si="124"/>
        <v>149.16999999999996</v>
      </c>
      <c r="O1337" s="2" t="str">
        <f t="shared" si="125"/>
        <v>Nov</v>
      </c>
    </row>
    <row r="1338" spans="1:15" x14ac:dyDescent="0.25">
      <c r="A1338" s="2" t="s">
        <v>2479</v>
      </c>
      <c r="B1338" s="3">
        <v>45053</v>
      </c>
      <c r="C1338" s="2" t="s">
        <v>894</v>
      </c>
      <c r="D1338" s="2" t="s">
        <v>1092</v>
      </c>
      <c r="E1338">
        <v>2</v>
      </c>
      <c r="F1338" s="2">
        <f t="shared" si="120"/>
        <v>2</v>
      </c>
      <c r="G1338" s="2" t="s">
        <v>1148</v>
      </c>
      <c r="H1338">
        <v>0</v>
      </c>
      <c r="I1338" s="2">
        <f>_xlfn.XLOOKUP(D1338, 'retail_products'!$A:$A, 'retail_products'!$E:$E, "")</f>
        <v>458.87</v>
      </c>
      <c r="J1338" s="2">
        <f>_xlfn.XLOOKUP(D1338, 'retail_products'!$A:$A, 'retail_products'!$D:$D, "")</f>
        <v>375.17</v>
      </c>
      <c r="K1338" s="2">
        <f t="shared" si="121"/>
        <v>917.74</v>
      </c>
      <c r="L1338" s="2">
        <f t="shared" si="122"/>
        <v>0</v>
      </c>
      <c r="M1338" s="2">
        <f t="shared" si="123"/>
        <v>917.74</v>
      </c>
      <c r="N1338" s="2">
        <f t="shared" si="124"/>
        <v>167.39999999999998</v>
      </c>
      <c r="O1338" s="2" t="str">
        <f t="shared" si="125"/>
        <v>May</v>
      </c>
    </row>
    <row r="1339" spans="1:15" x14ac:dyDescent="0.25">
      <c r="A1339" s="2" t="s">
        <v>2480</v>
      </c>
      <c r="B1339" s="3">
        <v>44928</v>
      </c>
      <c r="C1339" s="2" t="s">
        <v>273</v>
      </c>
      <c r="D1339" s="2" t="s">
        <v>1124</v>
      </c>
      <c r="E1339">
        <v>3</v>
      </c>
      <c r="F1339" s="2">
        <f t="shared" si="120"/>
        <v>3</v>
      </c>
      <c r="G1339" s="2" t="s">
        <v>1152</v>
      </c>
      <c r="H1339">
        <v>0</v>
      </c>
      <c r="I1339" s="2">
        <f>_xlfn.XLOOKUP(D1339, 'retail_products'!$A:$A, 'retail_products'!$E:$E, "")</f>
        <v>657.99</v>
      </c>
      <c r="J1339" s="2">
        <f>_xlfn.XLOOKUP(D1339, 'retail_products'!$A:$A, 'retail_products'!$D:$D, "")</f>
        <v>478.53</v>
      </c>
      <c r="K1339" s="2">
        <f t="shared" si="121"/>
        <v>1973.97</v>
      </c>
      <c r="L1339" s="2">
        <f t="shared" si="122"/>
        <v>0</v>
      </c>
      <c r="M1339" s="2">
        <f t="shared" si="123"/>
        <v>1973.97</v>
      </c>
      <c r="N1339" s="2">
        <f t="shared" si="124"/>
        <v>538.38000000000011</v>
      </c>
      <c r="O1339" s="2" t="str">
        <f t="shared" si="125"/>
        <v>Jan</v>
      </c>
    </row>
    <row r="1340" spans="1:15" x14ac:dyDescent="0.25">
      <c r="A1340" s="2" t="s">
        <v>2481</v>
      </c>
      <c r="B1340" s="3">
        <v>44978</v>
      </c>
      <c r="C1340" s="2" t="s">
        <v>896</v>
      </c>
      <c r="D1340" s="2" t="s">
        <v>1049</v>
      </c>
      <c r="E1340">
        <v>4</v>
      </c>
      <c r="F1340" s="2">
        <f t="shared" si="120"/>
        <v>4</v>
      </c>
      <c r="G1340" s="2" t="s">
        <v>1152</v>
      </c>
      <c r="H1340">
        <v>0.23</v>
      </c>
      <c r="I1340" s="2">
        <f>_xlfn.XLOOKUP(D1340, 'retail_products'!$A:$A, 'retail_products'!$E:$E, "")</f>
        <v>171.43</v>
      </c>
      <c r="J1340" s="2">
        <f>_xlfn.XLOOKUP(D1340, 'retail_products'!$A:$A, 'retail_products'!$D:$D, "")</f>
        <v>99.61</v>
      </c>
      <c r="K1340" s="2">
        <f t="shared" si="121"/>
        <v>685.72</v>
      </c>
      <c r="L1340" s="2">
        <f t="shared" si="122"/>
        <v>157.71560000000002</v>
      </c>
      <c r="M1340" s="2">
        <f t="shared" si="123"/>
        <v>528.00440000000003</v>
      </c>
      <c r="N1340" s="2">
        <f t="shared" si="124"/>
        <v>129.56440000000003</v>
      </c>
      <c r="O1340" s="2" t="str">
        <f t="shared" si="125"/>
        <v>Feb</v>
      </c>
    </row>
    <row r="1341" spans="1:15" x14ac:dyDescent="0.25">
      <c r="A1341" s="2" t="s">
        <v>2482</v>
      </c>
      <c r="B1341" s="3">
        <v>44938</v>
      </c>
      <c r="C1341" s="2" t="s">
        <v>583</v>
      </c>
      <c r="D1341" s="2" t="s">
        <v>1136</v>
      </c>
      <c r="E1341">
        <v>3</v>
      </c>
      <c r="F1341" s="2">
        <f t="shared" si="120"/>
        <v>3</v>
      </c>
      <c r="G1341" s="2" t="s">
        <v>1146</v>
      </c>
      <c r="H1341">
        <v>0</v>
      </c>
      <c r="I1341" s="2">
        <f>_xlfn.XLOOKUP(D1341, 'retail_products'!$A:$A, 'retail_products'!$E:$E, "")</f>
        <v>353.33</v>
      </c>
      <c r="J1341" s="2">
        <f>_xlfn.XLOOKUP(D1341, 'retail_products'!$A:$A, 'retail_products'!$D:$D, "")</f>
        <v>144.06</v>
      </c>
      <c r="K1341" s="2">
        <f t="shared" si="121"/>
        <v>1059.99</v>
      </c>
      <c r="L1341" s="2">
        <f t="shared" si="122"/>
        <v>0</v>
      </c>
      <c r="M1341" s="2">
        <f t="shared" si="123"/>
        <v>1059.99</v>
      </c>
      <c r="N1341" s="2">
        <f t="shared" si="124"/>
        <v>627.80999999999995</v>
      </c>
      <c r="O1341" s="2" t="str">
        <f t="shared" si="125"/>
        <v>Jan</v>
      </c>
    </row>
    <row r="1342" spans="1:15" x14ac:dyDescent="0.25">
      <c r="A1342" s="2" t="s">
        <v>2483</v>
      </c>
      <c r="B1342" s="3">
        <v>44937</v>
      </c>
      <c r="C1342" s="2" t="s">
        <v>540</v>
      </c>
      <c r="D1342" s="2" t="s">
        <v>1104</v>
      </c>
      <c r="E1342">
        <v>5</v>
      </c>
      <c r="F1342" s="2">
        <f t="shared" si="120"/>
        <v>5</v>
      </c>
      <c r="G1342" s="2" t="s">
        <v>1148</v>
      </c>
      <c r="H1342">
        <v>0.18</v>
      </c>
      <c r="I1342" s="2">
        <f>_xlfn.XLOOKUP(D1342, 'retail_products'!$A:$A, 'retail_products'!$E:$E, "")</f>
        <v>647.98</v>
      </c>
      <c r="J1342" s="2">
        <f>_xlfn.XLOOKUP(D1342, 'retail_products'!$A:$A, 'retail_products'!$D:$D, "")</f>
        <v>303.98</v>
      </c>
      <c r="K1342" s="2">
        <f t="shared" si="121"/>
        <v>3239.9</v>
      </c>
      <c r="L1342" s="2">
        <f t="shared" si="122"/>
        <v>583.18200000000002</v>
      </c>
      <c r="M1342" s="2">
        <f t="shared" si="123"/>
        <v>2656.7179999999998</v>
      </c>
      <c r="N1342" s="2">
        <f t="shared" si="124"/>
        <v>1136.8179999999998</v>
      </c>
      <c r="O1342" s="2" t="str">
        <f t="shared" si="125"/>
        <v>Jan</v>
      </c>
    </row>
    <row r="1343" spans="1:15" x14ac:dyDescent="0.25">
      <c r="A1343" s="2" t="s">
        <v>2484</v>
      </c>
      <c r="B1343" s="3">
        <v>45284</v>
      </c>
      <c r="C1343" s="2" t="s">
        <v>728</v>
      </c>
      <c r="D1343" s="2" t="s">
        <v>1088</v>
      </c>
      <c r="E1343">
        <v>2</v>
      </c>
      <c r="F1343" s="2">
        <f t="shared" si="120"/>
        <v>2</v>
      </c>
      <c r="G1343" s="2" t="s">
        <v>1152</v>
      </c>
      <c r="H1343">
        <v>0</v>
      </c>
      <c r="I1343" s="2">
        <f>_xlfn.XLOOKUP(D1343, 'retail_products'!$A:$A, 'retail_products'!$E:$E, "")</f>
        <v>526.70000000000005</v>
      </c>
      <c r="J1343" s="2">
        <f>_xlfn.XLOOKUP(D1343, 'retail_products'!$A:$A, 'retail_products'!$D:$D, "")</f>
        <v>234.96</v>
      </c>
      <c r="K1343" s="2">
        <f t="shared" si="121"/>
        <v>1053.4000000000001</v>
      </c>
      <c r="L1343" s="2">
        <f t="shared" si="122"/>
        <v>0</v>
      </c>
      <c r="M1343" s="2">
        <f t="shared" si="123"/>
        <v>1053.4000000000001</v>
      </c>
      <c r="N1343" s="2">
        <f t="shared" si="124"/>
        <v>583.48</v>
      </c>
      <c r="O1343" s="2" t="str">
        <f t="shared" si="125"/>
        <v>Dec</v>
      </c>
    </row>
    <row r="1344" spans="1:15" x14ac:dyDescent="0.25">
      <c r="A1344" s="2" t="s">
        <v>2485</v>
      </c>
      <c r="B1344" s="3">
        <v>45293</v>
      </c>
      <c r="C1344" s="2" t="s">
        <v>326</v>
      </c>
      <c r="D1344" s="2" t="s">
        <v>1068</v>
      </c>
      <c r="E1344">
        <v>4</v>
      </c>
      <c r="F1344" s="2">
        <f t="shared" si="120"/>
        <v>4</v>
      </c>
      <c r="G1344" s="2" t="s">
        <v>1146</v>
      </c>
      <c r="H1344">
        <v>0</v>
      </c>
      <c r="I1344" s="2">
        <f>_xlfn.XLOOKUP(D1344, 'retail_products'!$A:$A, 'retail_products'!$E:$E, "")</f>
        <v>37.4</v>
      </c>
      <c r="J1344" s="2">
        <f>_xlfn.XLOOKUP(D1344, 'retail_products'!$A:$A, 'retail_products'!$D:$D, "")</f>
        <v>16.059999999999999</v>
      </c>
      <c r="K1344" s="2">
        <f t="shared" si="121"/>
        <v>149.6</v>
      </c>
      <c r="L1344" s="2">
        <f t="shared" si="122"/>
        <v>0</v>
      </c>
      <c r="M1344" s="2">
        <f t="shared" si="123"/>
        <v>149.6</v>
      </c>
      <c r="N1344" s="2">
        <f t="shared" si="124"/>
        <v>85.36</v>
      </c>
      <c r="O1344" s="2" t="str">
        <f t="shared" si="125"/>
        <v>Jan</v>
      </c>
    </row>
    <row r="1345" spans="1:15" x14ac:dyDescent="0.25">
      <c r="A1345" s="2" t="s">
        <v>2486</v>
      </c>
      <c r="B1345" s="3">
        <v>45284</v>
      </c>
      <c r="C1345" s="2" t="s">
        <v>95</v>
      </c>
      <c r="D1345" s="2" t="s">
        <v>1096</v>
      </c>
      <c r="E1345">
        <v>1</v>
      </c>
      <c r="F1345" s="2">
        <f t="shared" si="120"/>
        <v>1</v>
      </c>
      <c r="G1345" s="2" t="s">
        <v>1152</v>
      </c>
      <c r="H1345">
        <v>0</v>
      </c>
      <c r="I1345" s="2">
        <f>_xlfn.XLOOKUP(D1345, 'retail_products'!$A:$A, 'retail_products'!$E:$E, "")</f>
        <v>975.87</v>
      </c>
      <c r="J1345" s="2">
        <f>_xlfn.XLOOKUP(D1345, 'retail_products'!$A:$A, 'retail_products'!$D:$D, "")</f>
        <v>397.97</v>
      </c>
      <c r="K1345" s="2">
        <f t="shared" si="121"/>
        <v>975.87</v>
      </c>
      <c r="L1345" s="2">
        <f t="shared" si="122"/>
        <v>0</v>
      </c>
      <c r="M1345" s="2">
        <f t="shared" si="123"/>
        <v>975.87</v>
      </c>
      <c r="N1345" s="2">
        <f t="shared" si="124"/>
        <v>577.9</v>
      </c>
      <c r="O1345" s="2" t="str">
        <f t="shared" si="125"/>
        <v>Dec</v>
      </c>
    </row>
    <row r="1346" spans="1:15" x14ac:dyDescent="0.25">
      <c r="A1346" s="2" t="s">
        <v>2487</v>
      </c>
      <c r="B1346" s="3">
        <v>45155</v>
      </c>
      <c r="C1346" s="2" t="s">
        <v>960</v>
      </c>
      <c r="D1346" s="2" t="s">
        <v>1094</v>
      </c>
      <c r="E1346">
        <v>1</v>
      </c>
      <c r="F1346" s="2">
        <f t="shared" ref="F1346:F1409" si="126">IF(E1346&lt;0,0,E1346)</f>
        <v>1</v>
      </c>
      <c r="G1346" s="2" t="s">
        <v>1152</v>
      </c>
      <c r="H1346">
        <v>0</v>
      </c>
      <c r="I1346" s="2">
        <f>_xlfn.XLOOKUP(D1346, 'retail_products'!$A:$A, 'retail_products'!$E:$E, "")</f>
        <v>52.75</v>
      </c>
      <c r="J1346" s="2">
        <f>_xlfn.XLOOKUP(D1346, 'retail_products'!$A:$A, 'retail_products'!$D:$D, "")</f>
        <v>27.56</v>
      </c>
      <c r="K1346" s="2">
        <f t="shared" ref="K1346:K1409" si="127">E1346*I1346</f>
        <v>52.75</v>
      </c>
      <c r="L1346" s="2">
        <f t="shared" ref="L1346:L1409" si="128">K1346*H1346</f>
        <v>0</v>
      </c>
      <c r="M1346" s="2">
        <f t="shared" ref="M1346:M1409" si="129">K1346-L1346</f>
        <v>52.75</v>
      </c>
      <c r="N1346" s="2">
        <f t="shared" ref="N1346:N1409" si="130">M1346-(E1346*J1346)</f>
        <v>25.19</v>
      </c>
      <c r="O1346" s="2" t="str">
        <f t="shared" ref="O1346:O1409" si="131">TEXT(B1346,"mmm")</f>
        <v>Aug</v>
      </c>
    </row>
    <row r="1347" spans="1:15" x14ac:dyDescent="0.25">
      <c r="A1347" s="2" t="s">
        <v>2488</v>
      </c>
      <c r="B1347" s="3">
        <v>45013</v>
      </c>
      <c r="C1347" s="2" t="s">
        <v>253</v>
      </c>
      <c r="D1347" s="2" t="s">
        <v>1114</v>
      </c>
      <c r="E1347">
        <v>5</v>
      </c>
      <c r="F1347" s="2">
        <f t="shared" si="126"/>
        <v>5</v>
      </c>
      <c r="G1347" s="2" t="s">
        <v>1152</v>
      </c>
      <c r="H1347">
        <v>0</v>
      </c>
      <c r="I1347" s="2">
        <f>_xlfn.XLOOKUP(D1347, 'retail_products'!$A:$A, 'retail_products'!$E:$E, "")</f>
        <v>124.45</v>
      </c>
      <c r="J1347" s="2">
        <f>_xlfn.XLOOKUP(D1347, 'retail_products'!$A:$A, 'retail_products'!$D:$D, "")</f>
        <v>62.41</v>
      </c>
      <c r="K1347" s="2">
        <f t="shared" si="127"/>
        <v>622.25</v>
      </c>
      <c r="L1347" s="2">
        <f t="shared" si="128"/>
        <v>0</v>
      </c>
      <c r="M1347" s="2">
        <f t="shared" si="129"/>
        <v>622.25</v>
      </c>
      <c r="N1347" s="2">
        <f t="shared" si="130"/>
        <v>310.20000000000005</v>
      </c>
      <c r="O1347" s="2" t="str">
        <f t="shared" si="131"/>
        <v>Mar</v>
      </c>
    </row>
    <row r="1348" spans="1:15" x14ac:dyDescent="0.25">
      <c r="A1348" s="2" t="s">
        <v>2489</v>
      </c>
      <c r="B1348" s="3">
        <v>45316</v>
      </c>
      <c r="C1348" s="2" t="s">
        <v>263</v>
      </c>
      <c r="D1348" s="2" t="s">
        <v>1049</v>
      </c>
      <c r="E1348">
        <v>2</v>
      </c>
      <c r="F1348" s="2">
        <f t="shared" si="126"/>
        <v>2</v>
      </c>
      <c r="G1348" s="2" t="s">
        <v>1148</v>
      </c>
      <c r="H1348">
        <v>0</v>
      </c>
      <c r="I1348" s="2">
        <f>_xlfn.XLOOKUP(D1348, 'retail_products'!$A:$A, 'retail_products'!$E:$E, "")</f>
        <v>171.43</v>
      </c>
      <c r="J1348" s="2">
        <f>_xlfn.XLOOKUP(D1348, 'retail_products'!$A:$A, 'retail_products'!$D:$D, "")</f>
        <v>99.61</v>
      </c>
      <c r="K1348" s="2">
        <f t="shared" si="127"/>
        <v>342.86</v>
      </c>
      <c r="L1348" s="2">
        <f t="shared" si="128"/>
        <v>0</v>
      </c>
      <c r="M1348" s="2">
        <f t="shared" si="129"/>
        <v>342.86</v>
      </c>
      <c r="N1348" s="2">
        <f t="shared" si="130"/>
        <v>143.64000000000001</v>
      </c>
      <c r="O1348" s="2" t="str">
        <f t="shared" si="131"/>
        <v>Jan</v>
      </c>
    </row>
    <row r="1349" spans="1:15" x14ac:dyDescent="0.25">
      <c r="A1349" s="2" t="s">
        <v>2490</v>
      </c>
      <c r="B1349" s="3">
        <v>45057</v>
      </c>
      <c r="C1349" s="2" t="s">
        <v>492</v>
      </c>
      <c r="D1349" s="2" t="s">
        <v>1058</v>
      </c>
      <c r="E1349">
        <v>3</v>
      </c>
      <c r="F1349" s="2">
        <f t="shared" si="126"/>
        <v>3</v>
      </c>
      <c r="G1349" s="2" t="s">
        <v>1148</v>
      </c>
      <c r="H1349">
        <v>0</v>
      </c>
      <c r="I1349" s="2">
        <f>_xlfn.XLOOKUP(D1349, 'retail_products'!$A:$A, 'retail_products'!$E:$E, "")</f>
        <v>145.03</v>
      </c>
      <c r="J1349" s="2">
        <f>_xlfn.XLOOKUP(D1349, 'retail_products'!$A:$A, 'retail_products'!$D:$D, "")</f>
        <v>60.82</v>
      </c>
      <c r="K1349" s="2">
        <f t="shared" si="127"/>
        <v>435.09000000000003</v>
      </c>
      <c r="L1349" s="2">
        <f t="shared" si="128"/>
        <v>0</v>
      </c>
      <c r="M1349" s="2">
        <f t="shared" si="129"/>
        <v>435.09000000000003</v>
      </c>
      <c r="N1349" s="2">
        <f t="shared" si="130"/>
        <v>252.63000000000002</v>
      </c>
      <c r="O1349" s="2" t="str">
        <f t="shared" si="131"/>
        <v>May</v>
      </c>
    </row>
    <row r="1350" spans="1:15" x14ac:dyDescent="0.25">
      <c r="A1350" s="2" t="s">
        <v>2491</v>
      </c>
      <c r="B1350" s="3">
        <v>45086</v>
      </c>
      <c r="C1350" s="2" t="s">
        <v>199</v>
      </c>
      <c r="D1350" s="2" t="s">
        <v>1106</v>
      </c>
      <c r="E1350">
        <v>1</v>
      </c>
      <c r="F1350" s="2">
        <f t="shared" si="126"/>
        <v>1</v>
      </c>
      <c r="G1350" s="2" t="s">
        <v>1146</v>
      </c>
      <c r="H1350">
        <v>0.26</v>
      </c>
      <c r="I1350" s="2">
        <f>_xlfn.XLOOKUP(D1350, 'retail_products'!$A:$A, 'retail_products'!$E:$E, "")</f>
        <v>144.07</v>
      </c>
      <c r="J1350" s="2">
        <f>_xlfn.XLOOKUP(D1350, 'retail_products'!$A:$A, 'retail_products'!$D:$D, "")</f>
        <v>65.87</v>
      </c>
      <c r="K1350" s="2">
        <f t="shared" si="127"/>
        <v>144.07</v>
      </c>
      <c r="L1350" s="2">
        <f t="shared" si="128"/>
        <v>37.458199999999998</v>
      </c>
      <c r="M1350" s="2">
        <f t="shared" si="129"/>
        <v>106.61179999999999</v>
      </c>
      <c r="N1350" s="2">
        <f t="shared" si="130"/>
        <v>40.741799999999984</v>
      </c>
      <c r="O1350" s="2" t="str">
        <f t="shared" si="131"/>
        <v>Jun</v>
      </c>
    </row>
    <row r="1351" spans="1:15" x14ac:dyDescent="0.25">
      <c r="A1351" s="2" t="s">
        <v>2492</v>
      </c>
      <c r="B1351" s="3">
        <v>45370</v>
      </c>
      <c r="C1351" s="2" t="s">
        <v>993</v>
      </c>
      <c r="D1351" s="2" t="s">
        <v>1134</v>
      </c>
      <c r="E1351">
        <v>2</v>
      </c>
      <c r="F1351" s="2">
        <f t="shared" si="126"/>
        <v>2</v>
      </c>
      <c r="G1351" s="2" t="s">
        <v>1148</v>
      </c>
      <c r="H1351">
        <v>0</v>
      </c>
      <c r="I1351" s="2">
        <f>_xlfn.XLOOKUP(D1351, 'retail_products'!$A:$A, 'retail_products'!$E:$E, "")</f>
        <v>436.93</v>
      </c>
      <c r="J1351" s="2">
        <f>_xlfn.XLOOKUP(D1351, 'retail_products'!$A:$A, 'retail_products'!$D:$D, "")</f>
        <v>257.01</v>
      </c>
      <c r="K1351" s="2">
        <f t="shared" si="127"/>
        <v>873.86</v>
      </c>
      <c r="L1351" s="2">
        <f t="shared" si="128"/>
        <v>0</v>
      </c>
      <c r="M1351" s="2">
        <f t="shared" si="129"/>
        <v>873.86</v>
      </c>
      <c r="N1351" s="2">
        <f t="shared" si="130"/>
        <v>359.84000000000003</v>
      </c>
      <c r="O1351" s="2" t="str">
        <f t="shared" si="131"/>
        <v>Mar</v>
      </c>
    </row>
    <row r="1352" spans="1:15" x14ac:dyDescent="0.25">
      <c r="A1352" s="2" t="s">
        <v>2493</v>
      </c>
      <c r="B1352" s="3">
        <v>45340</v>
      </c>
      <c r="C1352" s="2" t="s">
        <v>1013</v>
      </c>
      <c r="D1352" s="2" t="s">
        <v>1064</v>
      </c>
      <c r="E1352">
        <v>5</v>
      </c>
      <c r="F1352" s="2">
        <f t="shared" si="126"/>
        <v>5</v>
      </c>
      <c r="G1352" s="2" t="s">
        <v>1148</v>
      </c>
      <c r="H1352">
        <v>0</v>
      </c>
      <c r="I1352" s="2">
        <f>_xlfn.XLOOKUP(D1352, 'retail_products'!$A:$A, 'retail_products'!$E:$E, "")</f>
        <v>452.6</v>
      </c>
      <c r="J1352" s="2">
        <f>_xlfn.XLOOKUP(D1352, 'retail_products'!$A:$A, 'retail_products'!$D:$D, "")</f>
        <v>246.71</v>
      </c>
      <c r="K1352" s="2">
        <f t="shared" si="127"/>
        <v>2263</v>
      </c>
      <c r="L1352" s="2">
        <f t="shared" si="128"/>
        <v>0</v>
      </c>
      <c r="M1352" s="2">
        <f t="shared" si="129"/>
        <v>2263</v>
      </c>
      <c r="N1352" s="2">
        <f t="shared" si="130"/>
        <v>1029.45</v>
      </c>
      <c r="O1352" s="2" t="str">
        <f t="shared" si="131"/>
        <v>Feb</v>
      </c>
    </row>
    <row r="1353" spans="1:15" x14ac:dyDescent="0.25">
      <c r="A1353" s="2" t="s">
        <v>2494</v>
      </c>
      <c r="B1353" s="3">
        <v>45325</v>
      </c>
      <c r="C1353" s="2" t="s">
        <v>502</v>
      </c>
      <c r="D1353" s="2" t="s">
        <v>1110</v>
      </c>
      <c r="E1353">
        <v>3</v>
      </c>
      <c r="F1353" s="2">
        <f t="shared" si="126"/>
        <v>3</v>
      </c>
      <c r="G1353" s="2" t="s">
        <v>1148</v>
      </c>
      <c r="H1353">
        <v>0.1</v>
      </c>
      <c r="I1353" s="2">
        <f>_xlfn.XLOOKUP(D1353, 'retail_products'!$A:$A, 'retail_products'!$E:$E, "")</f>
        <v>469.35</v>
      </c>
      <c r="J1353" s="2">
        <f>_xlfn.XLOOKUP(D1353, 'retail_products'!$A:$A, 'retail_products'!$D:$D, "")</f>
        <v>278.37</v>
      </c>
      <c r="K1353" s="2">
        <f t="shared" si="127"/>
        <v>1408.0500000000002</v>
      </c>
      <c r="L1353" s="2">
        <f t="shared" si="128"/>
        <v>140.80500000000004</v>
      </c>
      <c r="M1353" s="2">
        <f t="shared" si="129"/>
        <v>1267.2450000000001</v>
      </c>
      <c r="N1353" s="2">
        <f t="shared" si="130"/>
        <v>432.1350000000001</v>
      </c>
      <c r="O1353" s="2" t="str">
        <f t="shared" si="131"/>
        <v>Feb</v>
      </c>
    </row>
    <row r="1354" spans="1:15" x14ac:dyDescent="0.25">
      <c r="A1354" s="2" t="s">
        <v>2495</v>
      </c>
      <c r="B1354" s="3">
        <v>45014</v>
      </c>
      <c r="C1354" s="2" t="s">
        <v>813</v>
      </c>
      <c r="D1354" s="2" t="s">
        <v>1074</v>
      </c>
      <c r="E1354">
        <v>5</v>
      </c>
      <c r="F1354" s="2">
        <f t="shared" si="126"/>
        <v>5</v>
      </c>
      <c r="G1354" s="2" t="s">
        <v>1152</v>
      </c>
      <c r="H1354">
        <v>0</v>
      </c>
      <c r="I1354" s="2">
        <f>_xlfn.XLOOKUP(D1354, 'retail_products'!$A:$A, 'retail_products'!$E:$E, "")</f>
        <v>476.33</v>
      </c>
      <c r="J1354" s="2">
        <f>_xlfn.XLOOKUP(D1354, 'retail_products'!$A:$A, 'retail_products'!$D:$D, "")</f>
        <v>222.1</v>
      </c>
      <c r="K1354" s="2">
        <f t="shared" si="127"/>
        <v>2381.65</v>
      </c>
      <c r="L1354" s="2">
        <f t="shared" si="128"/>
        <v>0</v>
      </c>
      <c r="M1354" s="2">
        <f t="shared" si="129"/>
        <v>2381.65</v>
      </c>
      <c r="N1354" s="2">
        <f t="shared" si="130"/>
        <v>1271.1500000000001</v>
      </c>
      <c r="O1354" s="2" t="str">
        <f t="shared" si="131"/>
        <v>Mar</v>
      </c>
    </row>
    <row r="1355" spans="1:15" x14ac:dyDescent="0.25">
      <c r="A1355" s="2" t="s">
        <v>2496</v>
      </c>
      <c r="B1355" s="3">
        <v>44951</v>
      </c>
      <c r="C1355" s="2" t="s">
        <v>509</v>
      </c>
      <c r="D1355" s="2" t="s">
        <v>1058</v>
      </c>
      <c r="E1355">
        <v>2</v>
      </c>
      <c r="F1355" s="2">
        <f t="shared" si="126"/>
        <v>2</v>
      </c>
      <c r="G1355" s="2" t="s">
        <v>1152</v>
      </c>
      <c r="H1355">
        <v>0</v>
      </c>
      <c r="I1355" s="2">
        <f>_xlfn.XLOOKUP(D1355, 'retail_products'!$A:$A, 'retail_products'!$E:$E, "")</f>
        <v>145.03</v>
      </c>
      <c r="J1355" s="2">
        <f>_xlfn.XLOOKUP(D1355, 'retail_products'!$A:$A, 'retail_products'!$D:$D, "")</f>
        <v>60.82</v>
      </c>
      <c r="K1355" s="2">
        <f t="shared" si="127"/>
        <v>290.06</v>
      </c>
      <c r="L1355" s="2">
        <f t="shared" si="128"/>
        <v>0</v>
      </c>
      <c r="M1355" s="2">
        <f t="shared" si="129"/>
        <v>290.06</v>
      </c>
      <c r="N1355" s="2">
        <f t="shared" si="130"/>
        <v>168.42000000000002</v>
      </c>
      <c r="O1355" s="2" t="str">
        <f t="shared" si="131"/>
        <v>Jan</v>
      </c>
    </row>
    <row r="1356" spans="1:15" x14ac:dyDescent="0.25">
      <c r="A1356" s="2" t="s">
        <v>2497</v>
      </c>
      <c r="B1356" s="3">
        <v>45159</v>
      </c>
      <c r="C1356" s="2" t="s">
        <v>208</v>
      </c>
      <c r="D1356" s="2" t="s">
        <v>1130</v>
      </c>
      <c r="E1356">
        <v>1</v>
      </c>
      <c r="F1356" s="2">
        <f t="shared" si="126"/>
        <v>1</v>
      </c>
      <c r="G1356" s="2" t="s">
        <v>1148</v>
      </c>
      <c r="H1356">
        <v>0</v>
      </c>
      <c r="I1356" s="2">
        <f>_xlfn.XLOOKUP(D1356, 'retail_products'!$A:$A, 'retail_products'!$E:$E, "")</f>
        <v>497.57</v>
      </c>
      <c r="J1356" s="2">
        <f>_xlfn.XLOOKUP(D1356, 'retail_products'!$A:$A, 'retail_products'!$D:$D, "")</f>
        <v>348.99</v>
      </c>
      <c r="K1356" s="2">
        <f t="shared" si="127"/>
        <v>497.57</v>
      </c>
      <c r="L1356" s="2">
        <f t="shared" si="128"/>
        <v>0</v>
      </c>
      <c r="M1356" s="2">
        <f t="shared" si="129"/>
        <v>497.57</v>
      </c>
      <c r="N1356" s="2">
        <f t="shared" si="130"/>
        <v>148.57999999999998</v>
      </c>
      <c r="O1356" s="2" t="str">
        <f t="shared" si="131"/>
        <v>Aug</v>
      </c>
    </row>
    <row r="1357" spans="1:15" x14ac:dyDescent="0.25">
      <c r="A1357" s="2" t="s">
        <v>2498</v>
      </c>
      <c r="B1357" s="3">
        <v>45120</v>
      </c>
      <c r="C1357" s="2" t="s">
        <v>168</v>
      </c>
      <c r="D1357" s="2" t="s">
        <v>1035</v>
      </c>
      <c r="E1357">
        <v>3</v>
      </c>
      <c r="F1357" s="2">
        <f t="shared" si="126"/>
        <v>3</v>
      </c>
      <c r="G1357" s="2" t="s">
        <v>1152</v>
      </c>
      <c r="H1357">
        <v>0</v>
      </c>
      <c r="I1357" s="2">
        <f>_xlfn.XLOOKUP(D1357, 'retail_products'!$A:$A, 'retail_products'!$E:$E, "")</f>
        <v>1011.63</v>
      </c>
      <c r="J1357" s="2">
        <f>_xlfn.XLOOKUP(D1357, 'retail_products'!$A:$A, 'retail_products'!$D:$D, "")</f>
        <v>438.33</v>
      </c>
      <c r="K1357" s="2">
        <f t="shared" si="127"/>
        <v>3034.89</v>
      </c>
      <c r="L1357" s="2">
        <f t="shared" si="128"/>
        <v>0</v>
      </c>
      <c r="M1357" s="2">
        <f t="shared" si="129"/>
        <v>3034.89</v>
      </c>
      <c r="N1357" s="2">
        <f t="shared" si="130"/>
        <v>1719.8999999999999</v>
      </c>
      <c r="O1357" s="2" t="str">
        <f t="shared" si="131"/>
        <v>Jul</v>
      </c>
    </row>
    <row r="1358" spans="1:15" x14ac:dyDescent="0.25">
      <c r="A1358" s="2" t="s">
        <v>2499</v>
      </c>
      <c r="B1358" s="3">
        <v>45298</v>
      </c>
      <c r="C1358" s="2" t="s">
        <v>442</v>
      </c>
      <c r="D1358" s="2" t="s">
        <v>1106</v>
      </c>
      <c r="E1358">
        <v>4</v>
      </c>
      <c r="F1358" s="2">
        <f t="shared" si="126"/>
        <v>4</v>
      </c>
      <c r="G1358" s="2" t="s">
        <v>1146</v>
      </c>
      <c r="H1358">
        <v>0</v>
      </c>
      <c r="I1358" s="2">
        <f>_xlfn.XLOOKUP(D1358, 'retail_products'!$A:$A, 'retail_products'!$E:$E, "")</f>
        <v>144.07</v>
      </c>
      <c r="J1358" s="2">
        <f>_xlfn.XLOOKUP(D1358, 'retail_products'!$A:$A, 'retail_products'!$D:$D, "")</f>
        <v>65.87</v>
      </c>
      <c r="K1358" s="2">
        <f t="shared" si="127"/>
        <v>576.28</v>
      </c>
      <c r="L1358" s="2">
        <f t="shared" si="128"/>
        <v>0</v>
      </c>
      <c r="M1358" s="2">
        <f t="shared" si="129"/>
        <v>576.28</v>
      </c>
      <c r="N1358" s="2">
        <f t="shared" si="130"/>
        <v>312.79999999999995</v>
      </c>
      <c r="O1358" s="2" t="str">
        <f t="shared" si="131"/>
        <v>Jan</v>
      </c>
    </row>
    <row r="1359" spans="1:15" x14ac:dyDescent="0.25">
      <c r="A1359" s="2" t="s">
        <v>2500</v>
      </c>
      <c r="B1359" s="3">
        <v>45355</v>
      </c>
      <c r="C1359" s="2" t="s">
        <v>796</v>
      </c>
      <c r="D1359" s="2" t="s">
        <v>1090</v>
      </c>
      <c r="E1359">
        <v>3</v>
      </c>
      <c r="F1359" s="2">
        <f t="shared" si="126"/>
        <v>3</v>
      </c>
      <c r="G1359" s="2" t="s">
        <v>1152</v>
      </c>
      <c r="H1359">
        <v>0</v>
      </c>
      <c r="I1359" s="2">
        <f>_xlfn.XLOOKUP(D1359, 'retail_products'!$A:$A, 'retail_products'!$E:$E, "")</f>
        <v>765.43</v>
      </c>
      <c r="J1359" s="2">
        <f>_xlfn.XLOOKUP(D1359, 'retail_products'!$A:$A, 'retail_products'!$D:$D, "")</f>
        <v>429.73</v>
      </c>
      <c r="K1359" s="2">
        <f t="shared" si="127"/>
        <v>2296.29</v>
      </c>
      <c r="L1359" s="2">
        <f t="shared" si="128"/>
        <v>0</v>
      </c>
      <c r="M1359" s="2">
        <f t="shared" si="129"/>
        <v>2296.29</v>
      </c>
      <c r="N1359" s="2">
        <f t="shared" si="130"/>
        <v>1007.0999999999999</v>
      </c>
      <c r="O1359" s="2" t="str">
        <f t="shared" si="131"/>
        <v>Mar</v>
      </c>
    </row>
    <row r="1360" spans="1:15" x14ac:dyDescent="0.25">
      <c r="A1360" s="2" t="s">
        <v>2501</v>
      </c>
      <c r="B1360" s="3">
        <v>44945</v>
      </c>
      <c r="C1360" s="2" t="s">
        <v>240</v>
      </c>
      <c r="D1360" s="2" t="s">
        <v>1046</v>
      </c>
      <c r="E1360">
        <v>5</v>
      </c>
      <c r="F1360" s="2">
        <f t="shared" si="126"/>
        <v>5</v>
      </c>
      <c r="G1360" s="2" t="s">
        <v>1152</v>
      </c>
      <c r="H1360">
        <v>0</v>
      </c>
      <c r="I1360" s="2">
        <f>_xlfn.XLOOKUP(D1360, 'retail_products'!$A:$A, 'retail_products'!$E:$E, "")</f>
        <v>304.58</v>
      </c>
      <c r="J1360" s="2">
        <f>_xlfn.XLOOKUP(D1360, 'retail_products'!$A:$A, 'retail_products'!$D:$D, "")</f>
        <v>141.47</v>
      </c>
      <c r="K1360" s="2">
        <f t="shared" si="127"/>
        <v>1522.8999999999999</v>
      </c>
      <c r="L1360" s="2">
        <f t="shared" si="128"/>
        <v>0</v>
      </c>
      <c r="M1360" s="2">
        <f t="shared" si="129"/>
        <v>1522.8999999999999</v>
      </c>
      <c r="N1360" s="2">
        <f t="shared" si="130"/>
        <v>815.54999999999984</v>
      </c>
      <c r="O1360" s="2" t="str">
        <f t="shared" si="131"/>
        <v>Jan</v>
      </c>
    </row>
    <row r="1361" spans="1:15" x14ac:dyDescent="0.25">
      <c r="A1361" s="2" t="s">
        <v>2502</v>
      </c>
      <c r="B1361" s="3">
        <v>45080</v>
      </c>
      <c r="C1361" s="2" t="s">
        <v>411</v>
      </c>
      <c r="D1361" s="2" t="s">
        <v>1038</v>
      </c>
      <c r="E1361">
        <v>3</v>
      </c>
      <c r="F1361" s="2">
        <f t="shared" si="126"/>
        <v>3</v>
      </c>
      <c r="G1361" s="2" t="s">
        <v>1146</v>
      </c>
      <c r="H1361">
        <v>0.13</v>
      </c>
      <c r="I1361" s="2">
        <f>_xlfn.XLOOKUP(D1361, 'retail_products'!$A:$A, 'retail_products'!$E:$E, "")</f>
        <v>295.45</v>
      </c>
      <c r="J1361" s="2">
        <f>_xlfn.XLOOKUP(D1361, 'retail_products'!$A:$A, 'retail_products'!$D:$D, "")</f>
        <v>218.74</v>
      </c>
      <c r="K1361" s="2">
        <f t="shared" si="127"/>
        <v>886.34999999999991</v>
      </c>
      <c r="L1361" s="2">
        <f t="shared" si="128"/>
        <v>115.2255</v>
      </c>
      <c r="M1361" s="2">
        <f t="shared" si="129"/>
        <v>771.1244999999999</v>
      </c>
      <c r="N1361" s="2">
        <f t="shared" si="130"/>
        <v>114.90449999999987</v>
      </c>
      <c r="O1361" s="2" t="str">
        <f t="shared" si="131"/>
        <v>Jun</v>
      </c>
    </row>
    <row r="1362" spans="1:15" x14ac:dyDescent="0.25">
      <c r="A1362" s="2" t="s">
        <v>2503</v>
      </c>
      <c r="B1362" s="3">
        <v>45229</v>
      </c>
      <c r="C1362" s="2" t="s">
        <v>838</v>
      </c>
      <c r="D1362" s="2" t="s">
        <v>1136</v>
      </c>
      <c r="E1362">
        <v>2</v>
      </c>
      <c r="F1362" s="2">
        <f t="shared" si="126"/>
        <v>2</v>
      </c>
      <c r="G1362" s="2" t="s">
        <v>1148</v>
      </c>
      <c r="H1362">
        <v>0.27</v>
      </c>
      <c r="I1362" s="2">
        <f>_xlfn.XLOOKUP(D1362, 'retail_products'!$A:$A, 'retail_products'!$E:$E, "")</f>
        <v>353.33</v>
      </c>
      <c r="J1362" s="2">
        <f>_xlfn.XLOOKUP(D1362, 'retail_products'!$A:$A, 'retail_products'!$D:$D, "")</f>
        <v>144.06</v>
      </c>
      <c r="K1362" s="2">
        <f t="shared" si="127"/>
        <v>706.66</v>
      </c>
      <c r="L1362" s="2">
        <f t="shared" si="128"/>
        <v>190.79820000000001</v>
      </c>
      <c r="M1362" s="2">
        <f t="shared" si="129"/>
        <v>515.8617999999999</v>
      </c>
      <c r="N1362" s="2">
        <f t="shared" si="130"/>
        <v>227.7417999999999</v>
      </c>
      <c r="O1362" s="2" t="str">
        <f t="shared" si="131"/>
        <v>Oct</v>
      </c>
    </row>
    <row r="1363" spans="1:15" x14ac:dyDescent="0.25">
      <c r="A1363" s="2" t="s">
        <v>2504</v>
      </c>
      <c r="B1363" s="3">
        <v>45056</v>
      </c>
      <c r="C1363" s="2" t="s">
        <v>527</v>
      </c>
      <c r="D1363" s="2" t="s">
        <v>1090</v>
      </c>
      <c r="E1363">
        <v>4</v>
      </c>
      <c r="F1363" s="2">
        <f t="shared" si="126"/>
        <v>4</v>
      </c>
      <c r="G1363" s="2" t="s">
        <v>1148</v>
      </c>
      <c r="H1363">
        <v>0</v>
      </c>
      <c r="I1363" s="2">
        <f>_xlfn.XLOOKUP(D1363, 'retail_products'!$A:$A, 'retail_products'!$E:$E, "")</f>
        <v>765.43</v>
      </c>
      <c r="J1363" s="2">
        <f>_xlfn.XLOOKUP(D1363, 'retail_products'!$A:$A, 'retail_products'!$D:$D, "")</f>
        <v>429.73</v>
      </c>
      <c r="K1363" s="2">
        <f t="shared" si="127"/>
        <v>3061.72</v>
      </c>
      <c r="L1363" s="2">
        <f t="shared" si="128"/>
        <v>0</v>
      </c>
      <c r="M1363" s="2">
        <f t="shared" si="129"/>
        <v>3061.72</v>
      </c>
      <c r="N1363" s="2">
        <f t="shared" si="130"/>
        <v>1342.7999999999997</v>
      </c>
      <c r="O1363" s="2" t="str">
        <f t="shared" si="131"/>
        <v>May</v>
      </c>
    </row>
    <row r="1364" spans="1:15" x14ac:dyDescent="0.25">
      <c r="A1364" s="2" t="s">
        <v>2505</v>
      </c>
      <c r="B1364" s="3">
        <v>44953</v>
      </c>
      <c r="C1364" s="2" t="s">
        <v>280</v>
      </c>
      <c r="D1364" s="2" t="s">
        <v>1058</v>
      </c>
      <c r="E1364">
        <v>1</v>
      </c>
      <c r="F1364" s="2">
        <f t="shared" si="126"/>
        <v>1</v>
      </c>
      <c r="G1364" s="2" t="s">
        <v>1152</v>
      </c>
      <c r="H1364">
        <v>0.26</v>
      </c>
      <c r="I1364" s="2">
        <f>_xlfn.XLOOKUP(D1364, 'retail_products'!$A:$A, 'retail_products'!$E:$E, "")</f>
        <v>145.03</v>
      </c>
      <c r="J1364" s="2">
        <f>_xlfn.XLOOKUP(D1364, 'retail_products'!$A:$A, 'retail_products'!$D:$D, "")</f>
        <v>60.82</v>
      </c>
      <c r="K1364" s="2">
        <f t="shared" si="127"/>
        <v>145.03</v>
      </c>
      <c r="L1364" s="2">
        <f t="shared" si="128"/>
        <v>37.707799999999999</v>
      </c>
      <c r="M1364" s="2">
        <f t="shared" si="129"/>
        <v>107.32220000000001</v>
      </c>
      <c r="N1364" s="2">
        <f t="shared" si="130"/>
        <v>46.502200000000009</v>
      </c>
      <c r="O1364" s="2" t="str">
        <f t="shared" si="131"/>
        <v>Jan</v>
      </c>
    </row>
    <row r="1365" spans="1:15" x14ac:dyDescent="0.25">
      <c r="A1365" s="2" t="s">
        <v>2506</v>
      </c>
      <c r="B1365" s="3">
        <v>44966</v>
      </c>
      <c r="C1365" s="2" t="s">
        <v>641</v>
      </c>
      <c r="D1365" s="2" t="s">
        <v>1076</v>
      </c>
      <c r="E1365">
        <v>3</v>
      </c>
      <c r="F1365" s="2">
        <f t="shared" si="126"/>
        <v>3</v>
      </c>
      <c r="G1365" s="2" t="s">
        <v>1152</v>
      </c>
      <c r="H1365">
        <v>0</v>
      </c>
      <c r="I1365" s="2">
        <f>_xlfn.XLOOKUP(D1365, 'retail_products'!$A:$A, 'retail_products'!$E:$E, "")</f>
        <v>681.78</v>
      </c>
      <c r="J1365" s="2">
        <f>_xlfn.XLOOKUP(D1365, 'retail_products'!$A:$A, 'retail_products'!$D:$D, "")</f>
        <v>335.22</v>
      </c>
      <c r="K1365" s="2">
        <f t="shared" si="127"/>
        <v>2045.34</v>
      </c>
      <c r="L1365" s="2">
        <f t="shared" si="128"/>
        <v>0</v>
      </c>
      <c r="M1365" s="2">
        <f t="shared" si="129"/>
        <v>2045.34</v>
      </c>
      <c r="N1365" s="2">
        <f t="shared" si="130"/>
        <v>1039.6799999999998</v>
      </c>
      <c r="O1365" s="2" t="str">
        <f t="shared" si="131"/>
        <v>Feb</v>
      </c>
    </row>
    <row r="1366" spans="1:15" x14ac:dyDescent="0.25">
      <c r="A1366" s="2" t="s">
        <v>2507</v>
      </c>
      <c r="B1366" s="3">
        <v>45096</v>
      </c>
      <c r="C1366" s="2" t="s">
        <v>227</v>
      </c>
      <c r="D1366" s="2" t="s">
        <v>1078</v>
      </c>
      <c r="E1366">
        <v>5</v>
      </c>
      <c r="F1366" s="2">
        <f t="shared" si="126"/>
        <v>5</v>
      </c>
      <c r="G1366" s="2" t="s">
        <v>1146</v>
      </c>
      <c r="H1366">
        <v>0</v>
      </c>
      <c r="I1366" s="2">
        <f>_xlfn.XLOOKUP(D1366, 'retail_products'!$A:$A, 'retail_products'!$E:$E, "")</f>
        <v>892.78</v>
      </c>
      <c r="J1366" s="2">
        <f>_xlfn.XLOOKUP(D1366, 'retail_products'!$A:$A, 'retail_products'!$D:$D, "")</f>
        <v>447.11</v>
      </c>
      <c r="K1366" s="2">
        <f t="shared" si="127"/>
        <v>4463.8999999999996</v>
      </c>
      <c r="L1366" s="2">
        <f t="shared" si="128"/>
        <v>0</v>
      </c>
      <c r="M1366" s="2">
        <f t="shared" si="129"/>
        <v>4463.8999999999996</v>
      </c>
      <c r="N1366" s="2">
        <f t="shared" si="130"/>
        <v>2228.3499999999995</v>
      </c>
      <c r="O1366" s="2" t="str">
        <f t="shared" si="131"/>
        <v>Jun</v>
      </c>
    </row>
    <row r="1367" spans="1:15" x14ac:dyDescent="0.25">
      <c r="A1367" s="2" t="s">
        <v>2508</v>
      </c>
      <c r="B1367" s="3">
        <v>44957</v>
      </c>
      <c r="C1367" s="2" t="s">
        <v>54</v>
      </c>
      <c r="D1367" s="2" t="s">
        <v>1104</v>
      </c>
      <c r="E1367">
        <v>2</v>
      </c>
      <c r="F1367" s="2">
        <f t="shared" si="126"/>
        <v>2</v>
      </c>
      <c r="G1367" s="2" t="s">
        <v>1152</v>
      </c>
      <c r="H1367">
        <v>0.14000000000000001</v>
      </c>
      <c r="I1367" s="2">
        <f>_xlfn.XLOOKUP(D1367, 'retail_products'!$A:$A, 'retail_products'!$E:$E, "")</f>
        <v>647.98</v>
      </c>
      <c r="J1367" s="2">
        <f>_xlfn.XLOOKUP(D1367, 'retail_products'!$A:$A, 'retail_products'!$D:$D, "")</f>
        <v>303.98</v>
      </c>
      <c r="K1367" s="2">
        <f t="shared" si="127"/>
        <v>1295.96</v>
      </c>
      <c r="L1367" s="2">
        <f t="shared" si="128"/>
        <v>181.43440000000001</v>
      </c>
      <c r="M1367" s="2">
        <f t="shared" si="129"/>
        <v>1114.5255999999999</v>
      </c>
      <c r="N1367" s="2">
        <f t="shared" si="130"/>
        <v>506.5655999999999</v>
      </c>
      <c r="O1367" s="2" t="str">
        <f t="shared" si="131"/>
        <v>Jan</v>
      </c>
    </row>
    <row r="1368" spans="1:15" x14ac:dyDescent="0.25">
      <c r="A1368" s="2" t="s">
        <v>2509</v>
      </c>
      <c r="B1368" s="3">
        <v>45245</v>
      </c>
      <c r="C1368" s="2" t="s">
        <v>363</v>
      </c>
      <c r="D1368" s="2" t="s">
        <v>1076</v>
      </c>
      <c r="E1368">
        <v>3</v>
      </c>
      <c r="F1368" s="2">
        <f t="shared" si="126"/>
        <v>3</v>
      </c>
      <c r="G1368" s="2" t="s">
        <v>1152</v>
      </c>
      <c r="H1368">
        <v>0.13</v>
      </c>
      <c r="I1368" s="2">
        <f>_xlfn.XLOOKUP(D1368, 'retail_products'!$A:$A, 'retail_products'!$E:$E, "")</f>
        <v>681.78</v>
      </c>
      <c r="J1368" s="2">
        <f>_xlfn.XLOOKUP(D1368, 'retail_products'!$A:$A, 'retail_products'!$D:$D, "")</f>
        <v>335.22</v>
      </c>
      <c r="K1368" s="2">
        <f t="shared" si="127"/>
        <v>2045.34</v>
      </c>
      <c r="L1368" s="2">
        <f t="shared" si="128"/>
        <v>265.89420000000001</v>
      </c>
      <c r="M1368" s="2">
        <f t="shared" si="129"/>
        <v>1779.4458</v>
      </c>
      <c r="N1368" s="2">
        <f t="shared" si="130"/>
        <v>773.78579999999988</v>
      </c>
      <c r="O1368" s="2" t="str">
        <f t="shared" si="131"/>
        <v>Nov</v>
      </c>
    </row>
    <row r="1369" spans="1:15" x14ac:dyDescent="0.25">
      <c r="A1369" s="2" t="s">
        <v>2510</v>
      </c>
      <c r="B1369" s="3">
        <v>45190</v>
      </c>
      <c r="C1369" s="2" t="s">
        <v>66</v>
      </c>
      <c r="D1369" s="2" t="s">
        <v>1124</v>
      </c>
      <c r="E1369">
        <v>5</v>
      </c>
      <c r="F1369" s="2">
        <f t="shared" si="126"/>
        <v>5</v>
      </c>
      <c r="G1369" s="2" t="s">
        <v>1148</v>
      </c>
      <c r="H1369">
        <v>0.11</v>
      </c>
      <c r="I1369" s="2">
        <f>_xlfn.XLOOKUP(D1369, 'retail_products'!$A:$A, 'retail_products'!$E:$E, "")</f>
        <v>657.99</v>
      </c>
      <c r="J1369" s="2">
        <f>_xlfn.XLOOKUP(D1369, 'retail_products'!$A:$A, 'retail_products'!$D:$D, "")</f>
        <v>478.53</v>
      </c>
      <c r="K1369" s="2">
        <f t="shared" si="127"/>
        <v>3289.95</v>
      </c>
      <c r="L1369" s="2">
        <f t="shared" si="128"/>
        <v>361.89449999999999</v>
      </c>
      <c r="M1369" s="2">
        <f t="shared" si="129"/>
        <v>2928.0554999999999</v>
      </c>
      <c r="N1369" s="2">
        <f t="shared" si="130"/>
        <v>535.4055000000003</v>
      </c>
      <c r="O1369" s="2" t="str">
        <f t="shared" si="131"/>
        <v>Sep</v>
      </c>
    </row>
    <row r="1370" spans="1:15" x14ac:dyDescent="0.25">
      <c r="A1370" s="2" t="s">
        <v>2511</v>
      </c>
      <c r="B1370" s="3">
        <v>45265</v>
      </c>
      <c r="C1370" s="2" t="s">
        <v>760</v>
      </c>
      <c r="D1370" s="2" t="s">
        <v>1096</v>
      </c>
      <c r="E1370">
        <v>3</v>
      </c>
      <c r="F1370" s="2">
        <f t="shared" si="126"/>
        <v>3</v>
      </c>
      <c r="G1370" s="2" t="s">
        <v>1146</v>
      </c>
      <c r="H1370">
        <v>0</v>
      </c>
      <c r="I1370" s="2">
        <f>_xlfn.XLOOKUP(D1370, 'retail_products'!$A:$A, 'retail_products'!$E:$E, "")</f>
        <v>975.87</v>
      </c>
      <c r="J1370" s="2">
        <f>_xlfn.XLOOKUP(D1370, 'retail_products'!$A:$A, 'retail_products'!$D:$D, "")</f>
        <v>397.97</v>
      </c>
      <c r="K1370" s="2">
        <f t="shared" si="127"/>
        <v>2927.61</v>
      </c>
      <c r="L1370" s="2">
        <f t="shared" si="128"/>
        <v>0</v>
      </c>
      <c r="M1370" s="2">
        <f t="shared" si="129"/>
        <v>2927.61</v>
      </c>
      <c r="N1370" s="2">
        <f t="shared" si="130"/>
        <v>1733.7</v>
      </c>
      <c r="O1370" s="2" t="str">
        <f t="shared" si="131"/>
        <v>Dec</v>
      </c>
    </row>
    <row r="1371" spans="1:15" x14ac:dyDescent="0.25">
      <c r="A1371" s="2" t="s">
        <v>2512</v>
      </c>
      <c r="B1371" s="3">
        <v>45128</v>
      </c>
      <c r="C1371" s="2" t="s">
        <v>254</v>
      </c>
      <c r="D1371" s="2" t="s">
        <v>1041</v>
      </c>
      <c r="E1371">
        <v>1</v>
      </c>
      <c r="F1371" s="2">
        <f t="shared" si="126"/>
        <v>1</v>
      </c>
      <c r="G1371" s="2" t="s">
        <v>1146</v>
      </c>
      <c r="H1371">
        <v>0</v>
      </c>
      <c r="I1371" s="2">
        <f>_xlfn.XLOOKUP(D1371, 'retail_products'!$A:$A, 'retail_products'!$E:$E, "")</f>
        <v>20.34</v>
      </c>
      <c r="J1371" s="2">
        <f>_xlfn.XLOOKUP(D1371, 'retail_products'!$A:$A, 'retail_products'!$D:$D, "")</f>
        <v>14.74</v>
      </c>
      <c r="K1371" s="2">
        <f t="shared" si="127"/>
        <v>20.34</v>
      </c>
      <c r="L1371" s="2">
        <f t="shared" si="128"/>
        <v>0</v>
      </c>
      <c r="M1371" s="2">
        <f t="shared" si="129"/>
        <v>20.34</v>
      </c>
      <c r="N1371" s="2">
        <f t="shared" si="130"/>
        <v>5.6</v>
      </c>
      <c r="O1371" s="2" t="str">
        <f t="shared" si="131"/>
        <v>Jul</v>
      </c>
    </row>
    <row r="1372" spans="1:15" x14ac:dyDescent="0.25">
      <c r="A1372" s="2" t="s">
        <v>2513</v>
      </c>
      <c r="B1372" s="3">
        <v>45336</v>
      </c>
      <c r="C1372" s="2" t="s">
        <v>874</v>
      </c>
      <c r="D1372" s="2" t="s">
        <v>1058</v>
      </c>
      <c r="E1372">
        <v>4</v>
      </c>
      <c r="F1372" s="2">
        <f t="shared" si="126"/>
        <v>4</v>
      </c>
      <c r="G1372" s="2" t="s">
        <v>1148</v>
      </c>
      <c r="H1372">
        <v>0.05</v>
      </c>
      <c r="I1372" s="2">
        <f>_xlfn.XLOOKUP(D1372, 'retail_products'!$A:$A, 'retail_products'!$E:$E, "")</f>
        <v>145.03</v>
      </c>
      <c r="J1372" s="2">
        <f>_xlfn.XLOOKUP(D1372, 'retail_products'!$A:$A, 'retail_products'!$D:$D, "")</f>
        <v>60.82</v>
      </c>
      <c r="K1372" s="2">
        <f t="shared" si="127"/>
        <v>580.12</v>
      </c>
      <c r="L1372" s="2">
        <f t="shared" si="128"/>
        <v>29.006</v>
      </c>
      <c r="M1372" s="2">
        <f t="shared" si="129"/>
        <v>551.11400000000003</v>
      </c>
      <c r="N1372" s="2">
        <f t="shared" si="130"/>
        <v>307.83400000000006</v>
      </c>
      <c r="O1372" s="2" t="str">
        <f t="shared" si="131"/>
        <v>Feb</v>
      </c>
    </row>
    <row r="1373" spans="1:15" x14ac:dyDescent="0.25">
      <c r="A1373" s="2" t="s">
        <v>2514</v>
      </c>
      <c r="B1373" s="3">
        <v>44946</v>
      </c>
      <c r="C1373" s="2" t="s">
        <v>300</v>
      </c>
      <c r="D1373" s="2" t="s">
        <v>1132</v>
      </c>
      <c r="E1373">
        <v>4</v>
      </c>
      <c r="F1373" s="2">
        <f t="shared" si="126"/>
        <v>4</v>
      </c>
      <c r="G1373" s="2" t="s">
        <v>1148</v>
      </c>
      <c r="H1373">
        <v>0.15</v>
      </c>
      <c r="I1373" s="2">
        <f>_xlfn.XLOOKUP(D1373, 'retail_products'!$A:$A, 'retail_products'!$E:$E, "")</f>
        <v>124.81</v>
      </c>
      <c r="J1373" s="2">
        <f>_xlfn.XLOOKUP(D1373, 'retail_products'!$A:$A, 'retail_products'!$D:$D, "")</f>
        <v>60.74</v>
      </c>
      <c r="K1373" s="2">
        <f t="shared" si="127"/>
        <v>499.24</v>
      </c>
      <c r="L1373" s="2">
        <f t="shared" si="128"/>
        <v>74.885999999999996</v>
      </c>
      <c r="M1373" s="2">
        <f t="shared" si="129"/>
        <v>424.35400000000004</v>
      </c>
      <c r="N1373" s="2">
        <f t="shared" si="130"/>
        <v>181.39400000000003</v>
      </c>
      <c r="O1373" s="2" t="str">
        <f t="shared" si="131"/>
        <v>Jan</v>
      </c>
    </row>
    <row r="1374" spans="1:15" x14ac:dyDescent="0.25">
      <c r="A1374" s="2" t="s">
        <v>2515</v>
      </c>
      <c r="B1374" s="3">
        <v>44967</v>
      </c>
      <c r="C1374" s="2" t="s">
        <v>714</v>
      </c>
      <c r="D1374" s="2" t="s">
        <v>1098</v>
      </c>
      <c r="E1374">
        <v>3</v>
      </c>
      <c r="F1374" s="2">
        <f t="shared" si="126"/>
        <v>3</v>
      </c>
      <c r="G1374" s="2" t="s">
        <v>1152</v>
      </c>
      <c r="H1374">
        <v>0</v>
      </c>
      <c r="I1374" s="2">
        <f>_xlfn.XLOOKUP(D1374, 'retail_products'!$A:$A, 'retail_products'!$E:$E, "")</f>
        <v>861.53</v>
      </c>
      <c r="J1374" s="2">
        <f>_xlfn.XLOOKUP(D1374, 'retail_products'!$A:$A, 'retail_products'!$D:$D, "")</f>
        <v>446.15</v>
      </c>
      <c r="K1374" s="2">
        <f t="shared" si="127"/>
        <v>2584.59</v>
      </c>
      <c r="L1374" s="2">
        <f t="shared" si="128"/>
        <v>0</v>
      </c>
      <c r="M1374" s="2">
        <f t="shared" si="129"/>
        <v>2584.59</v>
      </c>
      <c r="N1374" s="2">
        <f t="shared" si="130"/>
        <v>1246.1400000000003</v>
      </c>
      <c r="O1374" s="2" t="str">
        <f t="shared" si="131"/>
        <v>Feb</v>
      </c>
    </row>
    <row r="1375" spans="1:15" x14ac:dyDescent="0.25">
      <c r="A1375" s="2" t="s">
        <v>2516</v>
      </c>
      <c r="B1375" s="3">
        <v>45207</v>
      </c>
      <c r="C1375" s="2" t="s">
        <v>939</v>
      </c>
      <c r="D1375" s="2" t="s">
        <v>1134</v>
      </c>
      <c r="E1375">
        <v>3</v>
      </c>
      <c r="F1375" s="2">
        <f t="shared" si="126"/>
        <v>3</v>
      </c>
      <c r="G1375" s="2" t="s">
        <v>1146</v>
      </c>
      <c r="H1375">
        <v>0.18</v>
      </c>
      <c r="I1375" s="2">
        <f>_xlfn.XLOOKUP(D1375, 'retail_products'!$A:$A, 'retail_products'!$E:$E, "")</f>
        <v>436.93</v>
      </c>
      <c r="J1375" s="2">
        <f>_xlfn.XLOOKUP(D1375, 'retail_products'!$A:$A, 'retail_products'!$D:$D, "")</f>
        <v>257.01</v>
      </c>
      <c r="K1375" s="2">
        <f t="shared" si="127"/>
        <v>1310.79</v>
      </c>
      <c r="L1375" s="2">
        <f t="shared" si="128"/>
        <v>235.94219999999999</v>
      </c>
      <c r="M1375" s="2">
        <f t="shared" si="129"/>
        <v>1074.8478</v>
      </c>
      <c r="N1375" s="2">
        <f t="shared" si="130"/>
        <v>303.81780000000003</v>
      </c>
      <c r="O1375" s="2" t="str">
        <f t="shared" si="131"/>
        <v>Oct</v>
      </c>
    </row>
    <row r="1376" spans="1:15" x14ac:dyDescent="0.25">
      <c r="A1376" s="2" t="s">
        <v>2517</v>
      </c>
      <c r="B1376" s="3" t="s">
        <v>2518</v>
      </c>
      <c r="C1376" s="2" t="s">
        <v>314</v>
      </c>
      <c r="D1376" s="2" t="s">
        <v>1116</v>
      </c>
      <c r="E1376">
        <v>2</v>
      </c>
      <c r="F1376" s="2">
        <f t="shared" si="126"/>
        <v>2</v>
      </c>
      <c r="G1376" s="2" t="s">
        <v>1152</v>
      </c>
      <c r="H1376">
        <v>0.09</v>
      </c>
      <c r="I1376" s="2">
        <f>_xlfn.XLOOKUP(D1376, 'retail_products'!$A:$A, 'retail_products'!$E:$E, "")</f>
        <v>796.89</v>
      </c>
      <c r="J1376" s="2">
        <f>_xlfn.XLOOKUP(D1376, 'retail_products'!$A:$A, 'retail_products'!$D:$D, "")</f>
        <v>465.81</v>
      </c>
      <c r="K1376" s="2">
        <f t="shared" si="127"/>
        <v>1593.78</v>
      </c>
      <c r="L1376" s="2">
        <f t="shared" si="128"/>
        <v>143.4402</v>
      </c>
      <c r="M1376" s="2">
        <f t="shared" si="129"/>
        <v>1450.3398</v>
      </c>
      <c r="N1376" s="2">
        <f t="shared" si="130"/>
        <v>518.71979999999996</v>
      </c>
      <c r="O1376" s="2" t="str">
        <f t="shared" si="131"/>
        <v>12/16/23</v>
      </c>
    </row>
    <row r="1377" spans="1:15" x14ac:dyDescent="0.25">
      <c r="A1377" s="2" t="s">
        <v>2519</v>
      </c>
      <c r="B1377" s="3">
        <v>45297</v>
      </c>
      <c r="C1377" s="2" t="s">
        <v>443</v>
      </c>
      <c r="D1377" s="2" t="s">
        <v>1044</v>
      </c>
      <c r="E1377">
        <v>5</v>
      </c>
      <c r="F1377" s="2">
        <f t="shared" si="126"/>
        <v>5</v>
      </c>
      <c r="G1377" s="2" t="s">
        <v>1148</v>
      </c>
      <c r="H1377">
        <v>0</v>
      </c>
      <c r="I1377" s="2">
        <f>_xlfn.XLOOKUP(D1377, 'retail_products'!$A:$A, 'retail_products'!$E:$E, "")</f>
        <v>404.15</v>
      </c>
      <c r="J1377" s="2">
        <f>_xlfn.XLOOKUP(D1377, 'retail_products'!$A:$A, 'retail_products'!$D:$D, "")</f>
        <v>171.04</v>
      </c>
      <c r="K1377" s="2">
        <f t="shared" si="127"/>
        <v>2020.75</v>
      </c>
      <c r="L1377" s="2">
        <f t="shared" si="128"/>
        <v>0</v>
      </c>
      <c r="M1377" s="2">
        <f t="shared" si="129"/>
        <v>2020.75</v>
      </c>
      <c r="N1377" s="2">
        <f t="shared" si="130"/>
        <v>1165.5500000000002</v>
      </c>
      <c r="O1377" s="2" t="str">
        <f t="shared" si="131"/>
        <v>Jan</v>
      </c>
    </row>
    <row r="1378" spans="1:15" x14ac:dyDescent="0.25">
      <c r="A1378" s="2" t="s">
        <v>2520</v>
      </c>
      <c r="B1378" s="3">
        <v>45359</v>
      </c>
      <c r="C1378" s="2" t="s">
        <v>831</v>
      </c>
      <c r="D1378" s="2" t="s">
        <v>1068</v>
      </c>
      <c r="E1378">
        <v>2</v>
      </c>
      <c r="F1378" s="2">
        <f t="shared" si="126"/>
        <v>2</v>
      </c>
      <c r="G1378" s="2" t="s">
        <v>1146</v>
      </c>
      <c r="H1378">
        <v>0</v>
      </c>
      <c r="I1378" s="2">
        <f>_xlfn.XLOOKUP(D1378, 'retail_products'!$A:$A, 'retail_products'!$E:$E, "")</f>
        <v>37.4</v>
      </c>
      <c r="J1378" s="2">
        <f>_xlfn.XLOOKUP(D1378, 'retail_products'!$A:$A, 'retail_products'!$D:$D, "")</f>
        <v>16.059999999999999</v>
      </c>
      <c r="K1378" s="2">
        <f t="shared" si="127"/>
        <v>74.8</v>
      </c>
      <c r="L1378" s="2">
        <f t="shared" si="128"/>
        <v>0</v>
      </c>
      <c r="M1378" s="2">
        <f t="shared" si="129"/>
        <v>74.8</v>
      </c>
      <c r="N1378" s="2">
        <f t="shared" si="130"/>
        <v>42.68</v>
      </c>
      <c r="O1378" s="2" t="str">
        <f t="shared" si="131"/>
        <v>Mar</v>
      </c>
    </row>
    <row r="1379" spans="1:15" x14ac:dyDescent="0.25">
      <c r="A1379" s="2" t="s">
        <v>2521</v>
      </c>
      <c r="B1379" s="3">
        <v>45138</v>
      </c>
      <c r="C1379" s="2" t="s">
        <v>789</v>
      </c>
      <c r="D1379" s="2" t="s">
        <v>1090</v>
      </c>
      <c r="E1379">
        <v>4</v>
      </c>
      <c r="F1379" s="2">
        <f t="shared" si="126"/>
        <v>4</v>
      </c>
      <c r="G1379" s="2" t="s">
        <v>1146</v>
      </c>
      <c r="H1379">
        <v>0</v>
      </c>
      <c r="I1379" s="2">
        <f>_xlfn.XLOOKUP(D1379, 'retail_products'!$A:$A, 'retail_products'!$E:$E, "")</f>
        <v>765.43</v>
      </c>
      <c r="J1379" s="2">
        <f>_xlfn.XLOOKUP(D1379, 'retail_products'!$A:$A, 'retail_products'!$D:$D, "")</f>
        <v>429.73</v>
      </c>
      <c r="K1379" s="2">
        <f t="shared" si="127"/>
        <v>3061.72</v>
      </c>
      <c r="L1379" s="2">
        <f t="shared" si="128"/>
        <v>0</v>
      </c>
      <c r="M1379" s="2">
        <f t="shared" si="129"/>
        <v>3061.72</v>
      </c>
      <c r="N1379" s="2">
        <f t="shared" si="130"/>
        <v>1342.7999999999997</v>
      </c>
      <c r="O1379" s="2" t="str">
        <f t="shared" si="131"/>
        <v>Jul</v>
      </c>
    </row>
    <row r="1380" spans="1:15" x14ac:dyDescent="0.25">
      <c r="A1380" s="2" t="s">
        <v>2522</v>
      </c>
      <c r="B1380" s="3">
        <v>45266</v>
      </c>
      <c r="C1380" s="2" t="s">
        <v>96</v>
      </c>
      <c r="D1380" s="2" t="s">
        <v>1138</v>
      </c>
      <c r="E1380">
        <v>3</v>
      </c>
      <c r="F1380" s="2">
        <f t="shared" si="126"/>
        <v>3</v>
      </c>
      <c r="G1380" s="2" t="s">
        <v>1152</v>
      </c>
      <c r="H1380">
        <v>0</v>
      </c>
      <c r="I1380" s="2">
        <f>_xlfn.XLOOKUP(D1380, 'retail_products'!$A:$A, 'retail_products'!$E:$E, "")</f>
        <v>318.47000000000003</v>
      </c>
      <c r="J1380" s="2">
        <f>_xlfn.XLOOKUP(D1380, 'retail_products'!$A:$A, 'retail_products'!$D:$D, "")</f>
        <v>231.89</v>
      </c>
      <c r="K1380" s="2">
        <f t="shared" si="127"/>
        <v>955.41000000000008</v>
      </c>
      <c r="L1380" s="2">
        <f t="shared" si="128"/>
        <v>0</v>
      </c>
      <c r="M1380" s="2">
        <f t="shared" si="129"/>
        <v>955.41000000000008</v>
      </c>
      <c r="N1380" s="2">
        <f t="shared" si="130"/>
        <v>259.74000000000012</v>
      </c>
      <c r="O1380" s="2" t="str">
        <f t="shared" si="131"/>
        <v>Dec</v>
      </c>
    </row>
    <row r="1381" spans="1:15" x14ac:dyDescent="0.25">
      <c r="A1381" s="2" t="s">
        <v>2523</v>
      </c>
      <c r="B1381" s="3">
        <v>45169</v>
      </c>
      <c r="C1381" s="2" t="s">
        <v>60</v>
      </c>
      <c r="D1381" s="2" t="s">
        <v>1082</v>
      </c>
      <c r="E1381">
        <v>3</v>
      </c>
      <c r="F1381" s="2">
        <f t="shared" si="126"/>
        <v>3</v>
      </c>
      <c r="G1381" s="2" t="s">
        <v>1152</v>
      </c>
      <c r="H1381">
        <v>0.12</v>
      </c>
      <c r="I1381" s="2">
        <f>_xlfn.XLOOKUP(D1381, 'retail_products'!$A:$A, 'retail_products'!$E:$E, "")</f>
        <v>85.85</v>
      </c>
      <c r="J1381" s="2">
        <f>_xlfn.XLOOKUP(D1381, 'retail_products'!$A:$A, 'retail_products'!$D:$D, "")</f>
        <v>46.68</v>
      </c>
      <c r="K1381" s="2">
        <f t="shared" si="127"/>
        <v>257.54999999999995</v>
      </c>
      <c r="L1381" s="2">
        <f t="shared" si="128"/>
        <v>30.905999999999992</v>
      </c>
      <c r="M1381" s="2">
        <f t="shared" si="129"/>
        <v>226.64399999999995</v>
      </c>
      <c r="N1381" s="2">
        <f t="shared" si="130"/>
        <v>86.603999999999957</v>
      </c>
      <c r="O1381" s="2" t="str">
        <f t="shared" si="131"/>
        <v>Aug</v>
      </c>
    </row>
    <row r="1382" spans="1:15" x14ac:dyDescent="0.25">
      <c r="A1382" s="2" t="s">
        <v>2524</v>
      </c>
      <c r="B1382" s="3">
        <v>45036</v>
      </c>
      <c r="C1382" s="2" t="s">
        <v>444</v>
      </c>
      <c r="D1382" s="2" t="s">
        <v>1094</v>
      </c>
      <c r="E1382">
        <v>2</v>
      </c>
      <c r="F1382" s="2">
        <f t="shared" si="126"/>
        <v>2</v>
      </c>
      <c r="G1382" s="2" t="s">
        <v>1148</v>
      </c>
      <c r="H1382">
        <v>0</v>
      </c>
      <c r="I1382" s="2">
        <f>_xlfn.XLOOKUP(D1382, 'retail_products'!$A:$A, 'retail_products'!$E:$E, "")</f>
        <v>52.75</v>
      </c>
      <c r="J1382" s="2">
        <f>_xlfn.XLOOKUP(D1382, 'retail_products'!$A:$A, 'retail_products'!$D:$D, "")</f>
        <v>27.56</v>
      </c>
      <c r="K1382" s="2">
        <f t="shared" si="127"/>
        <v>105.5</v>
      </c>
      <c r="L1382" s="2">
        <f t="shared" si="128"/>
        <v>0</v>
      </c>
      <c r="M1382" s="2">
        <f t="shared" si="129"/>
        <v>105.5</v>
      </c>
      <c r="N1382" s="2">
        <f t="shared" si="130"/>
        <v>50.38</v>
      </c>
      <c r="O1382" s="2" t="str">
        <f t="shared" si="131"/>
        <v>Apr</v>
      </c>
    </row>
    <row r="1383" spans="1:15" x14ac:dyDescent="0.25">
      <c r="A1383" s="2" t="s">
        <v>2525</v>
      </c>
      <c r="B1383" s="3">
        <v>45230</v>
      </c>
      <c r="C1383" s="2" t="s">
        <v>414</v>
      </c>
      <c r="D1383" s="2" t="s">
        <v>1049</v>
      </c>
      <c r="E1383">
        <v>-1</v>
      </c>
      <c r="F1383" s="2">
        <f t="shared" si="126"/>
        <v>0</v>
      </c>
      <c r="G1383" s="2" t="s">
        <v>1146</v>
      </c>
      <c r="H1383">
        <v>0</v>
      </c>
      <c r="I1383" s="2">
        <f>_xlfn.XLOOKUP(D1383, 'retail_products'!$A:$A, 'retail_products'!$E:$E, "")</f>
        <v>171.43</v>
      </c>
      <c r="J1383" s="2">
        <f>_xlfn.XLOOKUP(D1383, 'retail_products'!$A:$A, 'retail_products'!$D:$D, "")</f>
        <v>99.61</v>
      </c>
      <c r="K1383" s="2">
        <f t="shared" si="127"/>
        <v>-171.43</v>
      </c>
      <c r="L1383" s="2">
        <f t="shared" si="128"/>
        <v>0</v>
      </c>
      <c r="M1383" s="2">
        <f t="shared" si="129"/>
        <v>-171.43</v>
      </c>
      <c r="N1383" s="2">
        <f t="shared" si="130"/>
        <v>-71.820000000000007</v>
      </c>
      <c r="O1383" s="2" t="str">
        <f t="shared" si="131"/>
        <v>Oct</v>
      </c>
    </row>
    <row r="1384" spans="1:15" x14ac:dyDescent="0.25">
      <c r="A1384" s="2" t="s">
        <v>2526</v>
      </c>
      <c r="B1384" s="3" t="s">
        <v>2527</v>
      </c>
      <c r="C1384" s="2" t="s">
        <v>985</v>
      </c>
      <c r="D1384" s="2" t="s">
        <v>1128</v>
      </c>
      <c r="E1384">
        <v>2</v>
      </c>
      <c r="F1384" s="2">
        <f t="shared" si="126"/>
        <v>2</v>
      </c>
      <c r="G1384" s="2" t="s">
        <v>1148</v>
      </c>
      <c r="H1384">
        <v>0</v>
      </c>
      <c r="I1384" s="2">
        <f>_xlfn.XLOOKUP(D1384, 'retail_products'!$A:$A, 'retail_products'!$E:$E, "")</f>
        <v>769.55</v>
      </c>
      <c r="J1384" s="2">
        <f>_xlfn.XLOOKUP(D1384, 'retail_products'!$A:$A, 'retail_products'!$D:$D, "")</f>
        <v>421.02</v>
      </c>
      <c r="K1384" s="2">
        <f t="shared" si="127"/>
        <v>1539.1</v>
      </c>
      <c r="L1384" s="2">
        <f t="shared" si="128"/>
        <v>0</v>
      </c>
      <c r="M1384" s="2">
        <f t="shared" si="129"/>
        <v>1539.1</v>
      </c>
      <c r="N1384" s="2">
        <f t="shared" si="130"/>
        <v>697.06</v>
      </c>
      <c r="O1384" s="2" t="str">
        <f t="shared" si="131"/>
        <v>02/17/23</v>
      </c>
    </row>
    <row r="1385" spans="1:15" x14ac:dyDescent="0.25">
      <c r="A1385" s="2" t="s">
        <v>2528</v>
      </c>
      <c r="B1385" s="3">
        <v>45358</v>
      </c>
      <c r="C1385" s="2" t="s">
        <v>404</v>
      </c>
      <c r="D1385" s="2" t="s">
        <v>1126</v>
      </c>
      <c r="E1385">
        <v>3</v>
      </c>
      <c r="F1385" s="2">
        <f t="shared" si="126"/>
        <v>3</v>
      </c>
      <c r="G1385" s="2" t="s">
        <v>1152</v>
      </c>
      <c r="H1385">
        <v>0</v>
      </c>
      <c r="I1385" s="2">
        <f>_xlfn.XLOOKUP(D1385, 'retail_products'!$A:$A, 'retail_products'!$E:$E, "")</f>
        <v>340.9</v>
      </c>
      <c r="J1385" s="2">
        <f>_xlfn.XLOOKUP(D1385, 'retail_products'!$A:$A, 'retail_products'!$D:$D, "")</f>
        <v>269.88</v>
      </c>
      <c r="K1385" s="2">
        <f t="shared" si="127"/>
        <v>1022.6999999999999</v>
      </c>
      <c r="L1385" s="2">
        <f t="shared" si="128"/>
        <v>0</v>
      </c>
      <c r="M1385" s="2">
        <f t="shared" si="129"/>
        <v>1022.6999999999999</v>
      </c>
      <c r="N1385" s="2">
        <f t="shared" si="130"/>
        <v>213.05999999999995</v>
      </c>
      <c r="O1385" s="2" t="str">
        <f t="shared" si="131"/>
        <v>Mar</v>
      </c>
    </row>
    <row r="1386" spans="1:15" x14ac:dyDescent="0.25">
      <c r="A1386" s="2" t="s">
        <v>2529</v>
      </c>
      <c r="B1386" s="3">
        <v>44946</v>
      </c>
      <c r="C1386" s="2" t="s">
        <v>625</v>
      </c>
      <c r="D1386" s="2" t="s">
        <v>1049</v>
      </c>
      <c r="E1386">
        <v>1</v>
      </c>
      <c r="F1386" s="2">
        <f t="shared" si="126"/>
        <v>1</v>
      </c>
      <c r="G1386" s="2" t="s">
        <v>1148</v>
      </c>
      <c r="H1386">
        <v>0.25</v>
      </c>
      <c r="I1386" s="2">
        <f>_xlfn.XLOOKUP(D1386, 'retail_products'!$A:$A, 'retail_products'!$E:$E, "")</f>
        <v>171.43</v>
      </c>
      <c r="J1386" s="2">
        <f>_xlfn.XLOOKUP(D1386, 'retail_products'!$A:$A, 'retail_products'!$D:$D, "")</f>
        <v>99.61</v>
      </c>
      <c r="K1386" s="2">
        <f t="shared" si="127"/>
        <v>171.43</v>
      </c>
      <c r="L1386" s="2">
        <f t="shared" si="128"/>
        <v>42.857500000000002</v>
      </c>
      <c r="M1386" s="2">
        <f t="shared" si="129"/>
        <v>128.57249999999999</v>
      </c>
      <c r="N1386" s="2">
        <f t="shared" si="130"/>
        <v>28.962499999999991</v>
      </c>
      <c r="O1386" s="2" t="str">
        <f t="shared" si="131"/>
        <v>Jan</v>
      </c>
    </row>
    <row r="1387" spans="1:15" x14ac:dyDescent="0.25">
      <c r="A1387" s="2" t="s">
        <v>2530</v>
      </c>
      <c r="B1387" s="3">
        <v>45178</v>
      </c>
      <c r="C1387" s="2" t="s">
        <v>139</v>
      </c>
      <c r="D1387" s="2" t="s">
        <v>1074</v>
      </c>
      <c r="E1387">
        <v>5</v>
      </c>
      <c r="F1387" s="2">
        <f t="shared" si="126"/>
        <v>5</v>
      </c>
      <c r="G1387" s="2" t="s">
        <v>1146</v>
      </c>
      <c r="H1387">
        <v>0</v>
      </c>
      <c r="I1387" s="2">
        <f>_xlfn.XLOOKUP(D1387, 'retail_products'!$A:$A, 'retail_products'!$E:$E, "")</f>
        <v>476.33</v>
      </c>
      <c r="J1387" s="2">
        <f>_xlfn.XLOOKUP(D1387, 'retail_products'!$A:$A, 'retail_products'!$D:$D, "")</f>
        <v>222.1</v>
      </c>
      <c r="K1387" s="2">
        <f t="shared" si="127"/>
        <v>2381.65</v>
      </c>
      <c r="L1387" s="2">
        <f t="shared" si="128"/>
        <v>0</v>
      </c>
      <c r="M1387" s="2">
        <f t="shared" si="129"/>
        <v>2381.65</v>
      </c>
      <c r="N1387" s="2">
        <f t="shared" si="130"/>
        <v>1271.1500000000001</v>
      </c>
      <c r="O1387" s="2" t="str">
        <f t="shared" si="131"/>
        <v>Sep</v>
      </c>
    </row>
    <row r="1388" spans="1:15" x14ac:dyDescent="0.25">
      <c r="A1388" s="2" t="s">
        <v>2531</v>
      </c>
      <c r="B1388" s="3">
        <v>44960</v>
      </c>
      <c r="C1388" s="2" t="s">
        <v>502</v>
      </c>
      <c r="D1388" s="2" t="s">
        <v>1116</v>
      </c>
      <c r="E1388">
        <v>3</v>
      </c>
      <c r="F1388" s="2">
        <f t="shared" si="126"/>
        <v>3</v>
      </c>
      <c r="G1388" s="2" t="s">
        <v>1152</v>
      </c>
      <c r="H1388">
        <v>0</v>
      </c>
      <c r="I1388" s="2">
        <f>_xlfn.XLOOKUP(D1388, 'retail_products'!$A:$A, 'retail_products'!$E:$E, "")</f>
        <v>796.89</v>
      </c>
      <c r="J1388" s="2">
        <f>_xlfn.XLOOKUP(D1388, 'retail_products'!$A:$A, 'retail_products'!$D:$D, "")</f>
        <v>465.81</v>
      </c>
      <c r="K1388" s="2">
        <f t="shared" si="127"/>
        <v>2390.67</v>
      </c>
      <c r="L1388" s="2">
        <f t="shared" si="128"/>
        <v>0</v>
      </c>
      <c r="M1388" s="2">
        <f t="shared" si="129"/>
        <v>2390.67</v>
      </c>
      <c r="N1388" s="2">
        <f t="shared" si="130"/>
        <v>993.24</v>
      </c>
      <c r="O1388" s="2" t="str">
        <f t="shared" si="131"/>
        <v>Feb</v>
      </c>
    </row>
    <row r="1389" spans="1:15" x14ac:dyDescent="0.25">
      <c r="A1389" s="2" t="s">
        <v>2532</v>
      </c>
      <c r="B1389" s="3">
        <v>45279</v>
      </c>
      <c r="C1389" s="2" t="s">
        <v>319</v>
      </c>
      <c r="D1389" s="2" t="s">
        <v>1041</v>
      </c>
      <c r="E1389">
        <v>4</v>
      </c>
      <c r="F1389" s="2">
        <f t="shared" si="126"/>
        <v>4</v>
      </c>
      <c r="G1389" s="2" t="s">
        <v>1152</v>
      </c>
      <c r="H1389">
        <v>0</v>
      </c>
      <c r="I1389" s="2">
        <f>_xlfn.XLOOKUP(D1389, 'retail_products'!$A:$A, 'retail_products'!$E:$E, "")</f>
        <v>20.34</v>
      </c>
      <c r="J1389" s="2">
        <f>_xlfn.XLOOKUP(D1389, 'retail_products'!$A:$A, 'retail_products'!$D:$D, "")</f>
        <v>14.74</v>
      </c>
      <c r="K1389" s="2">
        <f t="shared" si="127"/>
        <v>81.36</v>
      </c>
      <c r="L1389" s="2">
        <f t="shared" si="128"/>
        <v>0</v>
      </c>
      <c r="M1389" s="2">
        <f t="shared" si="129"/>
        <v>81.36</v>
      </c>
      <c r="N1389" s="2">
        <f t="shared" si="130"/>
        <v>22.4</v>
      </c>
      <c r="O1389" s="2" t="str">
        <f t="shared" si="131"/>
        <v>Dec</v>
      </c>
    </row>
    <row r="1390" spans="1:15" x14ac:dyDescent="0.25">
      <c r="A1390" s="2" t="s">
        <v>2533</v>
      </c>
      <c r="B1390" s="3">
        <v>45187</v>
      </c>
      <c r="C1390" s="2" t="s">
        <v>342</v>
      </c>
      <c r="D1390" s="2" t="s">
        <v>1076</v>
      </c>
      <c r="E1390">
        <v>4</v>
      </c>
      <c r="F1390" s="2">
        <f t="shared" si="126"/>
        <v>4</v>
      </c>
      <c r="G1390" s="2" t="s">
        <v>1152</v>
      </c>
      <c r="H1390">
        <v>0</v>
      </c>
      <c r="I1390" s="2">
        <f>_xlfn.XLOOKUP(D1390, 'retail_products'!$A:$A, 'retail_products'!$E:$E, "")</f>
        <v>681.78</v>
      </c>
      <c r="J1390" s="2">
        <f>_xlfn.XLOOKUP(D1390, 'retail_products'!$A:$A, 'retail_products'!$D:$D, "")</f>
        <v>335.22</v>
      </c>
      <c r="K1390" s="2">
        <f t="shared" si="127"/>
        <v>2727.12</v>
      </c>
      <c r="L1390" s="2">
        <f t="shared" si="128"/>
        <v>0</v>
      </c>
      <c r="M1390" s="2">
        <f t="shared" si="129"/>
        <v>2727.12</v>
      </c>
      <c r="N1390" s="2">
        <f t="shared" si="130"/>
        <v>1386.2399999999998</v>
      </c>
      <c r="O1390" s="2" t="str">
        <f t="shared" si="131"/>
        <v>Sep</v>
      </c>
    </row>
    <row r="1391" spans="1:15" x14ac:dyDescent="0.25">
      <c r="A1391" s="2" t="s">
        <v>2534</v>
      </c>
      <c r="B1391" s="3">
        <v>45034</v>
      </c>
      <c r="C1391" s="2" t="s">
        <v>275</v>
      </c>
      <c r="D1391" s="2" t="s">
        <v>1098</v>
      </c>
      <c r="E1391">
        <v>2</v>
      </c>
      <c r="F1391" s="2">
        <f t="shared" si="126"/>
        <v>2</v>
      </c>
      <c r="G1391" s="2" t="s">
        <v>1148</v>
      </c>
      <c r="H1391">
        <v>0</v>
      </c>
      <c r="I1391" s="2">
        <f>_xlfn.XLOOKUP(D1391, 'retail_products'!$A:$A, 'retail_products'!$E:$E, "")</f>
        <v>861.53</v>
      </c>
      <c r="J1391" s="2">
        <f>_xlfn.XLOOKUP(D1391, 'retail_products'!$A:$A, 'retail_products'!$D:$D, "")</f>
        <v>446.15</v>
      </c>
      <c r="K1391" s="2">
        <f t="shared" si="127"/>
        <v>1723.06</v>
      </c>
      <c r="L1391" s="2">
        <f t="shared" si="128"/>
        <v>0</v>
      </c>
      <c r="M1391" s="2">
        <f t="shared" si="129"/>
        <v>1723.06</v>
      </c>
      <c r="N1391" s="2">
        <f t="shared" si="130"/>
        <v>830.76</v>
      </c>
      <c r="O1391" s="2" t="str">
        <f t="shared" si="131"/>
        <v>Apr</v>
      </c>
    </row>
    <row r="1392" spans="1:15" x14ac:dyDescent="0.25">
      <c r="A1392" s="2" t="s">
        <v>2535</v>
      </c>
      <c r="B1392" s="3">
        <v>45156</v>
      </c>
      <c r="C1392" s="2" t="s">
        <v>158</v>
      </c>
      <c r="D1392" s="2" t="s">
        <v>1058</v>
      </c>
      <c r="E1392">
        <v>1</v>
      </c>
      <c r="F1392" s="2">
        <f t="shared" si="126"/>
        <v>1</v>
      </c>
      <c r="G1392" s="2" t="s">
        <v>1148</v>
      </c>
      <c r="H1392">
        <v>0.13</v>
      </c>
      <c r="I1392" s="2">
        <f>_xlfn.XLOOKUP(D1392, 'retail_products'!$A:$A, 'retail_products'!$E:$E, "")</f>
        <v>145.03</v>
      </c>
      <c r="J1392" s="2">
        <f>_xlfn.XLOOKUP(D1392, 'retail_products'!$A:$A, 'retail_products'!$D:$D, "")</f>
        <v>60.82</v>
      </c>
      <c r="K1392" s="2">
        <f t="shared" si="127"/>
        <v>145.03</v>
      </c>
      <c r="L1392" s="2">
        <f t="shared" si="128"/>
        <v>18.853899999999999</v>
      </c>
      <c r="M1392" s="2">
        <f t="shared" si="129"/>
        <v>126.17610000000001</v>
      </c>
      <c r="N1392" s="2">
        <f t="shared" si="130"/>
        <v>65.356099999999998</v>
      </c>
      <c r="O1392" s="2" t="str">
        <f t="shared" si="131"/>
        <v>Aug</v>
      </c>
    </row>
    <row r="1393" spans="1:15" x14ac:dyDescent="0.25">
      <c r="A1393" s="2" t="s">
        <v>2536</v>
      </c>
      <c r="B1393" s="3">
        <v>44989</v>
      </c>
      <c r="C1393" s="2" t="s">
        <v>981</v>
      </c>
      <c r="D1393" s="2" t="s">
        <v>1122</v>
      </c>
      <c r="E1393">
        <v>5</v>
      </c>
      <c r="F1393" s="2">
        <f t="shared" si="126"/>
        <v>5</v>
      </c>
      <c r="G1393" s="2" t="s">
        <v>1152</v>
      </c>
      <c r="H1393">
        <v>0</v>
      </c>
      <c r="I1393" s="2">
        <f>_xlfn.XLOOKUP(D1393, 'retail_products'!$A:$A, 'retail_products'!$E:$E, "")</f>
        <v>693.46</v>
      </c>
      <c r="J1393" s="2">
        <f>_xlfn.XLOOKUP(D1393, 'retail_products'!$A:$A, 'retail_products'!$D:$D, "")</f>
        <v>388.35</v>
      </c>
      <c r="K1393" s="2">
        <f t="shared" si="127"/>
        <v>3467.3</v>
      </c>
      <c r="L1393" s="2">
        <f t="shared" si="128"/>
        <v>0</v>
      </c>
      <c r="M1393" s="2">
        <f t="shared" si="129"/>
        <v>3467.3</v>
      </c>
      <c r="N1393" s="2">
        <f t="shared" si="130"/>
        <v>1525.5500000000002</v>
      </c>
      <c r="O1393" s="2" t="str">
        <f t="shared" si="131"/>
        <v>Mar</v>
      </c>
    </row>
    <row r="1394" spans="1:15" x14ac:dyDescent="0.25">
      <c r="A1394" s="2" t="s">
        <v>2537</v>
      </c>
      <c r="B1394" s="3">
        <v>45113</v>
      </c>
      <c r="C1394" s="2" t="s">
        <v>189</v>
      </c>
      <c r="D1394" s="2" t="s">
        <v>1090</v>
      </c>
      <c r="E1394">
        <v>2</v>
      </c>
      <c r="F1394" s="2">
        <f t="shared" si="126"/>
        <v>2</v>
      </c>
      <c r="G1394" s="2" t="s">
        <v>1152</v>
      </c>
      <c r="H1394">
        <v>0</v>
      </c>
      <c r="I1394" s="2">
        <f>_xlfn.XLOOKUP(D1394, 'retail_products'!$A:$A, 'retail_products'!$E:$E, "")</f>
        <v>765.43</v>
      </c>
      <c r="J1394" s="2">
        <f>_xlfn.XLOOKUP(D1394, 'retail_products'!$A:$A, 'retail_products'!$D:$D, "")</f>
        <v>429.73</v>
      </c>
      <c r="K1394" s="2">
        <f t="shared" si="127"/>
        <v>1530.86</v>
      </c>
      <c r="L1394" s="2">
        <f t="shared" si="128"/>
        <v>0</v>
      </c>
      <c r="M1394" s="2">
        <f t="shared" si="129"/>
        <v>1530.86</v>
      </c>
      <c r="N1394" s="2">
        <f t="shared" si="130"/>
        <v>671.39999999999986</v>
      </c>
      <c r="O1394" s="2" t="str">
        <f t="shared" si="131"/>
        <v>Jul</v>
      </c>
    </row>
    <row r="1395" spans="1:15" x14ac:dyDescent="0.25">
      <c r="A1395" s="2" t="s">
        <v>2538</v>
      </c>
      <c r="B1395" s="3">
        <v>45343</v>
      </c>
      <c r="C1395" s="2" t="s">
        <v>538</v>
      </c>
      <c r="D1395" s="2" t="s">
        <v>1098</v>
      </c>
      <c r="E1395">
        <v>4</v>
      </c>
      <c r="F1395" s="2">
        <f t="shared" si="126"/>
        <v>4</v>
      </c>
      <c r="G1395" s="2" t="s">
        <v>1152</v>
      </c>
      <c r="H1395">
        <v>0.21</v>
      </c>
      <c r="I1395" s="2">
        <f>_xlfn.XLOOKUP(D1395, 'retail_products'!$A:$A, 'retail_products'!$E:$E, "")</f>
        <v>861.53</v>
      </c>
      <c r="J1395" s="2">
        <f>_xlfn.XLOOKUP(D1395, 'retail_products'!$A:$A, 'retail_products'!$D:$D, "")</f>
        <v>446.15</v>
      </c>
      <c r="K1395" s="2">
        <f t="shared" si="127"/>
        <v>3446.12</v>
      </c>
      <c r="L1395" s="2">
        <f t="shared" si="128"/>
        <v>723.6851999999999</v>
      </c>
      <c r="M1395" s="2">
        <f t="shared" si="129"/>
        <v>2722.4348</v>
      </c>
      <c r="N1395" s="2">
        <f t="shared" si="130"/>
        <v>937.83480000000009</v>
      </c>
      <c r="O1395" s="2" t="str">
        <f t="shared" si="131"/>
        <v>Feb</v>
      </c>
    </row>
    <row r="1396" spans="1:15" x14ac:dyDescent="0.25">
      <c r="A1396" s="2" t="s">
        <v>2539</v>
      </c>
      <c r="B1396" s="3">
        <v>45264</v>
      </c>
      <c r="C1396" s="2" t="s">
        <v>351</v>
      </c>
      <c r="D1396" s="2" t="s">
        <v>1136</v>
      </c>
      <c r="E1396">
        <v>5</v>
      </c>
      <c r="F1396" s="2">
        <f t="shared" si="126"/>
        <v>5</v>
      </c>
      <c r="G1396" s="2" t="s">
        <v>1148</v>
      </c>
      <c r="H1396">
        <v>0.12</v>
      </c>
      <c r="I1396" s="2">
        <f>_xlfn.XLOOKUP(D1396, 'retail_products'!$A:$A, 'retail_products'!$E:$E, "")</f>
        <v>353.33</v>
      </c>
      <c r="J1396" s="2">
        <f>_xlfn.XLOOKUP(D1396, 'retail_products'!$A:$A, 'retail_products'!$D:$D, "")</f>
        <v>144.06</v>
      </c>
      <c r="K1396" s="2">
        <f t="shared" si="127"/>
        <v>1766.6499999999999</v>
      </c>
      <c r="L1396" s="2">
        <f t="shared" si="128"/>
        <v>211.99799999999996</v>
      </c>
      <c r="M1396" s="2">
        <f t="shared" si="129"/>
        <v>1554.6519999999998</v>
      </c>
      <c r="N1396" s="2">
        <f t="shared" si="130"/>
        <v>834.35199999999986</v>
      </c>
      <c r="O1396" s="2" t="str">
        <f t="shared" si="131"/>
        <v>Dec</v>
      </c>
    </row>
    <row r="1397" spans="1:15" x14ac:dyDescent="0.25">
      <c r="A1397" s="2" t="s">
        <v>2540</v>
      </c>
      <c r="B1397" s="3">
        <v>45176</v>
      </c>
      <c r="C1397" s="2" t="s">
        <v>925</v>
      </c>
      <c r="D1397" s="2" t="s">
        <v>1082</v>
      </c>
      <c r="E1397">
        <v>2</v>
      </c>
      <c r="F1397" s="2">
        <f t="shared" si="126"/>
        <v>2</v>
      </c>
      <c r="G1397" s="2" t="s">
        <v>1152</v>
      </c>
      <c r="H1397">
        <v>0.27</v>
      </c>
      <c r="I1397" s="2">
        <f>_xlfn.XLOOKUP(D1397, 'retail_products'!$A:$A, 'retail_products'!$E:$E, "")</f>
        <v>85.85</v>
      </c>
      <c r="J1397" s="2">
        <f>_xlfn.XLOOKUP(D1397, 'retail_products'!$A:$A, 'retail_products'!$D:$D, "")</f>
        <v>46.68</v>
      </c>
      <c r="K1397" s="2">
        <f t="shared" si="127"/>
        <v>171.7</v>
      </c>
      <c r="L1397" s="2">
        <f t="shared" si="128"/>
        <v>46.359000000000002</v>
      </c>
      <c r="M1397" s="2">
        <f t="shared" si="129"/>
        <v>125.34099999999998</v>
      </c>
      <c r="N1397" s="2">
        <f t="shared" si="130"/>
        <v>31.98099999999998</v>
      </c>
      <c r="O1397" s="2" t="str">
        <f t="shared" si="131"/>
        <v>Sep</v>
      </c>
    </row>
    <row r="1398" spans="1:15" x14ac:dyDescent="0.25">
      <c r="A1398" s="2" t="s">
        <v>2541</v>
      </c>
      <c r="B1398" s="3">
        <v>45296</v>
      </c>
      <c r="C1398" s="2" t="s">
        <v>213</v>
      </c>
      <c r="D1398" s="2" t="s">
        <v>1092</v>
      </c>
      <c r="E1398">
        <v>1</v>
      </c>
      <c r="F1398" s="2">
        <f t="shared" si="126"/>
        <v>1</v>
      </c>
      <c r="G1398" s="2" t="s">
        <v>1146</v>
      </c>
      <c r="H1398">
        <v>0</v>
      </c>
      <c r="I1398" s="2">
        <f>_xlfn.XLOOKUP(D1398, 'retail_products'!$A:$A, 'retail_products'!$E:$E, "")</f>
        <v>458.87</v>
      </c>
      <c r="J1398" s="2">
        <f>_xlfn.XLOOKUP(D1398, 'retail_products'!$A:$A, 'retail_products'!$D:$D, "")</f>
        <v>375.17</v>
      </c>
      <c r="K1398" s="2">
        <f t="shared" si="127"/>
        <v>458.87</v>
      </c>
      <c r="L1398" s="2">
        <f t="shared" si="128"/>
        <v>0</v>
      </c>
      <c r="M1398" s="2">
        <f t="shared" si="129"/>
        <v>458.87</v>
      </c>
      <c r="N1398" s="2">
        <f t="shared" si="130"/>
        <v>83.699999999999989</v>
      </c>
      <c r="O1398" s="2" t="str">
        <f t="shared" si="131"/>
        <v>Jan</v>
      </c>
    </row>
    <row r="1399" spans="1:15" x14ac:dyDescent="0.25">
      <c r="A1399" s="2" t="s">
        <v>2542</v>
      </c>
      <c r="B1399" s="3">
        <v>44928</v>
      </c>
      <c r="C1399" s="2" t="s">
        <v>136</v>
      </c>
      <c r="D1399" s="2" t="s">
        <v>1100</v>
      </c>
      <c r="E1399">
        <v>5</v>
      </c>
      <c r="F1399" s="2">
        <f t="shared" si="126"/>
        <v>5</v>
      </c>
      <c r="G1399" s="2" t="s">
        <v>1146</v>
      </c>
      <c r="H1399">
        <v>0.08</v>
      </c>
      <c r="I1399" s="2">
        <f>_xlfn.XLOOKUP(D1399, 'retail_products'!$A:$A, 'retail_products'!$E:$E, "")</f>
        <v>795.48</v>
      </c>
      <c r="J1399" s="2">
        <f>_xlfn.XLOOKUP(D1399, 'retail_products'!$A:$A, 'retail_products'!$D:$D, "")</f>
        <v>475.67</v>
      </c>
      <c r="K1399" s="2">
        <f t="shared" si="127"/>
        <v>3977.4</v>
      </c>
      <c r="L1399" s="2">
        <f t="shared" si="128"/>
        <v>318.19200000000001</v>
      </c>
      <c r="M1399" s="2">
        <f t="shared" si="129"/>
        <v>3659.2080000000001</v>
      </c>
      <c r="N1399" s="2">
        <f t="shared" si="130"/>
        <v>1280.8580000000002</v>
      </c>
      <c r="O1399" s="2" t="str">
        <f t="shared" si="131"/>
        <v>Jan</v>
      </c>
    </row>
    <row r="1400" spans="1:15" x14ac:dyDescent="0.25">
      <c r="A1400" s="2" t="s">
        <v>2543</v>
      </c>
      <c r="B1400" s="3">
        <v>45127</v>
      </c>
      <c r="C1400" s="2" t="s">
        <v>939</v>
      </c>
      <c r="D1400" s="2" t="s">
        <v>1106</v>
      </c>
      <c r="E1400">
        <v>5</v>
      </c>
      <c r="F1400" s="2">
        <f t="shared" si="126"/>
        <v>5</v>
      </c>
      <c r="G1400" s="2" t="s">
        <v>1146</v>
      </c>
      <c r="H1400">
        <v>0.14000000000000001</v>
      </c>
      <c r="I1400" s="2">
        <f>_xlfn.XLOOKUP(D1400, 'retail_products'!$A:$A, 'retail_products'!$E:$E, "")</f>
        <v>144.07</v>
      </c>
      <c r="J1400" s="2">
        <f>_xlfn.XLOOKUP(D1400, 'retail_products'!$A:$A, 'retail_products'!$D:$D, "")</f>
        <v>65.87</v>
      </c>
      <c r="K1400" s="2">
        <f t="shared" si="127"/>
        <v>720.34999999999991</v>
      </c>
      <c r="L1400" s="2">
        <f t="shared" si="128"/>
        <v>100.849</v>
      </c>
      <c r="M1400" s="2">
        <f t="shared" si="129"/>
        <v>619.50099999999986</v>
      </c>
      <c r="N1400" s="2">
        <f t="shared" si="130"/>
        <v>290.15099999999984</v>
      </c>
      <c r="O1400" s="2" t="str">
        <f t="shared" si="131"/>
        <v>Jul</v>
      </c>
    </row>
    <row r="1401" spans="1:15" x14ac:dyDescent="0.25">
      <c r="A1401" s="2" t="s">
        <v>2544</v>
      </c>
      <c r="B1401" s="3">
        <v>45295</v>
      </c>
      <c r="C1401" s="2" t="s">
        <v>634</v>
      </c>
      <c r="D1401" s="2" t="s">
        <v>1110</v>
      </c>
      <c r="E1401">
        <v>3</v>
      </c>
      <c r="F1401" s="2">
        <f t="shared" si="126"/>
        <v>3</v>
      </c>
      <c r="G1401" s="2" t="s">
        <v>1152</v>
      </c>
      <c r="H1401">
        <v>0</v>
      </c>
      <c r="I1401" s="2">
        <f>_xlfn.XLOOKUP(D1401, 'retail_products'!$A:$A, 'retail_products'!$E:$E, "")</f>
        <v>469.35</v>
      </c>
      <c r="J1401" s="2">
        <f>_xlfn.XLOOKUP(D1401, 'retail_products'!$A:$A, 'retail_products'!$D:$D, "")</f>
        <v>278.37</v>
      </c>
      <c r="K1401" s="2">
        <f t="shared" si="127"/>
        <v>1408.0500000000002</v>
      </c>
      <c r="L1401" s="2">
        <f t="shared" si="128"/>
        <v>0</v>
      </c>
      <c r="M1401" s="2">
        <f t="shared" si="129"/>
        <v>1408.0500000000002</v>
      </c>
      <c r="N1401" s="2">
        <f t="shared" si="130"/>
        <v>572.94000000000017</v>
      </c>
      <c r="O1401" s="2" t="str">
        <f t="shared" si="131"/>
        <v>Jan</v>
      </c>
    </row>
    <row r="1402" spans="1:15" x14ac:dyDescent="0.25">
      <c r="A1402" s="2" t="s">
        <v>2545</v>
      </c>
      <c r="B1402" s="3">
        <v>45228</v>
      </c>
      <c r="C1402" s="2" t="s">
        <v>671</v>
      </c>
      <c r="D1402" s="2" t="s">
        <v>1046</v>
      </c>
      <c r="E1402">
        <v>4</v>
      </c>
      <c r="F1402" s="2">
        <f t="shared" si="126"/>
        <v>4</v>
      </c>
      <c r="G1402" s="2" t="s">
        <v>1146</v>
      </c>
      <c r="H1402">
        <v>0</v>
      </c>
      <c r="I1402" s="2">
        <f>_xlfn.XLOOKUP(D1402, 'retail_products'!$A:$A, 'retail_products'!$E:$E, "")</f>
        <v>304.58</v>
      </c>
      <c r="J1402" s="2">
        <f>_xlfn.XLOOKUP(D1402, 'retail_products'!$A:$A, 'retail_products'!$D:$D, "")</f>
        <v>141.47</v>
      </c>
      <c r="K1402" s="2">
        <f t="shared" si="127"/>
        <v>1218.32</v>
      </c>
      <c r="L1402" s="2">
        <f t="shared" si="128"/>
        <v>0</v>
      </c>
      <c r="M1402" s="2">
        <f t="shared" si="129"/>
        <v>1218.32</v>
      </c>
      <c r="N1402" s="2">
        <f t="shared" si="130"/>
        <v>652.43999999999994</v>
      </c>
      <c r="O1402" s="2" t="str">
        <f t="shared" si="131"/>
        <v>Oct</v>
      </c>
    </row>
    <row r="1403" spans="1:15" x14ac:dyDescent="0.25">
      <c r="A1403" s="2" t="s">
        <v>2546</v>
      </c>
      <c r="B1403" s="3">
        <v>45088</v>
      </c>
      <c r="C1403" s="2" t="s">
        <v>883</v>
      </c>
      <c r="D1403" s="2" t="s">
        <v>1114</v>
      </c>
      <c r="E1403">
        <v>2</v>
      </c>
      <c r="F1403" s="2">
        <f t="shared" si="126"/>
        <v>2</v>
      </c>
      <c r="G1403" s="2" t="s">
        <v>1148</v>
      </c>
      <c r="H1403">
        <v>0.2</v>
      </c>
      <c r="I1403" s="2">
        <f>_xlfn.XLOOKUP(D1403, 'retail_products'!$A:$A, 'retail_products'!$E:$E, "")</f>
        <v>124.45</v>
      </c>
      <c r="J1403" s="2">
        <f>_xlfn.XLOOKUP(D1403, 'retail_products'!$A:$A, 'retail_products'!$D:$D, "")</f>
        <v>62.41</v>
      </c>
      <c r="K1403" s="2">
        <f t="shared" si="127"/>
        <v>248.9</v>
      </c>
      <c r="L1403" s="2">
        <f t="shared" si="128"/>
        <v>49.78</v>
      </c>
      <c r="M1403" s="2">
        <f t="shared" si="129"/>
        <v>199.12</v>
      </c>
      <c r="N1403" s="2">
        <f t="shared" si="130"/>
        <v>74.300000000000011</v>
      </c>
      <c r="O1403" s="2" t="str">
        <f t="shared" si="131"/>
        <v>Jun</v>
      </c>
    </row>
    <row r="1404" spans="1:15" x14ac:dyDescent="0.25">
      <c r="A1404" s="2"/>
      <c r="B1404" s="3">
        <v>45223</v>
      </c>
      <c r="C1404" s="2" t="s">
        <v>289</v>
      </c>
      <c r="D1404" s="2" t="s">
        <v>1090</v>
      </c>
      <c r="E1404">
        <v>3</v>
      </c>
      <c r="F1404" s="2">
        <f t="shared" si="126"/>
        <v>3</v>
      </c>
      <c r="G1404" s="2" t="s">
        <v>1152</v>
      </c>
      <c r="H1404">
        <v>0</v>
      </c>
      <c r="I1404" s="2">
        <f>_xlfn.XLOOKUP(D1404, 'retail_products'!$A:$A, 'retail_products'!$E:$E, "")</f>
        <v>765.43</v>
      </c>
      <c r="J1404" s="2">
        <f>_xlfn.XLOOKUP(D1404, 'retail_products'!$A:$A, 'retail_products'!$D:$D, "")</f>
        <v>429.73</v>
      </c>
      <c r="K1404" s="2">
        <f t="shared" si="127"/>
        <v>2296.29</v>
      </c>
      <c r="L1404" s="2">
        <f t="shared" si="128"/>
        <v>0</v>
      </c>
      <c r="M1404" s="2">
        <f t="shared" si="129"/>
        <v>2296.29</v>
      </c>
      <c r="N1404" s="2">
        <f t="shared" si="130"/>
        <v>1007.0999999999999</v>
      </c>
      <c r="O1404" s="2" t="str">
        <f t="shared" si="131"/>
        <v>Oct</v>
      </c>
    </row>
    <row r="1405" spans="1:15" x14ac:dyDescent="0.25">
      <c r="A1405" s="2" t="s">
        <v>2547</v>
      </c>
      <c r="B1405" s="3">
        <v>44928</v>
      </c>
      <c r="C1405" s="2" t="s">
        <v>469</v>
      </c>
      <c r="D1405" s="2" t="s">
        <v>1044</v>
      </c>
      <c r="E1405">
        <v>1</v>
      </c>
      <c r="F1405" s="2">
        <f t="shared" si="126"/>
        <v>1</v>
      </c>
      <c r="G1405" s="2" t="s">
        <v>1146</v>
      </c>
      <c r="H1405">
        <v>0</v>
      </c>
      <c r="I1405" s="2">
        <f>_xlfn.XLOOKUP(D1405, 'retail_products'!$A:$A, 'retail_products'!$E:$E, "")</f>
        <v>404.15</v>
      </c>
      <c r="J1405" s="2">
        <f>_xlfn.XLOOKUP(D1405, 'retail_products'!$A:$A, 'retail_products'!$D:$D, "")</f>
        <v>171.04</v>
      </c>
      <c r="K1405" s="2">
        <f t="shared" si="127"/>
        <v>404.15</v>
      </c>
      <c r="L1405" s="2">
        <f t="shared" si="128"/>
        <v>0</v>
      </c>
      <c r="M1405" s="2">
        <f t="shared" si="129"/>
        <v>404.15</v>
      </c>
      <c r="N1405" s="2">
        <f t="shared" si="130"/>
        <v>233.10999999999999</v>
      </c>
      <c r="O1405" s="2" t="str">
        <f t="shared" si="131"/>
        <v>Jan</v>
      </c>
    </row>
    <row r="1406" spans="1:15" x14ac:dyDescent="0.25">
      <c r="A1406" s="2" t="s">
        <v>2548</v>
      </c>
      <c r="B1406" s="3">
        <v>45371</v>
      </c>
      <c r="C1406" s="2" t="s">
        <v>1004</v>
      </c>
      <c r="D1406" s="2" t="s">
        <v>1132</v>
      </c>
      <c r="E1406">
        <v>3</v>
      </c>
      <c r="F1406" s="2">
        <f t="shared" si="126"/>
        <v>3</v>
      </c>
      <c r="G1406" s="2" t="s">
        <v>1146</v>
      </c>
      <c r="H1406">
        <v>0</v>
      </c>
      <c r="I1406" s="2">
        <f>_xlfn.XLOOKUP(D1406, 'retail_products'!$A:$A, 'retail_products'!$E:$E, "")</f>
        <v>124.81</v>
      </c>
      <c r="J1406" s="2">
        <f>_xlfn.XLOOKUP(D1406, 'retail_products'!$A:$A, 'retail_products'!$D:$D, "")</f>
        <v>60.74</v>
      </c>
      <c r="K1406" s="2">
        <f t="shared" si="127"/>
        <v>374.43</v>
      </c>
      <c r="L1406" s="2">
        <f t="shared" si="128"/>
        <v>0</v>
      </c>
      <c r="M1406" s="2">
        <f t="shared" si="129"/>
        <v>374.43</v>
      </c>
      <c r="N1406" s="2">
        <f t="shared" si="130"/>
        <v>192.21</v>
      </c>
      <c r="O1406" s="2" t="str">
        <f t="shared" si="131"/>
        <v>Mar</v>
      </c>
    </row>
    <row r="1407" spans="1:15" x14ac:dyDescent="0.25">
      <c r="A1407" s="2" t="s">
        <v>2549</v>
      </c>
      <c r="B1407" s="3">
        <v>45265</v>
      </c>
      <c r="C1407" s="2" t="s">
        <v>594</v>
      </c>
      <c r="D1407" s="2" t="s">
        <v>1076</v>
      </c>
      <c r="E1407">
        <v>1</v>
      </c>
      <c r="F1407" s="2">
        <f t="shared" si="126"/>
        <v>1</v>
      </c>
      <c r="G1407" s="2" t="s">
        <v>1146</v>
      </c>
      <c r="H1407">
        <v>0</v>
      </c>
      <c r="I1407" s="2">
        <f>_xlfn.XLOOKUP(D1407, 'retail_products'!$A:$A, 'retail_products'!$E:$E, "")</f>
        <v>681.78</v>
      </c>
      <c r="J1407" s="2">
        <f>_xlfn.XLOOKUP(D1407, 'retail_products'!$A:$A, 'retail_products'!$D:$D, "")</f>
        <v>335.22</v>
      </c>
      <c r="K1407" s="2">
        <f t="shared" si="127"/>
        <v>681.78</v>
      </c>
      <c r="L1407" s="2">
        <f t="shared" si="128"/>
        <v>0</v>
      </c>
      <c r="M1407" s="2">
        <f t="shared" si="129"/>
        <v>681.78</v>
      </c>
      <c r="N1407" s="2">
        <f t="shared" si="130"/>
        <v>346.55999999999995</v>
      </c>
      <c r="O1407" s="2" t="str">
        <f t="shared" si="131"/>
        <v>Dec</v>
      </c>
    </row>
    <row r="1408" spans="1:15" x14ac:dyDescent="0.25">
      <c r="A1408" s="2" t="s">
        <v>2550</v>
      </c>
      <c r="B1408" s="3">
        <v>45206</v>
      </c>
      <c r="C1408" s="2" t="s">
        <v>700</v>
      </c>
      <c r="D1408" s="2" t="s">
        <v>1064</v>
      </c>
      <c r="E1408">
        <v>1</v>
      </c>
      <c r="F1408" s="2">
        <f t="shared" si="126"/>
        <v>1</v>
      </c>
      <c r="G1408" s="2" t="s">
        <v>1152</v>
      </c>
      <c r="H1408">
        <v>0</v>
      </c>
      <c r="I1408" s="2">
        <f>_xlfn.XLOOKUP(D1408, 'retail_products'!$A:$A, 'retail_products'!$E:$E, "")</f>
        <v>452.6</v>
      </c>
      <c r="J1408" s="2">
        <f>_xlfn.XLOOKUP(D1408, 'retail_products'!$A:$A, 'retail_products'!$D:$D, "")</f>
        <v>246.71</v>
      </c>
      <c r="K1408" s="2">
        <f t="shared" si="127"/>
        <v>452.6</v>
      </c>
      <c r="L1408" s="2">
        <f t="shared" si="128"/>
        <v>0</v>
      </c>
      <c r="M1408" s="2">
        <f t="shared" si="129"/>
        <v>452.6</v>
      </c>
      <c r="N1408" s="2">
        <f t="shared" si="130"/>
        <v>205.89000000000001</v>
      </c>
      <c r="O1408" s="2" t="str">
        <f t="shared" si="131"/>
        <v>Oct</v>
      </c>
    </row>
    <row r="1409" spans="1:15" x14ac:dyDescent="0.25">
      <c r="A1409" s="2" t="s">
        <v>2551</v>
      </c>
      <c r="B1409" s="3">
        <v>44993</v>
      </c>
      <c r="C1409" s="2" t="s">
        <v>982</v>
      </c>
      <c r="D1409" s="2" t="s">
        <v>1134</v>
      </c>
      <c r="E1409">
        <v>3</v>
      </c>
      <c r="F1409" s="2">
        <f t="shared" si="126"/>
        <v>3</v>
      </c>
      <c r="G1409" s="2" t="s">
        <v>1148</v>
      </c>
      <c r="H1409">
        <v>0.06</v>
      </c>
      <c r="I1409" s="2">
        <f>_xlfn.XLOOKUP(D1409, 'retail_products'!$A:$A, 'retail_products'!$E:$E, "")</f>
        <v>436.93</v>
      </c>
      <c r="J1409" s="2">
        <f>_xlfn.XLOOKUP(D1409, 'retail_products'!$A:$A, 'retail_products'!$D:$D, "")</f>
        <v>257.01</v>
      </c>
      <c r="K1409" s="2">
        <f t="shared" si="127"/>
        <v>1310.79</v>
      </c>
      <c r="L1409" s="2">
        <f t="shared" si="128"/>
        <v>78.64739999999999</v>
      </c>
      <c r="M1409" s="2">
        <f t="shared" si="129"/>
        <v>1232.1425999999999</v>
      </c>
      <c r="N1409" s="2">
        <f t="shared" si="130"/>
        <v>461.11259999999993</v>
      </c>
      <c r="O1409" s="2" t="str">
        <f t="shared" si="131"/>
        <v>Mar</v>
      </c>
    </row>
    <row r="1410" spans="1:15" x14ac:dyDescent="0.25">
      <c r="A1410" s="2" t="s">
        <v>2552</v>
      </c>
      <c r="B1410" s="3">
        <v>45010</v>
      </c>
      <c r="C1410" s="2" t="s">
        <v>399</v>
      </c>
      <c r="D1410" s="2" t="s">
        <v>1051</v>
      </c>
      <c r="E1410">
        <v>3</v>
      </c>
      <c r="F1410" s="2">
        <f t="shared" ref="F1410:F1473" si="132">IF(E1410&lt;0,0,E1410)</f>
        <v>3</v>
      </c>
      <c r="G1410" s="2" t="s">
        <v>1148</v>
      </c>
      <c r="H1410">
        <v>0</v>
      </c>
      <c r="I1410" s="2">
        <f>_xlfn.XLOOKUP(D1410, 'retail_products'!$A:$A, 'retail_products'!$E:$E, "")</f>
        <v>243.64</v>
      </c>
      <c r="J1410" s="2">
        <f>_xlfn.XLOOKUP(D1410, 'retail_products'!$A:$A, 'retail_products'!$D:$D, "")</f>
        <v>143.19999999999999</v>
      </c>
      <c r="K1410" s="2">
        <f t="shared" ref="K1410:K1473" si="133">E1410*I1410</f>
        <v>730.92</v>
      </c>
      <c r="L1410" s="2">
        <f t="shared" ref="L1410:L1473" si="134">K1410*H1410</f>
        <v>0</v>
      </c>
      <c r="M1410" s="2">
        <f t="shared" ref="M1410:M1473" si="135">K1410-L1410</f>
        <v>730.92</v>
      </c>
      <c r="N1410" s="2">
        <f t="shared" ref="N1410:N1473" si="136">M1410-(E1410*J1410)</f>
        <v>301.32</v>
      </c>
      <c r="O1410" s="2" t="str">
        <f t="shared" ref="O1410:O1473" si="137">TEXT(B1410,"mmm")</f>
        <v>Mar</v>
      </c>
    </row>
    <row r="1411" spans="1:15" x14ac:dyDescent="0.25">
      <c r="A1411" s="2" t="s">
        <v>2553</v>
      </c>
      <c r="B1411" s="3">
        <v>45006</v>
      </c>
      <c r="C1411" s="2" t="s">
        <v>923</v>
      </c>
      <c r="D1411" s="2" t="s">
        <v>1054</v>
      </c>
      <c r="E1411">
        <v>1</v>
      </c>
      <c r="F1411" s="2">
        <f t="shared" si="132"/>
        <v>1</v>
      </c>
      <c r="G1411" s="2" t="s">
        <v>1152</v>
      </c>
      <c r="H1411">
        <v>0.03</v>
      </c>
      <c r="I1411" s="2">
        <f>_xlfn.XLOOKUP(D1411, 'retail_products'!$A:$A, 'retail_products'!$E:$E, "")</f>
        <v>821.38</v>
      </c>
      <c r="J1411" s="2">
        <f>_xlfn.XLOOKUP(D1411, 'retail_products'!$A:$A, 'retail_products'!$D:$D, "")</f>
        <v>401.95</v>
      </c>
      <c r="K1411" s="2">
        <f t="shared" si="133"/>
        <v>821.38</v>
      </c>
      <c r="L1411" s="2">
        <f t="shared" si="134"/>
        <v>24.641399999999997</v>
      </c>
      <c r="M1411" s="2">
        <f t="shared" si="135"/>
        <v>796.73860000000002</v>
      </c>
      <c r="N1411" s="2">
        <f t="shared" si="136"/>
        <v>394.78860000000003</v>
      </c>
      <c r="O1411" s="2" t="str">
        <f t="shared" si="137"/>
        <v>Mar</v>
      </c>
    </row>
    <row r="1412" spans="1:15" x14ac:dyDescent="0.25">
      <c r="A1412" s="2" t="s">
        <v>2554</v>
      </c>
      <c r="B1412" s="3">
        <v>45158</v>
      </c>
      <c r="C1412" s="2" t="s">
        <v>374</v>
      </c>
      <c r="D1412" s="2" t="s">
        <v>1054</v>
      </c>
      <c r="E1412">
        <v>5</v>
      </c>
      <c r="F1412" s="2">
        <f t="shared" si="132"/>
        <v>5</v>
      </c>
      <c r="G1412" s="2" t="s">
        <v>1148</v>
      </c>
      <c r="H1412">
        <v>0</v>
      </c>
      <c r="I1412" s="2">
        <f>_xlfn.XLOOKUP(D1412, 'retail_products'!$A:$A, 'retail_products'!$E:$E, "")</f>
        <v>821.38</v>
      </c>
      <c r="J1412" s="2">
        <f>_xlfn.XLOOKUP(D1412, 'retail_products'!$A:$A, 'retail_products'!$D:$D, "")</f>
        <v>401.95</v>
      </c>
      <c r="K1412" s="2">
        <f t="shared" si="133"/>
        <v>4106.8999999999996</v>
      </c>
      <c r="L1412" s="2">
        <f t="shared" si="134"/>
        <v>0</v>
      </c>
      <c r="M1412" s="2">
        <f t="shared" si="135"/>
        <v>4106.8999999999996</v>
      </c>
      <c r="N1412" s="2">
        <f t="shared" si="136"/>
        <v>2097.1499999999996</v>
      </c>
      <c r="O1412" s="2" t="str">
        <f t="shared" si="137"/>
        <v>Aug</v>
      </c>
    </row>
    <row r="1413" spans="1:15" x14ac:dyDescent="0.25">
      <c r="A1413" s="2" t="s">
        <v>2555</v>
      </c>
      <c r="B1413" s="3">
        <v>45241</v>
      </c>
      <c r="C1413" s="2" t="s">
        <v>313</v>
      </c>
      <c r="D1413" s="2" t="s">
        <v>1049</v>
      </c>
      <c r="E1413">
        <v>3</v>
      </c>
      <c r="F1413" s="2">
        <f t="shared" si="132"/>
        <v>3</v>
      </c>
      <c r="G1413" s="2" t="s">
        <v>1148</v>
      </c>
      <c r="H1413">
        <v>0</v>
      </c>
      <c r="I1413" s="2">
        <f>_xlfn.XLOOKUP(D1413, 'retail_products'!$A:$A, 'retail_products'!$E:$E, "")</f>
        <v>171.43</v>
      </c>
      <c r="J1413" s="2">
        <f>_xlfn.XLOOKUP(D1413, 'retail_products'!$A:$A, 'retail_products'!$D:$D, "")</f>
        <v>99.61</v>
      </c>
      <c r="K1413" s="2">
        <f t="shared" si="133"/>
        <v>514.29</v>
      </c>
      <c r="L1413" s="2">
        <f t="shared" si="134"/>
        <v>0</v>
      </c>
      <c r="M1413" s="2">
        <f t="shared" si="135"/>
        <v>514.29</v>
      </c>
      <c r="N1413" s="2">
        <f t="shared" si="136"/>
        <v>215.45999999999998</v>
      </c>
      <c r="O1413" s="2" t="str">
        <f t="shared" si="137"/>
        <v>Nov</v>
      </c>
    </row>
    <row r="1414" spans="1:15" x14ac:dyDescent="0.25">
      <c r="A1414" s="2" t="s">
        <v>2556</v>
      </c>
      <c r="B1414" s="3">
        <v>45055</v>
      </c>
      <c r="C1414" s="2" t="s">
        <v>771</v>
      </c>
      <c r="D1414" s="2" t="s">
        <v>1038</v>
      </c>
      <c r="E1414">
        <v>5</v>
      </c>
      <c r="F1414" s="2">
        <f t="shared" si="132"/>
        <v>5</v>
      </c>
      <c r="G1414" s="2" t="s">
        <v>1148</v>
      </c>
      <c r="H1414">
        <v>0</v>
      </c>
      <c r="I1414" s="2">
        <f>_xlfn.XLOOKUP(D1414, 'retail_products'!$A:$A, 'retail_products'!$E:$E, "")</f>
        <v>295.45</v>
      </c>
      <c r="J1414" s="2">
        <f>_xlfn.XLOOKUP(D1414, 'retail_products'!$A:$A, 'retail_products'!$D:$D, "")</f>
        <v>218.74</v>
      </c>
      <c r="K1414" s="2">
        <f t="shared" si="133"/>
        <v>1477.25</v>
      </c>
      <c r="L1414" s="2">
        <f t="shared" si="134"/>
        <v>0</v>
      </c>
      <c r="M1414" s="2">
        <f t="shared" si="135"/>
        <v>1477.25</v>
      </c>
      <c r="N1414" s="2">
        <f t="shared" si="136"/>
        <v>383.54999999999995</v>
      </c>
      <c r="O1414" s="2" t="str">
        <f t="shared" si="137"/>
        <v>May</v>
      </c>
    </row>
    <row r="1415" spans="1:15" x14ac:dyDescent="0.25">
      <c r="A1415" s="2" t="s">
        <v>2557</v>
      </c>
      <c r="B1415" s="3">
        <v>45102</v>
      </c>
      <c r="C1415" s="2" t="s">
        <v>193</v>
      </c>
      <c r="D1415" s="2" t="s">
        <v>1106</v>
      </c>
      <c r="E1415">
        <v>5</v>
      </c>
      <c r="F1415" s="2">
        <f t="shared" si="132"/>
        <v>5</v>
      </c>
      <c r="G1415" s="2" t="s">
        <v>1152</v>
      </c>
      <c r="H1415">
        <v>0</v>
      </c>
      <c r="I1415" s="2">
        <f>_xlfn.XLOOKUP(D1415, 'retail_products'!$A:$A, 'retail_products'!$E:$E, "")</f>
        <v>144.07</v>
      </c>
      <c r="J1415" s="2">
        <f>_xlfn.XLOOKUP(D1415, 'retail_products'!$A:$A, 'retail_products'!$D:$D, "")</f>
        <v>65.87</v>
      </c>
      <c r="K1415" s="2">
        <f t="shared" si="133"/>
        <v>720.34999999999991</v>
      </c>
      <c r="L1415" s="2">
        <f t="shared" si="134"/>
        <v>0</v>
      </c>
      <c r="M1415" s="2">
        <f t="shared" si="135"/>
        <v>720.34999999999991</v>
      </c>
      <c r="N1415" s="2">
        <f t="shared" si="136"/>
        <v>390.99999999999989</v>
      </c>
      <c r="O1415" s="2" t="str">
        <f t="shared" si="137"/>
        <v>Jun</v>
      </c>
    </row>
    <row r="1416" spans="1:15" x14ac:dyDescent="0.25">
      <c r="A1416" s="2" t="s">
        <v>2558</v>
      </c>
      <c r="B1416" s="3">
        <v>45363</v>
      </c>
      <c r="C1416" s="2" t="s">
        <v>427</v>
      </c>
      <c r="D1416" s="2" t="s">
        <v>1136</v>
      </c>
      <c r="E1416">
        <v>4</v>
      </c>
      <c r="F1416" s="2">
        <f t="shared" si="132"/>
        <v>4</v>
      </c>
      <c r="G1416" s="2" t="s">
        <v>1148</v>
      </c>
      <c r="H1416">
        <v>0</v>
      </c>
      <c r="I1416" s="2">
        <f>_xlfn.XLOOKUP(D1416, 'retail_products'!$A:$A, 'retail_products'!$E:$E, "")</f>
        <v>353.33</v>
      </c>
      <c r="J1416" s="2">
        <f>_xlfn.XLOOKUP(D1416, 'retail_products'!$A:$A, 'retail_products'!$D:$D, "")</f>
        <v>144.06</v>
      </c>
      <c r="K1416" s="2">
        <f t="shared" si="133"/>
        <v>1413.32</v>
      </c>
      <c r="L1416" s="2">
        <f t="shared" si="134"/>
        <v>0</v>
      </c>
      <c r="M1416" s="2">
        <f t="shared" si="135"/>
        <v>1413.32</v>
      </c>
      <c r="N1416" s="2">
        <f t="shared" si="136"/>
        <v>837.07999999999993</v>
      </c>
      <c r="O1416" s="2" t="str">
        <f t="shared" si="137"/>
        <v>Mar</v>
      </c>
    </row>
    <row r="1417" spans="1:15" x14ac:dyDescent="0.25">
      <c r="A1417" s="2" t="s">
        <v>2559</v>
      </c>
      <c r="B1417" s="3">
        <v>45244</v>
      </c>
      <c r="C1417" s="2" t="s">
        <v>681</v>
      </c>
      <c r="D1417" s="2" t="s">
        <v>1100</v>
      </c>
      <c r="E1417">
        <v>5</v>
      </c>
      <c r="F1417" s="2">
        <f t="shared" si="132"/>
        <v>5</v>
      </c>
      <c r="G1417" s="2" t="s">
        <v>1148</v>
      </c>
      <c r="H1417">
        <v>0.28000000000000003</v>
      </c>
      <c r="I1417" s="2">
        <f>_xlfn.XLOOKUP(D1417, 'retail_products'!$A:$A, 'retail_products'!$E:$E, "")</f>
        <v>795.48</v>
      </c>
      <c r="J1417" s="2">
        <f>_xlfn.XLOOKUP(D1417, 'retail_products'!$A:$A, 'retail_products'!$D:$D, "")</f>
        <v>475.67</v>
      </c>
      <c r="K1417" s="2">
        <f t="shared" si="133"/>
        <v>3977.4</v>
      </c>
      <c r="L1417" s="2">
        <f t="shared" si="134"/>
        <v>1113.672</v>
      </c>
      <c r="M1417" s="2">
        <f t="shared" si="135"/>
        <v>2863.7280000000001</v>
      </c>
      <c r="N1417" s="2">
        <f t="shared" si="136"/>
        <v>485.37800000000016</v>
      </c>
      <c r="O1417" s="2" t="str">
        <f t="shared" si="137"/>
        <v>Nov</v>
      </c>
    </row>
    <row r="1418" spans="1:15" x14ac:dyDescent="0.25">
      <c r="A1418" s="2" t="s">
        <v>2560</v>
      </c>
      <c r="B1418" s="3">
        <v>45326</v>
      </c>
      <c r="C1418" s="2" t="s">
        <v>535</v>
      </c>
      <c r="D1418" s="2" t="s">
        <v>1110</v>
      </c>
      <c r="E1418">
        <v>4</v>
      </c>
      <c r="F1418" s="2">
        <f t="shared" si="132"/>
        <v>4</v>
      </c>
      <c r="G1418" s="2" t="s">
        <v>1148</v>
      </c>
      <c r="H1418">
        <v>0</v>
      </c>
      <c r="I1418" s="2">
        <f>_xlfn.XLOOKUP(D1418, 'retail_products'!$A:$A, 'retail_products'!$E:$E, "")</f>
        <v>469.35</v>
      </c>
      <c r="J1418" s="2">
        <f>_xlfn.XLOOKUP(D1418, 'retail_products'!$A:$A, 'retail_products'!$D:$D, "")</f>
        <v>278.37</v>
      </c>
      <c r="K1418" s="2">
        <f t="shared" si="133"/>
        <v>1877.4</v>
      </c>
      <c r="L1418" s="2">
        <f t="shared" si="134"/>
        <v>0</v>
      </c>
      <c r="M1418" s="2">
        <f t="shared" si="135"/>
        <v>1877.4</v>
      </c>
      <c r="N1418" s="2">
        <f t="shared" si="136"/>
        <v>763.92000000000007</v>
      </c>
      <c r="O1418" s="2" t="str">
        <f t="shared" si="137"/>
        <v>Feb</v>
      </c>
    </row>
    <row r="1419" spans="1:15" x14ac:dyDescent="0.25">
      <c r="A1419" s="2"/>
      <c r="B1419" s="3">
        <v>45023</v>
      </c>
      <c r="C1419" s="2" t="s">
        <v>27</v>
      </c>
      <c r="D1419" s="2" t="s">
        <v>1112</v>
      </c>
      <c r="E1419">
        <v>3</v>
      </c>
      <c r="F1419" s="2">
        <f t="shared" si="132"/>
        <v>3</v>
      </c>
      <c r="G1419" s="2" t="s">
        <v>1152</v>
      </c>
      <c r="H1419">
        <v>0</v>
      </c>
      <c r="I1419" s="2">
        <f>_xlfn.XLOOKUP(D1419, 'retail_products'!$A:$A, 'retail_products'!$E:$E, "")</f>
        <v>827.09</v>
      </c>
      <c r="J1419" s="2">
        <f>_xlfn.XLOOKUP(D1419, 'retail_products'!$A:$A, 'retail_products'!$D:$D, "")</f>
        <v>449.47</v>
      </c>
      <c r="K1419" s="2">
        <f t="shared" si="133"/>
        <v>2481.27</v>
      </c>
      <c r="L1419" s="2">
        <f t="shared" si="134"/>
        <v>0</v>
      </c>
      <c r="M1419" s="2">
        <f t="shared" si="135"/>
        <v>2481.27</v>
      </c>
      <c r="N1419" s="2">
        <f t="shared" si="136"/>
        <v>1132.8599999999999</v>
      </c>
      <c r="O1419" s="2" t="str">
        <f t="shared" si="137"/>
        <v>Apr</v>
      </c>
    </row>
    <row r="1420" spans="1:15" x14ac:dyDescent="0.25">
      <c r="A1420" s="2" t="s">
        <v>2561</v>
      </c>
      <c r="B1420" s="3">
        <v>45355</v>
      </c>
      <c r="C1420" s="2" t="s">
        <v>34</v>
      </c>
      <c r="D1420" s="2" t="s">
        <v>1080</v>
      </c>
      <c r="E1420">
        <v>4</v>
      </c>
      <c r="F1420" s="2">
        <f t="shared" si="132"/>
        <v>4</v>
      </c>
      <c r="G1420" s="2" t="s">
        <v>1146</v>
      </c>
      <c r="H1420">
        <v>0.18</v>
      </c>
      <c r="I1420" s="2">
        <f>_xlfn.XLOOKUP(D1420, 'retail_products'!$A:$A, 'retail_products'!$E:$E, "")</f>
        <v>466.51</v>
      </c>
      <c r="J1420" s="2">
        <f>_xlfn.XLOOKUP(D1420, 'retail_products'!$A:$A, 'retail_products'!$D:$D, "")</f>
        <v>257.73</v>
      </c>
      <c r="K1420" s="2">
        <f t="shared" si="133"/>
        <v>1866.04</v>
      </c>
      <c r="L1420" s="2">
        <f t="shared" si="134"/>
        <v>335.88720000000001</v>
      </c>
      <c r="M1420" s="2">
        <f t="shared" si="135"/>
        <v>1530.1527999999998</v>
      </c>
      <c r="N1420" s="2">
        <f t="shared" si="136"/>
        <v>499.23279999999977</v>
      </c>
      <c r="O1420" s="2" t="str">
        <f t="shared" si="137"/>
        <v>Mar</v>
      </c>
    </row>
    <row r="1421" spans="1:15" x14ac:dyDescent="0.25">
      <c r="A1421" s="2" t="s">
        <v>2562</v>
      </c>
      <c r="B1421" s="3">
        <v>45169</v>
      </c>
      <c r="C1421" s="2" t="s">
        <v>535</v>
      </c>
      <c r="D1421" s="2" t="s">
        <v>1110</v>
      </c>
      <c r="E1421">
        <v>5</v>
      </c>
      <c r="F1421" s="2">
        <f t="shared" si="132"/>
        <v>5</v>
      </c>
      <c r="G1421" s="2" t="s">
        <v>1148</v>
      </c>
      <c r="H1421">
        <v>0.19</v>
      </c>
      <c r="I1421" s="2">
        <f>_xlfn.XLOOKUP(D1421, 'retail_products'!$A:$A, 'retail_products'!$E:$E, "")</f>
        <v>469.35</v>
      </c>
      <c r="J1421" s="2">
        <f>_xlfn.XLOOKUP(D1421, 'retail_products'!$A:$A, 'retail_products'!$D:$D, "")</f>
        <v>278.37</v>
      </c>
      <c r="K1421" s="2">
        <f t="shared" si="133"/>
        <v>2346.75</v>
      </c>
      <c r="L1421" s="2">
        <f t="shared" si="134"/>
        <v>445.88249999999999</v>
      </c>
      <c r="M1421" s="2">
        <f t="shared" si="135"/>
        <v>1900.8675000000001</v>
      </c>
      <c r="N1421" s="2">
        <f t="shared" si="136"/>
        <v>509.01750000000015</v>
      </c>
      <c r="O1421" s="2" t="str">
        <f t="shared" si="137"/>
        <v>Aug</v>
      </c>
    </row>
    <row r="1422" spans="1:15" x14ac:dyDescent="0.25">
      <c r="A1422" s="2" t="s">
        <v>2563</v>
      </c>
      <c r="B1422" s="3">
        <v>45052</v>
      </c>
      <c r="C1422" s="2" t="s">
        <v>348</v>
      </c>
      <c r="D1422" s="2" t="s">
        <v>1108</v>
      </c>
      <c r="E1422">
        <v>4</v>
      </c>
      <c r="F1422" s="2">
        <f t="shared" si="132"/>
        <v>4</v>
      </c>
      <c r="G1422" s="2" t="s">
        <v>1152</v>
      </c>
      <c r="H1422">
        <v>0</v>
      </c>
      <c r="I1422" s="2">
        <f>_xlfn.XLOOKUP(D1422, 'retail_products'!$A:$A, 'retail_products'!$E:$E, "")</f>
        <v>403.95</v>
      </c>
      <c r="J1422" s="2">
        <f>_xlfn.XLOOKUP(D1422, 'retail_products'!$A:$A, 'retail_products'!$D:$D, "")</f>
        <v>177.26</v>
      </c>
      <c r="K1422" s="2">
        <f t="shared" si="133"/>
        <v>1615.8</v>
      </c>
      <c r="L1422" s="2">
        <f t="shared" si="134"/>
        <v>0</v>
      </c>
      <c r="M1422" s="2">
        <f t="shared" si="135"/>
        <v>1615.8</v>
      </c>
      <c r="N1422" s="2">
        <f t="shared" si="136"/>
        <v>906.76</v>
      </c>
      <c r="O1422" s="2" t="str">
        <f t="shared" si="137"/>
        <v>May</v>
      </c>
    </row>
    <row r="1423" spans="1:15" x14ac:dyDescent="0.25">
      <c r="A1423" s="2" t="s">
        <v>2564</v>
      </c>
      <c r="B1423" s="3">
        <v>44997</v>
      </c>
      <c r="C1423" s="2" t="s">
        <v>741</v>
      </c>
      <c r="D1423" s="2" t="s">
        <v>1072</v>
      </c>
      <c r="E1423">
        <v>4</v>
      </c>
      <c r="F1423" s="2">
        <f t="shared" si="132"/>
        <v>4</v>
      </c>
      <c r="G1423" s="2" t="s">
        <v>1148</v>
      </c>
      <c r="H1423">
        <v>0.11</v>
      </c>
      <c r="I1423" s="2">
        <f>_xlfn.XLOOKUP(D1423, 'retail_products'!$A:$A, 'retail_products'!$E:$E, "")</f>
        <v>553.76</v>
      </c>
      <c r="J1423" s="2">
        <f>_xlfn.XLOOKUP(D1423, 'retail_products'!$A:$A, 'retail_products'!$D:$D, "")</f>
        <v>264.36</v>
      </c>
      <c r="K1423" s="2">
        <f t="shared" si="133"/>
        <v>2215.04</v>
      </c>
      <c r="L1423" s="2">
        <f t="shared" si="134"/>
        <v>243.65440000000001</v>
      </c>
      <c r="M1423" s="2">
        <f t="shared" si="135"/>
        <v>1971.3856000000001</v>
      </c>
      <c r="N1423" s="2">
        <f t="shared" si="136"/>
        <v>913.94560000000001</v>
      </c>
      <c r="O1423" s="2" t="str">
        <f t="shared" si="137"/>
        <v>Mar</v>
      </c>
    </row>
    <row r="1424" spans="1:15" x14ac:dyDescent="0.25">
      <c r="A1424" s="2" t="s">
        <v>2565</v>
      </c>
      <c r="B1424" s="3" t="s">
        <v>2566</v>
      </c>
      <c r="C1424" s="2" t="s">
        <v>344</v>
      </c>
      <c r="D1424" s="2" t="s">
        <v>1134</v>
      </c>
      <c r="E1424">
        <v>3</v>
      </c>
      <c r="F1424" s="2">
        <f t="shared" si="132"/>
        <v>3</v>
      </c>
      <c r="G1424" s="2" t="s">
        <v>1148</v>
      </c>
      <c r="H1424">
        <v>0.26</v>
      </c>
      <c r="I1424" s="2">
        <f>_xlfn.XLOOKUP(D1424, 'retail_products'!$A:$A, 'retail_products'!$E:$E, "")</f>
        <v>436.93</v>
      </c>
      <c r="J1424" s="2">
        <f>_xlfn.XLOOKUP(D1424, 'retail_products'!$A:$A, 'retail_products'!$D:$D, "")</f>
        <v>257.01</v>
      </c>
      <c r="K1424" s="2">
        <f t="shared" si="133"/>
        <v>1310.79</v>
      </c>
      <c r="L1424" s="2">
        <f t="shared" si="134"/>
        <v>340.80540000000002</v>
      </c>
      <c r="M1424" s="2">
        <f t="shared" si="135"/>
        <v>969.9846</v>
      </c>
      <c r="N1424" s="2">
        <f t="shared" si="136"/>
        <v>198.95460000000003</v>
      </c>
      <c r="O1424" s="2" t="str">
        <f t="shared" si="137"/>
        <v>09/13/23</v>
      </c>
    </row>
    <row r="1425" spans="1:15" x14ac:dyDescent="0.25">
      <c r="A1425" s="2" t="s">
        <v>2567</v>
      </c>
      <c r="B1425" s="3">
        <v>45195</v>
      </c>
      <c r="C1425" s="2" t="s">
        <v>646</v>
      </c>
      <c r="D1425" s="2" t="s">
        <v>1116</v>
      </c>
      <c r="E1425">
        <v>1</v>
      </c>
      <c r="F1425" s="2">
        <f t="shared" si="132"/>
        <v>1</v>
      </c>
      <c r="G1425" s="2" t="s">
        <v>1152</v>
      </c>
      <c r="H1425">
        <v>0</v>
      </c>
      <c r="I1425" s="2">
        <f>_xlfn.XLOOKUP(D1425, 'retail_products'!$A:$A, 'retail_products'!$E:$E, "")</f>
        <v>796.89</v>
      </c>
      <c r="J1425" s="2">
        <f>_xlfn.XLOOKUP(D1425, 'retail_products'!$A:$A, 'retail_products'!$D:$D, "")</f>
        <v>465.81</v>
      </c>
      <c r="K1425" s="2">
        <f t="shared" si="133"/>
        <v>796.89</v>
      </c>
      <c r="L1425" s="2">
        <f t="shared" si="134"/>
        <v>0</v>
      </c>
      <c r="M1425" s="2">
        <f t="shared" si="135"/>
        <v>796.89</v>
      </c>
      <c r="N1425" s="2">
        <f t="shared" si="136"/>
        <v>331.08</v>
      </c>
      <c r="O1425" s="2" t="str">
        <f t="shared" si="137"/>
        <v>Sep</v>
      </c>
    </row>
    <row r="1426" spans="1:15" x14ac:dyDescent="0.25">
      <c r="A1426" s="2" t="s">
        <v>2568</v>
      </c>
      <c r="B1426" s="3">
        <v>44990</v>
      </c>
      <c r="C1426" s="2" t="s">
        <v>216</v>
      </c>
      <c r="D1426" s="2" t="s">
        <v>1112</v>
      </c>
      <c r="E1426">
        <v>2</v>
      </c>
      <c r="F1426" s="2">
        <f t="shared" si="132"/>
        <v>2</v>
      </c>
      <c r="G1426" s="2" t="s">
        <v>1152</v>
      </c>
      <c r="H1426">
        <v>0.17</v>
      </c>
      <c r="I1426" s="2">
        <f>_xlfn.XLOOKUP(D1426, 'retail_products'!$A:$A, 'retail_products'!$E:$E, "")</f>
        <v>827.09</v>
      </c>
      <c r="J1426" s="2">
        <f>_xlfn.XLOOKUP(D1426, 'retail_products'!$A:$A, 'retail_products'!$D:$D, "")</f>
        <v>449.47</v>
      </c>
      <c r="K1426" s="2">
        <f t="shared" si="133"/>
        <v>1654.18</v>
      </c>
      <c r="L1426" s="2">
        <f t="shared" si="134"/>
        <v>281.21060000000006</v>
      </c>
      <c r="M1426" s="2">
        <f t="shared" si="135"/>
        <v>1372.9694</v>
      </c>
      <c r="N1426" s="2">
        <f t="shared" si="136"/>
        <v>474.0293999999999</v>
      </c>
      <c r="O1426" s="2" t="str">
        <f t="shared" si="137"/>
        <v>Mar</v>
      </c>
    </row>
    <row r="1427" spans="1:15" x14ac:dyDescent="0.25">
      <c r="A1427" s="2" t="s">
        <v>2569</v>
      </c>
      <c r="B1427" s="3">
        <v>45204</v>
      </c>
      <c r="C1427" s="2" t="s">
        <v>963</v>
      </c>
      <c r="D1427" s="2" t="s">
        <v>1049</v>
      </c>
      <c r="E1427">
        <v>5</v>
      </c>
      <c r="F1427" s="2">
        <f t="shared" si="132"/>
        <v>5</v>
      </c>
      <c r="G1427" s="2" t="s">
        <v>1146</v>
      </c>
      <c r="H1427">
        <v>0</v>
      </c>
      <c r="I1427" s="2">
        <f>_xlfn.XLOOKUP(D1427, 'retail_products'!$A:$A, 'retail_products'!$E:$E, "")</f>
        <v>171.43</v>
      </c>
      <c r="J1427" s="2">
        <f>_xlfn.XLOOKUP(D1427, 'retail_products'!$A:$A, 'retail_products'!$D:$D, "")</f>
        <v>99.61</v>
      </c>
      <c r="K1427" s="2">
        <f t="shared" si="133"/>
        <v>857.15000000000009</v>
      </c>
      <c r="L1427" s="2">
        <f t="shared" si="134"/>
        <v>0</v>
      </c>
      <c r="M1427" s="2">
        <f t="shared" si="135"/>
        <v>857.15000000000009</v>
      </c>
      <c r="N1427" s="2">
        <f t="shared" si="136"/>
        <v>359.10000000000008</v>
      </c>
      <c r="O1427" s="2" t="str">
        <f t="shared" si="137"/>
        <v>Oct</v>
      </c>
    </row>
    <row r="1428" spans="1:15" x14ac:dyDescent="0.25">
      <c r="A1428" s="2" t="s">
        <v>2570</v>
      </c>
      <c r="B1428" s="3">
        <v>44978</v>
      </c>
      <c r="C1428" s="2" t="s">
        <v>945</v>
      </c>
      <c r="D1428" s="2" t="s">
        <v>1090</v>
      </c>
      <c r="E1428">
        <v>1</v>
      </c>
      <c r="F1428" s="2">
        <f t="shared" si="132"/>
        <v>1</v>
      </c>
      <c r="G1428" s="2" t="s">
        <v>1152</v>
      </c>
      <c r="H1428">
        <v>0</v>
      </c>
      <c r="I1428" s="2">
        <f>_xlfn.XLOOKUP(D1428, 'retail_products'!$A:$A, 'retail_products'!$E:$E, "")</f>
        <v>765.43</v>
      </c>
      <c r="J1428" s="2">
        <f>_xlfn.XLOOKUP(D1428, 'retail_products'!$A:$A, 'retail_products'!$D:$D, "")</f>
        <v>429.73</v>
      </c>
      <c r="K1428" s="2">
        <f t="shared" si="133"/>
        <v>765.43</v>
      </c>
      <c r="L1428" s="2">
        <f t="shared" si="134"/>
        <v>0</v>
      </c>
      <c r="M1428" s="2">
        <f t="shared" si="135"/>
        <v>765.43</v>
      </c>
      <c r="N1428" s="2">
        <f t="shared" si="136"/>
        <v>335.69999999999993</v>
      </c>
      <c r="O1428" s="2" t="str">
        <f t="shared" si="137"/>
        <v>Feb</v>
      </c>
    </row>
    <row r="1429" spans="1:15" x14ac:dyDescent="0.25">
      <c r="A1429" s="2" t="s">
        <v>2571</v>
      </c>
      <c r="B1429" s="3">
        <v>44953</v>
      </c>
      <c r="C1429" s="2" t="s">
        <v>169</v>
      </c>
      <c r="D1429" s="2" t="s">
        <v>1046</v>
      </c>
      <c r="E1429">
        <v>1</v>
      </c>
      <c r="F1429" s="2">
        <f t="shared" si="132"/>
        <v>1</v>
      </c>
      <c r="G1429" s="2" t="s">
        <v>1152</v>
      </c>
      <c r="H1429">
        <v>0</v>
      </c>
      <c r="I1429" s="2">
        <f>_xlfn.XLOOKUP(D1429, 'retail_products'!$A:$A, 'retail_products'!$E:$E, "")</f>
        <v>304.58</v>
      </c>
      <c r="J1429" s="2">
        <f>_xlfn.XLOOKUP(D1429, 'retail_products'!$A:$A, 'retail_products'!$D:$D, "")</f>
        <v>141.47</v>
      </c>
      <c r="K1429" s="2">
        <f t="shared" si="133"/>
        <v>304.58</v>
      </c>
      <c r="L1429" s="2">
        <f t="shared" si="134"/>
        <v>0</v>
      </c>
      <c r="M1429" s="2">
        <f t="shared" si="135"/>
        <v>304.58</v>
      </c>
      <c r="N1429" s="2">
        <f t="shared" si="136"/>
        <v>163.10999999999999</v>
      </c>
      <c r="O1429" s="2" t="str">
        <f t="shared" si="137"/>
        <v>Jan</v>
      </c>
    </row>
    <row r="1430" spans="1:15" x14ac:dyDescent="0.25">
      <c r="A1430" s="2" t="s">
        <v>2572</v>
      </c>
      <c r="B1430" s="3">
        <v>45341</v>
      </c>
      <c r="C1430" s="2" t="s">
        <v>398</v>
      </c>
      <c r="D1430" s="2" t="s">
        <v>1090</v>
      </c>
      <c r="E1430">
        <v>5</v>
      </c>
      <c r="F1430" s="2">
        <f t="shared" si="132"/>
        <v>5</v>
      </c>
      <c r="G1430" s="2" t="s">
        <v>1148</v>
      </c>
      <c r="H1430">
        <v>0</v>
      </c>
      <c r="I1430" s="2">
        <f>_xlfn.XLOOKUP(D1430, 'retail_products'!$A:$A, 'retail_products'!$E:$E, "")</f>
        <v>765.43</v>
      </c>
      <c r="J1430" s="2">
        <f>_xlfn.XLOOKUP(D1430, 'retail_products'!$A:$A, 'retail_products'!$D:$D, "")</f>
        <v>429.73</v>
      </c>
      <c r="K1430" s="2">
        <f t="shared" si="133"/>
        <v>3827.1499999999996</v>
      </c>
      <c r="L1430" s="2">
        <f t="shared" si="134"/>
        <v>0</v>
      </c>
      <c r="M1430" s="2">
        <f t="shared" si="135"/>
        <v>3827.1499999999996</v>
      </c>
      <c r="N1430" s="2">
        <f t="shared" si="136"/>
        <v>1678.4999999999995</v>
      </c>
      <c r="O1430" s="2" t="str">
        <f t="shared" si="137"/>
        <v>Feb</v>
      </c>
    </row>
    <row r="1431" spans="1:15" x14ac:dyDescent="0.25">
      <c r="A1431" s="2" t="s">
        <v>2573</v>
      </c>
      <c r="B1431" s="3">
        <v>45013</v>
      </c>
      <c r="C1431" s="2" t="s">
        <v>218</v>
      </c>
      <c r="D1431" s="2" t="s">
        <v>1122</v>
      </c>
      <c r="E1431">
        <v>5</v>
      </c>
      <c r="F1431" s="2">
        <f t="shared" si="132"/>
        <v>5</v>
      </c>
      <c r="G1431" s="2" t="s">
        <v>1152</v>
      </c>
      <c r="H1431">
        <v>0</v>
      </c>
      <c r="I1431" s="2">
        <f>_xlfn.XLOOKUP(D1431, 'retail_products'!$A:$A, 'retail_products'!$E:$E, "")</f>
        <v>693.46</v>
      </c>
      <c r="J1431" s="2">
        <f>_xlfn.XLOOKUP(D1431, 'retail_products'!$A:$A, 'retail_products'!$D:$D, "")</f>
        <v>388.35</v>
      </c>
      <c r="K1431" s="2">
        <f t="shared" si="133"/>
        <v>3467.3</v>
      </c>
      <c r="L1431" s="2">
        <f t="shared" si="134"/>
        <v>0</v>
      </c>
      <c r="M1431" s="2">
        <f t="shared" si="135"/>
        <v>3467.3</v>
      </c>
      <c r="N1431" s="2">
        <f t="shared" si="136"/>
        <v>1525.5500000000002</v>
      </c>
      <c r="O1431" s="2" t="str">
        <f t="shared" si="137"/>
        <v>Mar</v>
      </c>
    </row>
    <row r="1432" spans="1:15" x14ac:dyDescent="0.25">
      <c r="A1432" s="2" t="s">
        <v>2574</v>
      </c>
      <c r="B1432" s="3">
        <v>45289</v>
      </c>
      <c r="C1432" s="2" t="s">
        <v>158</v>
      </c>
      <c r="D1432" s="2" t="s">
        <v>1060</v>
      </c>
      <c r="E1432">
        <v>5</v>
      </c>
      <c r="F1432" s="2">
        <f t="shared" si="132"/>
        <v>5</v>
      </c>
      <c r="G1432" s="2" t="s">
        <v>1152</v>
      </c>
      <c r="H1432">
        <v>0</v>
      </c>
      <c r="I1432" s="2">
        <f>_xlfn.XLOOKUP(D1432, 'retail_products'!$A:$A, 'retail_products'!$E:$E, "")</f>
        <v>491.58</v>
      </c>
      <c r="J1432" s="2">
        <f>_xlfn.XLOOKUP(D1432, 'retail_products'!$A:$A, 'retail_products'!$D:$D, "")</f>
        <v>342.41</v>
      </c>
      <c r="K1432" s="2">
        <f t="shared" si="133"/>
        <v>2457.9</v>
      </c>
      <c r="L1432" s="2">
        <f t="shared" si="134"/>
        <v>0</v>
      </c>
      <c r="M1432" s="2">
        <f t="shared" si="135"/>
        <v>2457.9</v>
      </c>
      <c r="N1432" s="2">
        <f t="shared" si="136"/>
        <v>745.84999999999991</v>
      </c>
      <c r="O1432" s="2" t="str">
        <f t="shared" si="137"/>
        <v>Dec</v>
      </c>
    </row>
    <row r="1433" spans="1:15" x14ac:dyDescent="0.25">
      <c r="A1433" s="2" t="s">
        <v>2575</v>
      </c>
      <c r="B1433" s="3">
        <v>45300</v>
      </c>
      <c r="C1433" s="2" t="s">
        <v>823</v>
      </c>
      <c r="D1433" s="2" t="s">
        <v>1064</v>
      </c>
      <c r="E1433">
        <v>4</v>
      </c>
      <c r="F1433" s="2">
        <f t="shared" si="132"/>
        <v>4</v>
      </c>
      <c r="G1433" s="2" t="s">
        <v>1146</v>
      </c>
      <c r="H1433">
        <v>0</v>
      </c>
      <c r="I1433" s="2">
        <f>_xlfn.XLOOKUP(D1433, 'retail_products'!$A:$A, 'retail_products'!$E:$E, "")</f>
        <v>452.6</v>
      </c>
      <c r="J1433" s="2">
        <f>_xlfn.XLOOKUP(D1433, 'retail_products'!$A:$A, 'retail_products'!$D:$D, "")</f>
        <v>246.71</v>
      </c>
      <c r="K1433" s="2">
        <f t="shared" si="133"/>
        <v>1810.4</v>
      </c>
      <c r="L1433" s="2">
        <f t="shared" si="134"/>
        <v>0</v>
      </c>
      <c r="M1433" s="2">
        <f t="shared" si="135"/>
        <v>1810.4</v>
      </c>
      <c r="N1433" s="2">
        <f t="shared" si="136"/>
        <v>823.56000000000006</v>
      </c>
      <c r="O1433" s="2" t="str">
        <f t="shared" si="137"/>
        <v>Jan</v>
      </c>
    </row>
    <row r="1434" spans="1:15" x14ac:dyDescent="0.25">
      <c r="A1434" s="2" t="s">
        <v>2576</v>
      </c>
      <c r="B1434" s="3">
        <v>45349</v>
      </c>
      <c r="C1434" s="2" t="s">
        <v>569</v>
      </c>
      <c r="D1434" s="2" t="s">
        <v>1076</v>
      </c>
      <c r="E1434">
        <v>3</v>
      </c>
      <c r="F1434" s="2">
        <f t="shared" si="132"/>
        <v>3</v>
      </c>
      <c r="G1434" s="2" t="s">
        <v>1146</v>
      </c>
      <c r="H1434">
        <v>0</v>
      </c>
      <c r="I1434" s="2">
        <f>_xlfn.XLOOKUP(D1434, 'retail_products'!$A:$A, 'retail_products'!$E:$E, "")</f>
        <v>681.78</v>
      </c>
      <c r="J1434" s="2">
        <f>_xlfn.XLOOKUP(D1434, 'retail_products'!$A:$A, 'retail_products'!$D:$D, "")</f>
        <v>335.22</v>
      </c>
      <c r="K1434" s="2">
        <f t="shared" si="133"/>
        <v>2045.34</v>
      </c>
      <c r="L1434" s="2">
        <f t="shared" si="134"/>
        <v>0</v>
      </c>
      <c r="M1434" s="2">
        <f t="shared" si="135"/>
        <v>2045.34</v>
      </c>
      <c r="N1434" s="2">
        <f t="shared" si="136"/>
        <v>1039.6799999999998</v>
      </c>
      <c r="O1434" s="2" t="str">
        <f t="shared" si="137"/>
        <v>Feb</v>
      </c>
    </row>
    <row r="1435" spans="1:15" x14ac:dyDescent="0.25">
      <c r="A1435" s="2" t="s">
        <v>2577</v>
      </c>
      <c r="B1435" s="3">
        <v>45054</v>
      </c>
      <c r="C1435" s="2" t="s">
        <v>660</v>
      </c>
      <c r="D1435" s="2" t="s">
        <v>1054</v>
      </c>
      <c r="E1435">
        <v>-1</v>
      </c>
      <c r="F1435" s="2">
        <f t="shared" si="132"/>
        <v>0</v>
      </c>
      <c r="G1435" s="2" t="s">
        <v>1148</v>
      </c>
      <c r="H1435">
        <v>0</v>
      </c>
      <c r="I1435" s="2">
        <f>_xlfn.XLOOKUP(D1435, 'retail_products'!$A:$A, 'retail_products'!$E:$E, "")</f>
        <v>821.38</v>
      </c>
      <c r="J1435" s="2">
        <f>_xlfn.XLOOKUP(D1435, 'retail_products'!$A:$A, 'retail_products'!$D:$D, "")</f>
        <v>401.95</v>
      </c>
      <c r="K1435" s="2">
        <f t="shared" si="133"/>
        <v>-821.38</v>
      </c>
      <c r="L1435" s="2">
        <f t="shared" si="134"/>
        <v>0</v>
      </c>
      <c r="M1435" s="2">
        <f t="shared" si="135"/>
        <v>-821.38</v>
      </c>
      <c r="N1435" s="2">
        <f t="shared" si="136"/>
        <v>-419.43</v>
      </c>
      <c r="O1435" s="2" t="str">
        <f t="shared" si="137"/>
        <v>May</v>
      </c>
    </row>
    <row r="1436" spans="1:15" x14ac:dyDescent="0.25">
      <c r="A1436" s="2" t="s">
        <v>2578</v>
      </c>
      <c r="B1436" s="3">
        <v>45024</v>
      </c>
      <c r="C1436" s="2" t="s">
        <v>793</v>
      </c>
      <c r="D1436" s="2" t="s">
        <v>1072</v>
      </c>
      <c r="E1436">
        <v>2</v>
      </c>
      <c r="F1436" s="2">
        <f t="shared" si="132"/>
        <v>2</v>
      </c>
      <c r="G1436" s="2" t="s">
        <v>1146</v>
      </c>
      <c r="H1436">
        <v>0</v>
      </c>
      <c r="I1436" s="2">
        <f>_xlfn.XLOOKUP(D1436, 'retail_products'!$A:$A, 'retail_products'!$E:$E, "")</f>
        <v>553.76</v>
      </c>
      <c r="J1436" s="2">
        <f>_xlfn.XLOOKUP(D1436, 'retail_products'!$A:$A, 'retail_products'!$D:$D, "")</f>
        <v>264.36</v>
      </c>
      <c r="K1436" s="2">
        <f t="shared" si="133"/>
        <v>1107.52</v>
      </c>
      <c r="L1436" s="2">
        <f t="shared" si="134"/>
        <v>0</v>
      </c>
      <c r="M1436" s="2">
        <f t="shared" si="135"/>
        <v>1107.52</v>
      </c>
      <c r="N1436" s="2">
        <f t="shared" si="136"/>
        <v>578.79999999999995</v>
      </c>
      <c r="O1436" s="2" t="str">
        <f t="shared" si="137"/>
        <v>Apr</v>
      </c>
    </row>
    <row r="1437" spans="1:15" x14ac:dyDescent="0.25">
      <c r="A1437" s="2" t="s">
        <v>2579</v>
      </c>
      <c r="B1437" s="3">
        <v>45291</v>
      </c>
      <c r="C1437" s="2" t="s">
        <v>70</v>
      </c>
      <c r="D1437" s="2" t="s">
        <v>1068</v>
      </c>
      <c r="E1437">
        <v>2</v>
      </c>
      <c r="F1437" s="2">
        <f t="shared" si="132"/>
        <v>2</v>
      </c>
      <c r="G1437" s="2" t="s">
        <v>1148</v>
      </c>
      <c r="H1437">
        <v>0.08</v>
      </c>
      <c r="I1437" s="2">
        <f>_xlfn.XLOOKUP(D1437, 'retail_products'!$A:$A, 'retail_products'!$E:$E, "")</f>
        <v>37.4</v>
      </c>
      <c r="J1437" s="2">
        <f>_xlfn.XLOOKUP(D1437, 'retail_products'!$A:$A, 'retail_products'!$D:$D, "")</f>
        <v>16.059999999999999</v>
      </c>
      <c r="K1437" s="2">
        <f t="shared" si="133"/>
        <v>74.8</v>
      </c>
      <c r="L1437" s="2">
        <f t="shared" si="134"/>
        <v>5.984</v>
      </c>
      <c r="M1437" s="2">
        <f t="shared" si="135"/>
        <v>68.816000000000003</v>
      </c>
      <c r="N1437" s="2">
        <f t="shared" si="136"/>
        <v>36.696000000000005</v>
      </c>
      <c r="O1437" s="2" t="str">
        <f t="shared" si="137"/>
        <v>Dec</v>
      </c>
    </row>
    <row r="1438" spans="1:15" x14ac:dyDescent="0.25">
      <c r="A1438" s="2" t="s">
        <v>2580</v>
      </c>
      <c r="B1438" s="3">
        <v>44984</v>
      </c>
      <c r="C1438" s="2" t="s">
        <v>617</v>
      </c>
      <c r="D1438" s="2" t="s">
        <v>1035</v>
      </c>
      <c r="E1438">
        <v>-1</v>
      </c>
      <c r="F1438" s="2">
        <f t="shared" si="132"/>
        <v>0</v>
      </c>
      <c r="G1438" s="2" t="s">
        <v>1148</v>
      </c>
      <c r="H1438">
        <v>0</v>
      </c>
      <c r="I1438" s="2">
        <f>_xlfn.XLOOKUP(D1438, 'retail_products'!$A:$A, 'retail_products'!$E:$E, "")</f>
        <v>1011.63</v>
      </c>
      <c r="J1438" s="2">
        <f>_xlfn.XLOOKUP(D1438, 'retail_products'!$A:$A, 'retail_products'!$D:$D, "")</f>
        <v>438.33</v>
      </c>
      <c r="K1438" s="2">
        <f t="shared" si="133"/>
        <v>-1011.63</v>
      </c>
      <c r="L1438" s="2">
        <f t="shared" si="134"/>
        <v>0</v>
      </c>
      <c r="M1438" s="2">
        <f t="shared" si="135"/>
        <v>-1011.63</v>
      </c>
      <c r="N1438" s="2">
        <f t="shared" si="136"/>
        <v>-573.29999999999995</v>
      </c>
      <c r="O1438" s="2" t="str">
        <f t="shared" si="137"/>
        <v>Feb</v>
      </c>
    </row>
    <row r="1439" spans="1:15" x14ac:dyDescent="0.25">
      <c r="A1439" s="2" t="s">
        <v>2581</v>
      </c>
      <c r="B1439" s="3">
        <v>45155</v>
      </c>
      <c r="C1439" s="2" t="s">
        <v>176</v>
      </c>
      <c r="D1439" s="2" t="s">
        <v>1058</v>
      </c>
      <c r="E1439">
        <v>1</v>
      </c>
      <c r="F1439" s="2">
        <f t="shared" si="132"/>
        <v>1</v>
      </c>
      <c r="G1439" s="2" t="s">
        <v>1146</v>
      </c>
      <c r="H1439">
        <v>0</v>
      </c>
      <c r="I1439" s="2">
        <f>_xlfn.XLOOKUP(D1439, 'retail_products'!$A:$A, 'retail_products'!$E:$E, "")</f>
        <v>145.03</v>
      </c>
      <c r="J1439" s="2">
        <f>_xlfn.XLOOKUP(D1439, 'retail_products'!$A:$A, 'retail_products'!$D:$D, "")</f>
        <v>60.82</v>
      </c>
      <c r="K1439" s="2">
        <f t="shared" si="133"/>
        <v>145.03</v>
      </c>
      <c r="L1439" s="2">
        <f t="shared" si="134"/>
        <v>0</v>
      </c>
      <c r="M1439" s="2">
        <f t="shared" si="135"/>
        <v>145.03</v>
      </c>
      <c r="N1439" s="2">
        <f t="shared" si="136"/>
        <v>84.210000000000008</v>
      </c>
      <c r="O1439" s="2" t="str">
        <f t="shared" si="137"/>
        <v>Aug</v>
      </c>
    </row>
    <row r="1440" spans="1:15" x14ac:dyDescent="0.25">
      <c r="A1440" s="2" t="s">
        <v>2582</v>
      </c>
      <c r="B1440" s="3">
        <v>45067</v>
      </c>
      <c r="C1440" s="2" t="s">
        <v>483</v>
      </c>
      <c r="D1440" s="2" t="s">
        <v>1124</v>
      </c>
      <c r="E1440">
        <v>2</v>
      </c>
      <c r="F1440" s="2">
        <f t="shared" si="132"/>
        <v>2</v>
      </c>
      <c r="G1440" s="2" t="s">
        <v>1148</v>
      </c>
      <c r="H1440">
        <v>0.26</v>
      </c>
      <c r="I1440" s="2">
        <f>_xlfn.XLOOKUP(D1440, 'retail_products'!$A:$A, 'retail_products'!$E:$E, "")</f>
        <v>657.99</v>
      </c>
      <c r="J1440" s="2">
        <f>_xlfn.XLOOKUP(D1440, 'retail_products'!$A:$A, 'retail_products'!$D:$D, "")</f>
        <v>478.53</v>
      </c>
      <c r="K1440" s="2">
        <f t="shared" si="133"/>
        <v>1315.98</v>
      </c>
      <c r="L1440" s="2">
        <f t="shared" si="134"/>
        <v>342.15480000000002</v>
      </c>
      <c r="M1440" s="2">
        <f t="shared" si="135"/>
        <v>973.8252</v>
      </c>
      <c r="N1440" s="2">
        <f t="shared" si="136"/>
        <v>16.76520000000005</v>
      </c>
      <c r="O1440" s="2" t="str">
        <f t="shared" si="137"/>
        <v>May</v>
      </c>
    </row>
    <row r="1441" spans="1:15" x14ac:dyDescent="0.25">
      <c r="A1441" s="2" t="s">
        <v>2583</v>
      </c>
      <c r="B1441" s="3">
        <v>45266</v>
      </c>
      <c r="C1441" s="2" t="s">
        <v>277</v>
      </c>
      <c r="D1441" s="2" t="s">
        <v>1102</v>
      </c>
      <c r="E1441">
        <v>4</v>
      </c>
      <c r="F1441" s="2">
        <f t="shared" si="132"/>
        <v>4</v>
      </c>
      <c r="G1441" s="2" t="s">
        <v>1152</v>
      </c>
      <c r="H1441">
        <v>0</v>
      </c>
      <c r="I1441" s="2">
        <f>_xlfn.XLOOKUP(D1441, 'retail_products'!$A:$A, 'retail_products'!$E:$E, "")</f>
        <v>691.33</v>
      </c>
      <c r="J1441" s="2">
        <f>_xlfn.XLOOKUP(D1441, 'retail_products'!$A:$A, 'retail_products'!$D:$D, "")</f>
        <v>423.72</v>
      </c>
      <c r="K1441" s="2">
        <f t="shared" si="133"/>
        <v>2765.32</v>
      </c>
      <c r="L1441" s="2">
        <f t="shared" si="134"/>
        <v>0</v>
      </c>
      <c r="M1441" s="2">
        <f t="shared" si="135"/>
        <v>2765.32</v>
      </c>
      <c r="N1441" s="2">
        <f t="shared" si="136"/>
        <v>1070.44</v>
      </c>
      <c r="O1441" s="2" t="str">
        <f t="shared" si="137"/>
        <v>Dec</v>
      </c>
    </row>
    <row r="1442" spans="1:15" x14ac:dyDescent="0.25">
      <c r="A1442" s="2" t="s">
        <v>2584</v>
      </c>
      <c r="B1442" s="3">
        <v>44958</v>
      </c>
      <c r="C1442" s="2" t="s">
        <v>829</v>
      </c>
      <c r="D1442" s="2" t="s">
        <v>1044</v>
      </c>
      <c r="E1442">
        <v>4</v>
      </c>
      <c r="F1442" s="2">
        <f t="shared" si="132"/>
        <v>4</v>
      </c>
      <c r="G1442" s="2" t="s">
        <v>1152</v>
      </c>
      <c r="H1442">
        <v>0</v>
      </c>
      <c r="I1442" s="2">
        <f>_xlfn.XLOOKUP(D1442, 'retail_products'!$A:$A, 'retail_products'!$E:$E, "")</f>
        <v>404.15</v>
      </c>
      <c r="J1442" s="2">
        <f>_xlfn.XLOOKUP(D1442, 'retail_products'!$A:$A, 'retail_products'!$D:$D, "")</f>
        <v>171.04</v>
      </c>
      <c r="K1442" s="2">
        <f t="shared" si="133"/>
        <v>1616.6</v>
      </c>
      <c r="L1442" s="2">
        <f t="shared" si="134"/>
        <v>0</v>
      </c>
      <c r="M1442" s="2">
        <f t="shared" si="135"/>
        <v>1616.6</v>
      </c>
      <c r="N1442" s="2">
        <f t="shared" si="136"/>
        <v>932.43999999999994</v>
      </c>
      <c r="O1442" s="2" t="str">
        <f t="shared" si="137"/>
        <v>Feb</v>
      </c>
    </row>
    <row r="1443" spans="1:15" x14ac:dyDescent="0.25">
      <c r="A1443" s="2" t="s">
        <v>2585</v>
      </c>
      <c r="B1443" s="3">
        <v>45070</v>
      </c>
      <c r="C1443" s="2" t="s">
        <v>210</v>
      </c>
      <c r="D1443" s="2" t="s">
        <v>1094</v>
      </c>
      <c r="E1443">
        <v>1</v>
      </c>
      <c r="F1443" s="2">
        <f t="shared" si="132"/>
        <v>1</v>
      </c>
      <c r="G1443" s="2" t="s">
        <v>1152</v>
      </c>
      <c r="H1443">
        <v>0</v>
      </c>
      <c r="I1443" s="2">
        <f>_xlfn.XLOOKUP(D1443, 'retail_products'!$A:$A, 'retail_products'!$E:$E, "")</f>
        <v>52.75</v>
      </c>
      <c r="J1443" s="2">
        <f>_xlfn.XLOOKUP(D1443, 'retail_products'!$A:$A, 'retail_products'!$D:$D, "")</f>
        <v>27.56</v>
      </c>
      <c r="K1443" s="2">
        <f t="shared" si="133"/>
        <v>52.75</v>
      </c>
      <c r="L1443" s="2">
        <f t="shared" si="134"/>
        <v>0</v>
      </c>
      <c r="M1443" s="2">
        <f t="shared" si="135"/>
        <v>52.75</v>
      </c>
      <c r="N1443" s="2">
        <f t="shared" si="136"/>
        <v>25.19</v>
      </c>
      <c r="O1443" s="2" t="str">
        <f t="shared" si="137"/>
        <v>May</v>
      </c>
    </row>
    <row r="1444" spans="1:15" x14ac:dyDescent="0.25">
      <c r="A1444" s="2" t="s">
        <v>2586</v>
      </c>
      <c r="B1444" s="3">
        <v>45256</v>
      </c>
      <c r="C1444" s="2" t="s">
        <v>258</v>
      </c>
      <c r="D1444" s="2" t="s">
        <v>1096</v>
      </c>
      <c r="E1444">
        <v>2</v>
      </c>
      <c r="F1444" s="2">
        <f t="shared" si="132"/>
        <v>2</v>
      </c>
      <c r="G1444" s="2" t="s">
        <v>1152</v>
      </c>
      <c r="H1444">
        <v>0</v>
      </c>
      <c r="I1444" s="2">
        <f>_xlfn.XLOOKUP(D1444, 'retail_products'!$A:$A, 'retail_products'!$E:$E, "")</f>
        <v>975.87</v>
      </c>
      <c r="J1444" s="2">
        <f>_xlfn.XLOOKUP(D1444, 'retail_products'!$A:$A, 'retail_products'!$D:$D, "")</f>
        <v>397.97</v>
      </c>
      <c r="K1444" s="2">
        <f t="shared" si="133"/>
        <v>1951.74</v>
      </c>
      <c r="L1444" s="2">
        <f t="shared" si="134"/>
        <v>0</v>
      </c>
      <c r="M1444" s="2">
        <f t="shared" si="135"/>
        <v>1951.74</v>
      </c>
      <c r="N1444" s="2">
        <f t="shared" si="136"/>
        <v>1155.8</v>
      </c>
      <c r="O1444" s="2" t="str">
        <f t="shared" si="137"/>
        <v>Nov</v>
      </c>
    </row>
    <row r="1445" spans="1:15" x14ac:dyDescent="0.25">
      <c r="A1445" s="2"/>
      <c r="B1445" s="3">
        <v>45172</v>
      </c>
      <c r="C1445" s="2" t="s">
        <v>254</v>
      </c>
      <c r="D1445" s="2" t="s">
        <v>1096</v>
      </c>
      <c r="E1445">
        <v>2</v>
      </c>
      <c r="F1445" s="2">
        <f t="shared" si="132"/>
        <v>2</v>
      </c>
      <c r="G1445" s="2" t="s">
        <v>1148</v>
      </c>
      <c r="H1445">
        <v>0.17</v>
      </c>
      <c r="I1445" s="2">
        <f>_xlfn.XLOOKUP(D1445, 'retail_products'!$A:$A, 'retail_products'!$E:$E, "")</f>
        <v>975.87</v>
      </c>
      <c r="J1445" s="2">
        <f>_xlfn.XLOOKUP(D1445, 'retail_products'!$A:$A, 'retail_products'!$D:$D, "")</f>
        <v>397.97</v>
      </c>
      <c r="K1445" s="2">
        <f t="shared" si="133"/>
        <v>1951.74</v>
      </c>
      <c r="L1445" s="2">
        <f t="shared" si="134"/>
        <v>331.79580000000004</v>
      </c>
      <c r="M1445" s="2">
        <f t="shared" si="135"/>
        <v>1619.9441999999999</v>
      </c>
      <c r="N1445" s="2">
        <f t="shared" si="136"/>
        <v>824.00419999999986</v>
      </c>
      <c r="O1445" s="2" t="str">
        <f t="shared" si="137"/>
        <v>Sep</v>
      </c>
    </row>
    <row r="1446" spans="1:15" x14ac:dyDescent="0.25">
      <c r="A1446" s="2" t="s">
        <v>2587</v>
      </c>
      <c r="B1446" s="3">
        <v>45255</v>
      </c>
      <c r="C1446" s="2" t="s">
        <v>985</v>
      </c>
      <c r="D1446" s="2" t="s">
        <v>1058</v>
      </c>
      <c r="E1446">
        <v>1</v>
      </c>
      <c r="F1446" s="2">
        <f t="shared" si="132"/>
        <v>1</v>
      </c>
      <c r="G1446" s="2" t="s">
        <v>1148</v>
      </c>
      <c r="H1446">
        <v>0</v>
      </c>
      <c r="I1446" s="2">
        <f>_xlfn.XLOOKUP(D1446, 'retail_products'!$A:$A, 'retail_products'!$E:$E, "")</f>
        <v>145.03</v>
      </c>
      <c r="J1446" s="2">
        <f>_xlfn.XLOOKUP(D1446, 'retail_products'!$A:$A, 'retail_products'!$D:$D, "")</f>
        <v>60.82</v>
      </c>
      <c r="K1446" s="2">
        <f t="shared" si="133"/>
        <v>145.03</v>
      </c>
      <c r="L1446" s="2">
        <f t="shared" si="134"/>
        <v>0</v>
      </c>
      <c r="M1446" s="2">
        <f t="shared" si="135"/>
        <v>145.03</v>
      </c>
      <c r="N1446" s="2">
        <f t="shared" si="136"/>
        <v>84.210000000000008</v>
      </c>
      <c r="O1446" s="2" t="str">
        <f t="shared" si="137"/>
        <v>Nov</v>
      </c>
    </row>
    <row r="1447" spans="1:15" x14ac:dyDescent="0.25">
      <c r="A1447" s="2" t="s">
        <v>2588</v>
      </c>
      <c r="B1447" s="3">
        <v>45264</v>
      </c>
      <c r="C1447" s="2" t="s">
        <v>557</v>
      </c>
      <c r="D1447" s="2" t="s">
        <v>1078</v>
      </c>
      <c r="E1447">
        <v>4</v>
      </c>
      <c r="F1447" s="2">
        <f t="shared" si="132"/>
        <v>4</v>
      </c>
      <c r="G1447" s="2" t="s">
        <v>1148</v>
      </c>
      <c r="H1447">
        <v>0.08</v>
      </c>
      <c r="I1447" s="2">
        <f>_xlfn.XLOOKUP(D1447, 'retail_products'!$A:$A, 'retail_products'!$E:$E, "")</f>
        <v>892.78</v>
      </c>
      <c r="J1447" s="2">
        <f>_xlfn.XLOOKUP(D1447, 'retail_products'!$A:$A, 'retail_products'!$D:$D, "")</f>
        <v>447.11</v>
      </c>
      <c r="K1447" s="2">
        <f t="shared" si="133"/>
        <v>3571.12</v>
      </c>
      <c r="L1447" s="2">
        <f t="shared" si="134"/>
        <v>285.68959999999998</v>
      </c>
      <c r="M1447" s="2">
        <f t="shared" si="135"/>
        <v>3285.4303999999997</v>
      </c>
      <c r="N1447" s="2">
        <f t="shared" si="136"/>
        <v>1496.9903999999997</v>
      </c>
      <c r="O1447" s="2" t="str">
        <f t="shared" si="137"/>
        <v>Dec</v>
      </c>
    </row>
    <row r="1448" spans="1:15" x14ac:dyDescent="0.25">
      <c r="A1448" s="2" t="s">
        <v>2589</v>
      </c>
      <c r="B1448" s="3">
        <v>45052</v>
      </c>
      <c r="C1448" s="2" t="s">
        <v>804</v>
      </c>
      <c r="D1448" s="2" t="s">
        <v>1124</v>
      </c>
      <c r="E1448">
        <v>5</v>
      </c>
      <c r="F1448" s="2">
        <f t="shared" si="132"/>
        <v>5</v>
      </c>
      <c r="G1448" s="2" t="s">
        <v>1148</v>
      </c>
      <c r="H1448">
        <v>0</v>
      </c>
      <c r="I1448" s="2">
        <f>_xlfn.XLOOKUP(D1448, 'retail_products'!$A:$A, 'retail_products'!$E:$E, "")</f>
        <v>657.99</v>
      </c>
      <c r="J1448" s="2">
        <f>_xlfn.XLOOKUP(D1448, 'retail_products'!$A:$A, 'retail_products'!$D:$D, "")</f>
        <v>478.53</v>
      </c>
      <c r="K1448" s="2">
        <f t="shared" si="133"/>
        <v>3289.95</v>
      </c>
      <c r="L1448" s="2">
        <f t="shared" si="134"/>
        <v>0</v>
      </c>
      <c r="M1448" s="2">
        <f t="shared" si="135"/>
        <v>3289.95</v>
      </c>
      <c r="N1448" s="2">
        <f t="shared" si="136"/>
        <v>897.30000000000018</v>
      </c>
      <c r="O1448" s="2" t="str">
        <f t="shared" si="137"/>
        <v>May</v>
      </c>
    </row>
    <row r="1449" spans="1:15" x14ac:dyDescent="0.25">
      <c r="A1449" s="2" t="s">
        <v>2590</v>
      </c>
      <c r="B1449" s="3">
        <v>45197</v>
      </c>
      <c r="C1449" s="2" t="s">
        <v>27</v>
      </c>
      <c r="D1449" s="2" t="s">
        <v>1058</v>
      </c>
      <c r="E1449">
        <v>1</v>
      </c>
      <c r="F1449" s="2">
        <f t="shared" si="132"/>
        <v>1</v>
      </c>
      <c r="G1449" s="2" t="s">
        <v>1146</v>
      </c>
      <c r="H1449">
        <v>0</v>
      </c>
      <c r="I1449" s="2">
        <f>_xlfn.XLOOKUP(D1449, 'retail_products'!$A:$A, 'retail_products'!$E:$E, "")</f>
        <v>145.03</v>
      </c>
      <c r="J1449" s="2">
        <f>_xlfn.XLOOKUP(D1449, 'retail_products'!$A:$A, 'retail_products'!$D:$D, "")</f>
        <v>60.82</v>
      </c>
      <c r="K1449" s="2">
        <f t="shared" si="133"/>
        <v>145.03</v>
      </c>
      <c r="L1449" s="2">
        <f t="shared" si="134"/>
        <v>0</v>
      </c>
      <c r="M1449" s="2">
        <f t="shared" si="135"/>
        <v>145.03</v>
      </c>
      <c r="N1449" s="2">
        <f t="shared" si="136"/>
        <v>84.210000000000008</v>
      </c>
      <c r="O1449" s="2" t="str">
        <f t="shared" si="137"/>
        <v>Sep</v>
      </c>
    </row>
    <row r="1450" spans="1:15" x14ac:dyDescent="0.25">
      <c r="A1450" s="2" t="s">
        <v>2591</v>
      </c>
      <c r="B1450" s="3">
        <v>45173</v>
      </c>
      <c r="C1450" s="2" t="s">
        <v>227</v>
      </c>
      <c r="D1450" s="2" t="s">
        <v>1062</v>
      </c>
      <c r="E1450">
        <v>1</v>
      </c>
      <c r="F1450" s="2">
        <f t="shared" si="132"/>
        <v>1</v>
      </c>
      <c r="G1450" s="2" t="s">
        <v>1146</v>
      </c>
      <c r="H1450">
        <v>0.18</v>
      </c>
      <c r="I1450" s="2">
        <f>_xlfn.XLOOKUP(D1450, 'retail_products'!$A:$A, 'retail_products'!$E:$E, "")</f>
        <v>718.62</v>
      </c>
      <c r="J1450" s="2">
        <f>_xlfn.XLOOKUP(D1450, 'retail_products'!$A:$A, 'retail_products'!$D:$D, "")</f>
        <v>309.57</v>
      </c>
      <c r="K1450" s="2">
        <f t="shared" si="133"/>
        <v>718.62</v>
      </c>
      <c r="L1450" s="2">
        <f t="shared" si="134"/>
        <v>129.35159999999999</v>
      </c>
      <c r="M1450" s="2">
        <f t="shared" si="135"/>
        <v>589.26840000000004</v>
      </c>
      <c r="N1450" s="2">
        <f t="shared" si="136"/>
        <v>279.69840000000005</v>
      </c>
      <c r="O1450" s="2" t="str">
        <f t="shared" si="137"/>
        <v>Sep</v>
      </c>
    </row>
    <row r="1451" spans="1:15" x14ac:dyDescent="0.25">
      <c r="A1451" s="2" t="s">
        <v>2592</v>
      </c>
      <c r="B1451" s="3">
        <v>45248</v>
      </c>
      <c r="C1451" s="2" t="s">
        <v>440</v>
      </c>
      <c r="D1451" s="2" t="s">
        <v>1124</v>
      </c>
      <c r="E1451">
        <v>5</v>
      </c>
      <c r="F1451" s="2">
        <f t="shared" si="132"/>
        <v>5</v>
      </c>
      <c r="G1451" s="2" t="s">
        <v>1146</v>
      </c>
      <c r="H1451">
        <v>0</v>
      </c>
      <c r="I1451" s="2">
        <f>_xlfn.XLOOKUP(D1451, 'retail_products'!$A:$A, 'retail_products'!$E:$E, "")</f>
        <v>657.99</v>
      </c>
      <c r="J1451" s="2">
        <f>_xlfn.XLOOKUP(D1451, 'retail_products'!$A:$A, 'retail_products'!$D:$D, "")</f>
        <v>478.53</v>
      </c>
      <c r="K1451" s="2">
        <f t="shared" si="133"/>
        <v>3289.95</v>
      </c>
      <c r="L1451" s="2">
        <f t="shared" si="134"/>
        <v>0</v>
      </c>
      <c r="M1451" s="2">
        <f t="shared" si="135"/>
        <v>3289.95</v>
      </c>
      <c r="N1451" s="2">
        <f t="shared" si="136"/>
        <v>897.30000000000018</v>
      </c>
      <c r="O1451" s="2" t="str">
        <f t="shared" si="137"/>
        <v>Nov</v>
      </c>
    </row>
    <row r="1452" spans="1:15" x14ac:dyDescent="0.25">
      <c r="A1452" s="2" t="s">
        <v>2593</v>
      </c>
      <c r="B1452" s="3">
        <v>45052</v>
      </c>
      <c r="C1452" s="2" t="s">
        <v>361</v>
      </c>
      <c r="D1452" s="2" t="s">
        <v>1041</v>
      </c>
      <c r="E1452">
        <v>3</v>
      </c>
      <c r="F1452" s="2">
        <f t="shared" si="132"/>
        <v>3</v>
      </c>
      <c r="G1452" s="2" t="s">
        <v>1152</v>
      </c>
      <c r="H1452">
        <v>0</v>
      </c>
      <c r="I1452" s="2">
        <f>_xlfn.XLOOKUP(D1452, 'retail_products'!$A:$A, 'retail_products'!$E:$E, "")</f>
        <v>20.34</v>
      </c>
      <c r="J1452" s="2">
        <f>_xlfn.XLOOKUP(D1452, 'retail_products'!$A:$A, 'retail_products'!$D:$D, "")</f>
        <v>14.74</v>
      </c>
      <c r="K1452" s="2">
        <f t="shared" si="133"/>
        <v>61.019999999999996</v>
      </c>
      <c r="L1452" s="2">
        <f t="shared" si="134"/>
        <v>0</v>
      </c>
      <c r="M1452" s="2">
        <f t="shared" si="135"/>
        <v>61.019999999999996</v>
      </c>
      <c r="N1452" s="2">
        <f t="shared" si="136"/>
        <v>16.799999999999997</v>
      </c>
      <c r="O1452" s="2" t="str">
        <f t="shared" si="137"/>
        <v>May</v>
      </c>
    </row>
    <row r="1453" spans="1:15" x14ac:dyDescent="0.25">
      <c r="A1453" s="2" t="s">
        <v>2594</v>
      </c>
      <c r="B1453" s="3">
        <v>45214</v>
      </c>
      <c r="C1453" s="2" t="s">
        <v>45</v>
      </c>
      <c r="D1453" s="2" t="s">
        <v>1128</v>
      </c>
      <c r="E1453">
        <v>1</v>
      </c>
      <c r="F1453" s="2">
        <f t="shared" si="132"/>
        <v>1</v>
      </c>
      <c r="G1453" s="2" t="s">
        <v>1148</v>
      </c>
      <c r="H1453">
        <v>0</v>
      </c>
      <c r="I1453" s="2">
        <f>_xlfn.XLOOKUP(D1453, 'retail_products'!$A:$A, 'retail_products'!$E:$E, "")</f>
        <v>769.55</v>
      </c>
      <c r="J1453" s="2">
        <f>_xlfn.XLOOKUP(D1453, 'retail_products'!$A:$A, 'retail_products'!$D:$D, "")</f>
        <v>421.02</v>
      </c>
      <c r="K1453" s="2">
        <f t="shared" si="133"/>
        <v>769.55</v>
      </c>
      <c r="L1453" s="2">
        <f t="shared" si="134"/>
        <v>0</v>
      </c>
      <c r="M1453" s="2">
        <f t="shared" si="135"/>
        <v>769.55</v>
      </c>
      <c r="N1453" s="2">
        <f t="shared" si="136"/>
        <v>348.53</v>
      </c>
      <c r="O1453" s="2" t="str">
        <f t="shared" si="137"/>
        <v>Oct</v>
      </c>
    </row>
    <row r="1454" spans="1:15" x14ac:dyDescent="0.25">
      <c r="A1454" s="2" t="s">
        <v>2595</v>
      </c>
      <c r="B1454" s="3">
        <v>45138</v>
      </c>
      <c r="C1454" s="2" t="s">
        <v>576</v>
      </c>
      <c r="D1454" s="2" t="s">
        <v>1134</v>
      </c>
      <c r="E1454">
        <v>1</v>
      </c>
      <c r="F1454" s="2">
        <f t="shared" si="132"/>
        <v>1</v>
      </c>
      <c r="G1454" s="2" t="s">
        <v>1146</v>
      </c>
      <c r="H1454">
        <v>0</v>
      </c>
      <c r="I1454" s="2">
        <f>_xlfn.XLOOKUP(D1454, 'retail_products'!$A:$A, 'retail_products'!$E:$E, "")</f>
        <v>436.93</v>
      </c>
      <c r="J1454" s="2">
        <f>_xlfn.XLOOKUP(D1454, 'retail_products'!$A:$A, 'retail_products'!$D:$D, "")</f>
        <v>257.01</v>
      </c>
      <c r="K1454" s="2">
        <f t="shared" si="133"/>
        <v>436.93</v>
      </c>
      <c r="L1454" s="2">
        <f t="shared" si="134"/>
        <v>0</v>
      </c>
      <c r="M1454" s="2">
        <f t="shared" si="135"/>
        <v>436.93</v>
      </c>
      <c r="N1454" s="2">
        <f t="shared" si="136"/>
        <v>179.92000000000002</v>
      </c>
      <c r="O1454" s="2" t="str">
        <f t="shared" si="137"/>
        <v>Jul</v>
      </c>
    </row>
    <row r="1455" spans="1:15" x14ac:dyDescent="0.25">
      <c r="A1455" s="2" t="s">
        <v>2596</v>
      </c>
      <c r="B1455" s="3">
        <v>45304</v>
      </c>
      <c r="C1455" s="2" t="s">
        <v>248</v>
      </c>
      <c r="D1455" s="2" t="s">
        <v>1066</v>
      </c>
      <c r="E1455">
        <v>3</v>
      </c>
      <c r="F1455" s="2">
        <f t="shared" si="132"/>
        <v>3</v>
      </c>
      <c r="G1455" s="2" t="s">
        <v>1152</v>
      </c>
      <c r="H1455">
        <v>0</v>
      </c>
      <c r="I1455" s="2">
        <f>_xlfn.XLOOKUP(D1455, 'retail_products'!$A:$A, 'retail_products'!$E:$E, "")</f>
        <v>289.73</v>
      </c>
      <c r="J1455" s="2">
        <f>_xlfn.XLOOKUP(D1455, 'retail_products'!$A:$A, 'retail_products'!$D:$D, "")</f>
        <v>225.94</v>
      </c>
      <c r="K1455" s="2">
        <f t="shared" si="133"/>
        <v>869.19</v>
      </c>
      <c r="L1455" s="2">
        <f t="shared" si="134"/>
        <v>0</v>
      </c>
      <c r="M1455" s="2">
        <f t="shared" si="135"/>
        <v>869.19</v>
      </c>
      <c r="N1455" s="2">
        <f t="shared" si="136"/>
        <v>191.37000000000012</v>
      </c>
      <c r="O1455" s="2" t="str">
        <f t="shared" si="137"/>
        <v>Jan</v>
      </c>
    </row>
    <row r="1456" spans="1:15" x14ac:dyDescent="0.25">
      <c r="A1456" s="2" t="s">
        <v>2597</v>
      </c>
      <c r="B1456" s="3">
        <v>45070</v>
      </c>
      <c r="C1456" s="2" t="s">
        <v>687</v>
      </c>
      <c r="D1456" s="2" t="s">
        <v>1114</v>
      </c>
      <c r="E1456">
        <v>4</v>
      </c>
      <c r="F1456" s="2">
        <f t="shared" si="132"/>
        <v>4</v>
      </c>
      <c r="G1456" s="2" t="s">
        <v>1146</v>
      </c>
      <c r="H1456">
        <v>0</v>
      </c>
      <c r="I1456" s="2">
        <f>_xlfn.XLOOKUP(D1456, 'retail_products'!$A:$A, 'retail_products'!$E:$E, "")</f>
        <v>124.45</v>
      </c>
      <c r="J1456" s="2">
        <f>_xlfn.XLOOKUP(D1456, 'retail_products'!$A:$A, 'retail_products'!$D:$D, "")</f>
        <v>62.41</v>
      </c>
      <c r="K1456" s="2">
        <f t="shared" si="133"/>
        <v>497.8</v>
      </c>
      <c r="L1456" s="2">
        <f t="shared" si="134"/>
        <v>0</v>
      </c>
      <c r="M1456" s="2">
        <f t="shared" si="135"/>
        <v>497.8</v>
      </c>
      <c r="N1456" s="2">
        <f t="shared" si="136"/>
        <v>248.16000000000003</v>
      </c>
      <c r="O1456" s="2" t="str">
        <f t="shared" si="137"/>
        <v>May</v>
      </c>
    </row>
    <row r="1457" spans="1:15" x14ac:dyDescent="0.25">
      <c r="A1457" s="2" t="s">
        <v>2598</v>
      </c>
      <c r="B1457" s="3">
        <v>45339</v>
      </c>
      <c r="C1457" s="2" t="s">
        <v>285</v>
      </c>
      <c r="D1457" s="2" t="s">
        <v>1116</v>
      </c>
      <c r="E1457">
        <v>5</v>
      </c>
      <c r="F1457" s="2">
        <f t="shared" si="132"/>
        <v>5</v>
      </c>
      <c r="G1457" s="2" t="s">
        <v>1152</v>
      </c>
      <c r="H1457">
        <v>0</v>
      </c>
      <c r="I1457" s="2">
        <f>_xlfn.XLOOKUP(D1457, 'retail_products'!$A:$A, 'retail_products'!$E:$E, "")</f>
        <v>796.89</v>
      </c>
      <c r="J1457" s="2">
        <f>_xlfn.XLOOKUP(D1457, 'retail_products'!$A:$A, 'retail_products'!$D:$D, "")</f>
        <v>465.81</v>
      </c>
      <c r="K1457" s="2">
        <f t="shared" si="133"/>
        <v>3984.45</v>
      </c>
      <c r="L1457" s="2">
        <f t="shared" si="134"/>
        <v>0</v>
      </c>
      <c r="M1457" s="2">
        <f t="shared" si="135"/>
        <v>3984.45</v>
      </c>
      <c r="N1457" s="2">
        <f t="shared" si="136"/>
        <v>1655.3999999999996</v>
      </c>
      <c r="O1457" s="2" t="str">
        <f t="shared" si="137"/>
        <v>Feb</v>
      </c>
    </row>
    <row r="1458" spans="1:15" x14ac:dyDescent="0.25">
      <c r="A1458" s="2" t="s">
        <v>2599</v>
      </c>
      <c r="B1458" s="3">
        <v>45204</v>
      </c>
      <c r="C1458" s="2" t="s">
        <v>200</v>
      </c>
      <c r="D1458" s="2" t="s">
        <v>1124</v>
      </c>
      <c r="E1458">
        <v>1</v>
      </c>
      <c r="F1458" s="2">
        <f t="shared" si="132"/>
        <v>1</v>
      </c>
      <c r="G1458" s="2" t="s">
        <v>1152</v>
      </c>
      <c r="H1458">
        <v>0.03</v>
      </c>
      <c r="I1458" s="2">
        <f>_xlfn.XLOOKUP(D1458, 'retail_products'!$A:$A, 'retail_products'!$E:$E, "")</f>
        <v>657.99</v>
      </c>
      <c r="J1458" s="2">
        <f>_xlfn.XLOOKUP(D1458, 'retail_products'!$A:$A, 'retail_products'!$D:$D, "")</f>
        <v>478.53</v>
      </c>
      <c r="K1458" s="2">
        <f t="shared" si="133"/>
        <v>657.99</v>
      </c>
      <c r="L1458" s="2">
        <f t="shared" si="134"/>
        <v>19.739699999999999</v>
      </c>
      <c r="M1458" s="2">
        <f t="shared" si="135"/>
        <v>638.25030000000004</v>
      </c>
      <c r="N1458" s="2">
        <f t="shared" si="136"/>
        <v>159.72030000000007</v>
      </c>
      <c r="O1458" s="2" t="str">
        <f t="shared" si="137"/>
        <v>Oct</v>
      </c>
    </row>
    <row r="1459" spans="1:15" x14ac:dyDescent="0.25">
      <c r="A1459" s="2" t="s">
        <v>2600</v>
      </c>
      <c r="B1459" s="3">
        <v>45184</v>
      </c>
      <c r="C1459" s="2" t="s">
        <v>625</v>
      </c>
      <c r="D1459" s="2" t="s">
        <v>1068</v>
      </c>
      <c r="E1459">
        <v>5</v>
      </c>
      <c r="F1459" s="2">
        <f t="shared" si="132"/>
        <v>5</v>
      </c>
      <c r="G1459" s="2" t="s">
        <v>1152</v>
      </c>
      <c r="H1459">
        <v>0.17</v>
      </c>
      <c r="I1459" s="2">
        <f>_xlfn.XLOOKUP(D1459, 'retail_products'!$A:$A, 'retail_products'!$E:$E, "")</f>
        <v>37.4</v>
      </c>
      <c r="J1459" s="2">
        <f>_xlfn.XLOOKUP(D1459, 'retail_products'!$A:$A, 'retail_products'!$D:$D, "")</f>
        <v>16.059999999999999</v>
      </c>
      <c r="K1459" s="2">
        <f t="shared" si="133"/>
        <v>187</v>
      </c>
      <c r="L1459" s="2">
        <f t="shared" si="134"/>
        <v>31.790000000000003</v>
      </c>
      <c r="M1459" s="2">
        <f t="shared" si="135"/>
        <v>155.21</v>
      </c>
      <c r="N1459" s="2">
        <f t="shared" si="136"/>
        <v>74.910000000000011</v>
      </c>
      <c r="O1459" s="2" t="str">
        <f t="shared" si="137"/>
        <v>Sep</v>
      </c>
    </row>
    <row r="1460" spans="1:15" x14ac:dyDescent="0.25">
      <c r="A1460" s="2" t="s">
        <v>2601</v>
      </c>
      <c r="B1460" s="3">
        <v>45011</v>
      </c>
      <c r="C1460" s="2" t="s">
        <v>56</v>
      </c>
      <c r="D1460" s="2" t="s">
        <v>1134</v>
      </c>
      <c r="E1460">
        <v>1</v>
      </c>
      <c r="F1460" s="2">
        <f t="shared" si="132"/>
        <v>1</v>
      </c>
      <c r="G1460" s="2" t="s">
        <v>1148</v>
      </c>
      <c r="H1460">
        <v>0</v>
      </c>
      <c r="I1460" s="2">
        <f>_xlfn.XLOOKUP(D1460, 'retail_products'!$A:$A, 'retail_products'!$E:$E, "")</f>
        <v>436.93</v>
      </c>
      <c r="J1460" s="2">
        <f>_xlfn.XLOOKUP(D1460, 'retail_products'!$A:$A, 'retail_products'!$D:$D, "")</f>
        <v>257.01</v>
      </c>
      <c r="K1460" s="2">
        <f t="shared" si="133"/>
        <v>436.93</v>
      </c>
      <c r="L1460" s="2">
        <f t="shared" si="134"/>
        <v>0</v>
      </c>
      <c r="M1460" s="2">
        <f t="shared" si="135"/>
        <v>436.93</v>
      </c>
      <c r="N1460" s="2">
        <f t="shared" si="136"/>
        <v>179.92000000000002</v>
      </c>
      <c r="O1460" s="2" t="str">
        <f t="shared" si="137"/>
        <v>Mar</v>
      </c>
    </row>
    <row r="1461" spans="1:15" x14ac:dyDescent="0.25">
      <c r="A1461" s="2" t="s">
        <v>2602</v>
      </c>
      <c r="B1461" s="3">
        <v>45007</v>
      </c>
      <c r="C1461" s="2" t="s">
        <v>268</v>
      </c>
      <c r="D1461" s="2" t="s">
        <v>1134</v>
      </c>
      <c r="E1461">
        <v>1</v>
      </c>
      <c r="F1461" s="2">
        <f t="shared" si="132"/>
        <v>1</v>
      </c>
      <c r="G1461" s="2" t="s">
        <v>1148</v>
      </c>
      <c r="H1461">
        <v>0</v>
      </c>
      <c r="I1461" s="2">
        <f>_xlfn.XLOOKUP(D1461, 'retail_products'!$A:$A, 'retail_products'!$E:$E, "")</f>
        <v>436.93</v>
      </c>
      <c r="J1461" s="2">
        <f>_xlfn.XLOOKUP(D1461, 'retail_products'!$A:$A, 'retail_products'!$D:$D, "")</f>
        <v>257.01</v>
      </c>
      <c r="K1461" s="2">
        <f t="shared" si="133"/>
        <v>436.93</v>
      </c>
      <c r="L1461" s="2">
        <f t="shared" si="134"/>
        <v>0</v>
      </c>
      <c r="M1461" s="2">
        <f t="shared" si="135"/>
        <v>436.93</v>
      </c>
      <c r="N1461" s="2">
        <f t="shared" si="136"/>
        <v>179.92000000000002</v>
      </c>
      <c r="O1461" s="2" t="str">
        <f t="shared" si="137"/>
        <v>Mar</v>
      </c>
    </row>
    <row r="1462" spans="1:15" x14ac:dyDescent="0.25">
      <c r="A1462" s="2" t="s">
        <v>2603</v>
      </c>
      <c r="B1462" s="3">
        <v>44958</v>
      </c>
      <c r="C1462" s="2" t="s">
        <v>706</v>
      </c>
      <c r="D1462" s="2" t="s">
        <v>1096</v>
      </c>
      <c r="E1462">
        <v>2</v>
      </c>
      <c r="F1462" s="2">
        <f t="shared" si="132"/>
        <v>2</v>
      </c>
      <c r="G1462" s="2" t="s">
        <v>1146</v>
      </c>
      <c r="H1462">
        <v>0</v>
      </c>
      <c r="I1462" s="2">
        <f>_xlfn.XLOOKUP(D1462, 'retail_products'!$A:$A, 'retail_products'!$E:$E, "")</f>
        <v>975.87</v>
      </c>
      <c r="J1462" s="2">
        <f>_xlfn.XLOOKUP(D1462, 'retail_products'!$A:$A, 'retail_products'!$D:$D, "")</f>
        <v>397.97</v>
      </c>
      <c r="K1462" s="2">
        <f t="shared" si="133"/>
        <v>1951.74</v>
      </c>
      <c r="L1462" s="2">
        <f t="shared" si="134"/>
        <v>0</v>
      </c>
      <c r="M1462" s="2">
        <f t="shared" si="135"/>
        <v>1951.74</v>
      </c>
      <c r="N1462" s="2">
        <f t="shared" si="136"/>
        <v>1155.8</v>
      </c>
      <c r="O1462" s="2" t="str">
        <f t="shared" si="137"/>
        <v>Feb</v>
      </c>
    </row>
    <row r="1463" spans="1:15" x14ac:dyDescent="0.25">
      <c r="A1463" s="2" t="s">
        <v>2604</v>
      </c>
      <c r="B1463" s="3">
        <v>45248</v>
      </c>
      <c r="C1463" s="2" t="s">
        <v>803</v>
      </c>
      <c r="D1463" s="2" t="s">
        <v>1136</v>
      </c>
      <c r="E1463">
        <v>3</v>
      </c>
      <c r="F1463" s="2">
        <f t="shared" si="132"/>
        <v>3</v>
      </c>
      <c r="G1463" s="2" t="s">
        <v>1148</v>
      </c>
      <c r="H1463">
        <v>0</v>
      </c>
      <c r="I1463" s="2">
        <f>_xlfn.XLOOKUP(D1463, 'retail_products'!$A:$A, 'retail_products'!$E:$E, "")</f>
        <v>353.33</v>
      </c>
      <c r="J1463" s="2">
        <f>_xlfn.XLOOKUP(D1463, 'retail_products'!$A:$A, 'retail_products'!$D:$D, "")</f>
        <v>144.06</v>
      </c>
      <c r="K1463" s="2">
        <f t="shared" si="133"/>
        <v>1059.99</v>
      </c>
      <c r="L1463" s="2">
        <f t="shared" si="134"/>
        <v>0</v>
      </c>
      <c r="M1463" s="2">
        <f t="shared" si="135"/>
        <v>1059.99</v>
      </c>
      <c r="N1463" s="2">
        <f t="shared" si="136"/>
        <v>627.80999999999995</v>
      </c>
      <c r="O1463" s="2" t="str">
        <f t="shared" si="137"/>
        <v>Nov</v>
      </c>
    </row>
    <row r="1464" spans="1:15" x14ac:dyDescent="0.25">
      <c r="A1464" s="2" t="s">
        <v>2605</v>
      </c>
      <c r="B1464" s="3">
        <v>44930</v>
      </c>
      <c r="C1464" s="2" t="s">
        <v>204</v>
      </c>
      <c r="D1464" s="2" t="s">
        <v>1086</v>
      </c>
      <c r="E1464">
        <v>1</v>
      </c>
      <c r="F1464" s="2">
        <f t="shared" si="132"/>
        <v>1</v>
      </c>
      <c r="G1464" s="2" t="s">
        <v>1148</v>
      </c>
      <c r="H1464">
        <v>0</v>
      </c>
      <c r="I1464" s="2">
        <f>_xlfn.XLOOKUP(D1464, 'retail_products'!$A:$A, 'retail_products'!$E:$E, "")</f>
        <v>560.78</v>
      </c>
      <c r="J1464" s="2">
        <f>_xlfn.XLOOKUP(D1464, 'retail_products'!$A:$A, 'retail_products'!$D:$D, "")</f>
        <v>325.23</v>
      </c>
      <c r="K1464" s="2">
        <f t="shared" si="133"/>
        <v>560.78</v>
      </c>
      <c r="L1464" s="2">
        <f t="shared" si="134"/>
        <v>0</v>
      </c>
      <c r="M1464" s="2">
        <f t="shared" si="135"/>
        <v>560.78</v>
      </c>
      <c r="N1464" s="2">
        <f t="shared" si="136"/>
        <v>235.54999999999995</v>
      </c>
      <c r="O1464" s="2" t="str">
        <f t="shared" si="137"/>
        <v>Jan</v>
      </c>
    </row>
    <row r="1465" spans="1:15" x14ac:dyDescent="0.25">
      <c r="A1465" s="2" t="s">
        <v>2606</v>
      </c>
      <c r="B1465" s="3">
        <v>45007</v>
      </c>
      <c r="C1465" s="2" t="s">
        <v>245</v>
      </c>
      <c r="D1465" s="2" t="s">
        <v>1046</v>
      </c>
      <c r="E1465">
        <v>2</v>
      </c>
      <c r="F1465" s="2">
        <f t="shared" si="132"/>
        <v>2</v>
      </c>
      <c r="G1465" s="2" t="s">
        <v>1148</v>
      </c>
      <c r="H1465">
        <v>0</v>
      </c>
      <c r="I1465" s="2">
        <f>_xlfn.XLOOKUP(D1465, 'retail_products'!$A:$A, 'retail_products'!$E:$E, "")</f>
        <v>304.58</v>
      </c>
      <c r="J1465" s="2">
        <f>_xlfn.XLOOKUP(D1465, 'retail_products'!$A:$A, 'retail_products'!$D:$D, "")</f>
        <v>141.47</v>
      </c>
      <c r="K1465" s="2">
        <f t="shared" si="133"/>
        <v>609.16</v>
      </c>
      <c r="L1465" s="2">
        <f t="shared" si="134"/>
        <v>0</v>
      </c>
      <c r="M1465" s="2">
        <f t="shared" si="135"/>
        <v>609.16</v>
      </c>
      <c r="N1465" s="2">
        <f t="shared" si="136"/>
        <v>326.21999999999997</v>
      </c>
      <c r="O1465" s="2" t="str">
        <f t="shared" si="137"/>
        <v>Mar</v>
      </c>
    </row>
    <row r="1466" spans="1:15" x14ac:dyDescent="0.25">
      <c r="A1466" s="2" t="s">
        <v>2607</v>
      </c>
      <c r="B1466" s="3">
        <v>45193</v>
      </c>
      <c r="C1466" s="2" t="s">
        <v>759</v>
      </c>
      <c r="D1466" s="2" t="s">
        <v>1110</v>
      </c>
      <c r="E1466">
        <v>5</v>
      </c>
      <c r="F1466" s="2">
        <f t="shared" si="132"/>
        <v>5</v>
      </c>
      <c r="G1466" s="2" t="s">
        <v>1146</v>
      </c>
      <c r="H1466">
        <v>0.27</v>
      </c>
      <c r="I1466" s="2">
        <f>_xlfn.XLOOKUP(D1466, 'retail_products'!$A:$A, 'retail_products'!$E:$E, "")</f>
        <v>469.35</v>
      </c>
      <c r="J1466" s="2">
        <f>_xlfn.XLOOKUP(D1466, 'retail_products'!$A:$A, 'retail_products'!$D:$D, "")</f>
        <v>278.37</v>
      </c>
      <c r="K1466" s="2">
        <f t="shared" si="133"/>
        <v>2346.75</v>
      </c>
      <c r="L1466" s="2">
        <f t="shared" si="134"/>
        <v>633.62250000000006</v>
      </c>
      <c r="M1466" s="2">
        <f t="shared" si="135"/>
        <v>1713.1275000000001</v>
      </c>
      <c r="N1466" s="2">
        <f t="shared" si="136"/>
        <v>321.27750000000015</v>
      </c>
      <c r="O1466" s="2" t="str">
        <f t="shared" si="137"/>
        <v>Sep</v>
      </c>
    </row>
    <row r="1467" spans="1:15" x14ac:dyDescent="0.25">
      <c r="A1467" s="2" t="s">
        <v>2608</v>
      </c>
      <c r="B1467" s="3">
        <v>45007</v>
      </c>
      <c r="C1467" s="2" t="s">
        <v>877</v>
      </c>
      <c r="D1467" s="2" t="s">
        <v>1116</v>
      </c>
      <c r="E1467">
        <v>5</v>
      </c>
      <c r="F1467" s="2">
        <f t="shared" si="132"/>
        <v>5</v>
      </c>
      <c r="G1467" s="2" t="s">
        <v>1148</v>
      </c>
      <c r="H1467">
        <v>0</v>
      </c>
      <c r="I1467" s="2">
        <f>_xlfn.XLOOKUP(D1467, 'retail_products'!$A:$A, 'retail_products'!$E:$E, "")</f>
        <v>796.89</v>
      </c>
      <c r="J1467" s="2">
        <f>_xlfn.XLOOKUP(D1467, 'retail_products'!$A:$A, 'retail_products'!$D:$D, "")</f>
        <v>465.81</v>
      </c>
      <c r="K1467" s="2">
        <f t="shared" si="133"/>
        <v>3984.45</v>
      </c>
      <c r="L1467" s="2">
        <f t="shared" si="134"/>
        <v>0</v>
      </c>
      <c r="M1467" s="2">
        <f t="shared" si="135"/>
        <v>3984.45</v>
      </c>
      <c r="N1467" s="2">
        <f t="shared" si="136"/>
        <v>1655.3999999999996</v>
      </c>
      <c r="O1467" s="2" t="str">
        <f t="shared" si="137"/>
        <v>Mar</v>
      </c>
    </row>
    <row r="1468" spans="1:15" x14ac:dyDescent="0.25">
      <c r="A1468" s="2" t="s">
        <v>2609</v>
      </c>
      <c r="B1468" s="3">
        <v>45333</v>
      </c>
      <c r="C1468" s="2" t="s">
        <v>484</v>
      </c>
      <c r="D1468" s="2" t="s">
        <v>1074</v>
      </c>
      <c r="E1468">
        <v>3</v>
      </c>
      <c r="F1468" s="2">
        <f t="shared" si="132"/>
        <v>3</v>
      </c>
      <c r="G1468" s="2" t="s">
        <v>1148</v>
      </c>
      <c r="H1468">
        <v>0</v>
      </c>
      <c r="I1468" s="2">
        <f>_xlfn.XLOOKUP(D1468, 'retail_products'!$A:$A, 'retail_products'!$E:$E, "")</f>
        <v>476.33</v>
      </c>
      <c r="J1468" s="2">
        <f>_xlfn.XLOOKUP(D1468, 'retail_products'!$A:$A, 'retail_products'!$D:$D, "")</f>
        <v>222.1</v>
      </c>
      <c r="K1468" s="2">
        <f t="shared" si="133"/>
        <v>1428.99</v>
      </c>
      <c r="L1468" s="2">
        <f t="shared" si="134"/>
        <v>0</v>
      </c>
      <c r="M1468" s="2">
        <f t="shared" si="135"/>
        <v>1428.99</v>
      </c>
      <c r="N1468" s="2">
        <f t="shared" si="136"/>
        <v>762.69</v>
      </c>
      <c r="O1468" s="2" t="str">
        <f t="shared" si="137"/>
        <v>Feb</v>
      </c>
    </row>
    <row r="1469" spans="1:15" x14ac:dyDescent="0.25">
      <c r="A1469" s="2" t="s">
        <v>2610</v>
      </c>
      <c r="B1469" s="3">
        <v>45078</v>
      </c>
      <c r="C1469" s="2" t="s">
        <v>413</v>
      </c>
      <c r="D1469" s="2" t="s">
        <v>1138</v>
      </c>
      <c r="E1469">
        <v>5</v>
      </c>
      <c r="F1469" s="2">
        <f t="shared" si="132"/>
        <v>5</v>
      </c>
      <c r="G1469" s="2" t="s">
        <v>1146</v>
      </c>
      <c r="H1469">
        <v>0</v>
      </c>
      <c r="I1469" s="2">
        <f>_xlfn.XLOOKUP(D1469, 'retail_products'!$A:$A, 'retail_products'!$E:$E, "")</f>
        <v>318.47000000000003</v>
      </c>
      <c r="J1469" s="2">
        <f>_xlfn.XLOOKUP(D1469, 'retail_products'!$A:$A, 'retail_products'!$D:$D, "")</f>
        <v>231.89</v>
      </c>
      <c r="K1469" s="2">
        <f t="shared" si="133"/>
        <v>1592.3500000000001</v>
      </c>
      <c r="L1469" s="2">
        <f t="shared" si="134"/>
        <v>0</v>
      </c>
      <c r="M1469" s="2">
        <f t="shared" si="135"/>
        <v>1592.3500000000001</v>
      </c>
      <c r="N1469" s="2">
        <f t="shared" si="136"/>
        <v>432.90000000000032</v>
      </c>
      <c r="O1469" s="2" t="str">
        <f t="shared" si="137"/>
        <v>Jun</v>
      </c>
    </row>
    <row r="1470" spans="1:15" x14ac:dyDescent="0.25">
      <c r="A1470" s="2" t="s">
        <v>2611</v>
      </c>
      <c r="B1470" s="3">
        <v>44954</v>
      </c>
      <c r="C1470" s="2" t="s">
        <v>264</v>
      </c>
      <c r="D1470" s="2" t="s">
        <v>1134</v>
      </c>
      <c r="E1470">
        <v>5</v>
      </c>
      <c r="F1470" s="2">
        <f t="shared" si="132"/>
        <v>5</v>
      </c>
      <c r="G1470" s="2" t="s">
        <v>1146</v>
      </c>
      <c r="H1470">
        <v>0</v>
      </c>
      <c r="I1470" s="2">
        <f>_xlfn.XLOOKUP(D1470, 'retail_products'!$A:$A, 'retail_products'!$E:$E, "")</f>
        <v>436.93</v>
      </c>
      <c r="J1470" s="2">
        <f>_xlfn.XLOOKUP(D1470, 'retail_products'!$A:$A, 'retail_products'!$D:$D, "")</f>
        <v>257.01</v>
      </c>
      <c r="K1470" s="2">
        <f t="shared" si="133"/>
        <v>2184.65</v>
      </c>
      <c r="L1470" s="2">
        <f t="shared" si="134"/>
        <v>0</v>
      </c>
      <c r="M1470" s="2">
        <f t="shared" si="135"/>
        <v>2184.65</v>
      </c>
      <c r="N1470" s="2">
        <f t="shared" si="136"/>
        <v>899.60000000000014</v>
      </c>
      <c r="O1470" s="2" t="str">
        <f t="shared" si="137"/>
        <v>Jan</v>
      </c>
    </row>
    <row r="1471" spans="1:15" x14ac:dyDescent="0.25">
      <c r="A1471" s="2" t="s">
        <v>2612</v>
      </c>
      <c r="B1471" s="3">
        <v>45304</v>
      </c>
      <c r="C1471" s="2" t="s">
        <v>865</v>
      </c>
      <c r="D1471" s="2" t="s">
        <v>1056</v>
      </c>
      <c r="E1471">
        <v>1</v>
      </c>
      <c r="F1471" s="2">
        <f t="shared" si="132"/>
        <v>1</v>
      </c>
      <c r="G1471" s="2" t="s">
        <v>1148</v>
      </c>
      <c r="H1471">
        <v>0</v>
      </c>
      <c r="I1471" s="2">
        <f>_xlfn.XLOOKUP(D1471, 'retail_products'!$A:$A, 'retail_products'!$E:$E, "")</f>
        <v>137.66999999999999</v>
      </c>
      <c r="J1471" s="2">
        <f>_xlfn.XLOOKUP(D1471, 'retail_products'!$A:$A, 'retail_products'!$D:$D, "")</f>
        <v>65.400000000000006</v>
      </c>
      <c r="K1471" s="2">
        <f t="shared" si="133"/>
        <v>137.66999999999999</v>
      </c>
      <c r="L1471" s="2">
        <f t="shared" si="134"/>
        <v>0</v>
      </c>
      <c r="M1471" s="2">
        <f t="shared" si="135"/>
        <v>137.66999999999999</v>
      </c>
      <c r="N1471" s="2">
        <f t="shared" si="136"/>
        <v>72.269999999999982</v>
      </c>
      <c r="O1471" s="2" t="str">
        <f t="shared" si="137"/>
        <v>Jan</v>
      </c>
    </row>
    <row r="1472" spans="1:15" x14ac:dyDescent="0.25">
      <c r="A1472" s="2" t="s">
        <v>2613</v>
      </c>
      <c r="B1472" s="3">
        <v>44952</v>
      </c>
      <c r="C1472" s="2" t="s">
        <v>549</v>
      </c>
      <c r="D1472" s="2" t="s">
        <v>1116</v>
      </c>
      <c r="E1472">
        <v>5</v>
      </c>
      <c r="F1472" s="2">
        <f t="shared" si="132"/>
        <v>5</v>
      </c>
      <c r="G1472" s="2" t="s">
        <v>1152</v>
      </c>
      <c r="H1472">
        <v>0</v>
      </c>
      <c r="I1472" s="2">
        <f>_xlfn.XLOOKUP(D1472, 'retail_products'!$A:$A, 'retail_products'!$E:$E, "")</f>
        <v>796.89</v>
      </c>
      <c r="J1472" s="2">
        <f>_xlfn.XLOOKUP(D1472, 'retail_products'!$A:$A, 'retail_products'!$D:$D, "")</f>
        <v>465.81</v>
      </c>
      <c r="K1472" s="2">
        <f t="shared" si="133"/>
        <v>3984.45</v>
      </c>
      <c r="L1472" s="2">
        <f t="shared" si="134"/>
        <v>0</v>
      </c>
      <c r="M1472" s="2">
        <f t="shared" si="135"/>
        <v>3984.45</v>
      </c>
      <c r="N1472" s="2">
        <f t="shared" si="136"/>
        <v>1655.3999999999996</v>
      </c>
      <c r="O1472" s="2" t="str">
        <f t="shared" si="137"/>
        <v>Jan</v>
      </c>
    </row>
    <row r="1473" spans="1:15" x14ac:dyDescent="0.25">
      <c r="A1473" s="2" t="s">
        <v>2614</v>
      </c>
      <c r="B1473" s="3">
        <v>44974</v>
      </c>
      <c r="C1473" s="2" t="s">
        <v>294</v>
      </c>
      <c r="D1473" s="2" t="s">
        <v>1072</v>
      </c>
      <c r="E1473">
        <v>3</v>
      </c>
      <c r="F1473" s="2">
        <f t="shared" si="132"/>
        <v>3</v>
      </c>
      <c r="G1473" s="2" t="s">
        <v>1152</v>
      </c>
      <c r="H1473">
        <v>0.06</v>
      </c>
      <c r="I1473" s="2">
        <f>_xlfn.XLOOKUP(D1473, 'retail_products'!$A:$A, 'retail_products'!$E:$E, "")</f>
        <v>553.76</v>
      </c>
      <c r="J1473" s="2">
        <f>_xlfn.XLOOKUP(D1473, 'retail_products'!$A:$A, 'retail_products'!$D:$D, "")</f>
        <v>264.36</v>
      </c>
      <c r="K1473" s="2">
        <f t="shared" si="133"/>
        <v>1661.28</v>
      </c>
      <c r="L1473" s="2">
        <f t="shared" si="134"/>
        <v>99.6768</v>
      </c>
      <c r="M1473" s="2">
        <f t="shared" si="135"/>
        <v>1561.6032</v>
      </c>
      <c r="N1473" s="2">
        <f t="shared" si="136"/>
        <v>768.52319999999997</v>
      </c>
      <c r="O1473" s="2" t="str">
        <f t="shared" si="137"/>
        <v>Feb</v>
      </c>
    </row>
    <row r="1474" spans="1:15" x14ac:dyDescent="0.25">
      <c r="A1474" s="2" t="s">
        <v>2615</v>
      </c>
      <c r="B1474" s="3">
        <v>45338</v>
      </c>
      <c r="C1474" s="2" t="s">
        <v>837</v>
      </c>
      <c r="D1474" s="2" t="s">
        <v>1068</v>
      </c>
      <c r="E1474">
        <v>1</v>
      </c>
      <c r="F1474" s="2">
        <f t="shared" ref="F1474:F1537" si="138">IF(E1474&lt;0,0,E1474)</f>
        <v>1</v>
      </c>
      <c r="G1474" s="2" t="s">
        <v>1146</v>
      </c>
      <c r="H1474">
        <v>0</v>
      </c>
      <c r="I1474" s="2">
        <f>_xlfn.XLOOKUP(D1474, 'retail_products'!$A:$A, 'retail_products'!$E:$E, "")</f>
        <v>37.4</v>
      </c>
      <c r="J1474" s="2">
        <f>_xlfn.XLOOKUP(D1474, 'retail_products'!$A:$A, 'retail_products'!$D:$D, "")</f>
        <v>16.059999999999999</v>
      </c>
      <c r="K1474" s="2">
        <f t="shared" ref="K1474:K1537" si="139">E1474*I1474</f>
        <v>37.4</v>
      </c>
      <c r="L1474" s="2">
        <f t="shared" ref="L1474:L1537" si="140">K1474*H1474</f>
        <v>0</v>
      </c>
      <c r="M1474" s="2">
        <f t="shared" ref="M1474:M1537" si="141">K1474-L1474</f>
        <v>37.4</v>
      </c>
      <c r="N1474" s="2">
        <f t="shared" ref="N1474:N1537" si="142">M1474-(E1474*J1474)</f>
        <v>21.34</v>
      </c>
      <c r="O1474" s="2" t="str">
        <f t="shared" ref="O1474:O1537" si="143">TEXT(B1474,"mmm")</f>
        <v>Feb</v>
      </c>
    </row>
    <row r="1475" spans="1:15" x14ac:dyDescent="0.25">
      <c r="A1475" s="2" t="s">
        <v>2616</v>
      </c>
      <c r="B1475" s="3">
        <v>44968</v>
      </c>
      <c r="C1475" s="2" t="s">
        <v>784</v>
      </c>
      <c r="D1475" s="2" t="s">
        <v>1136</v>
      </c>
      <c r="E1475">
        <v>3</v>
      </c>
      <c r="F1475" s="2">
        <f t="shared" si="138"/>
        <v>3</v>
      </c>
      <c r="G1475" s="2" t="s">
        <v>1152</v>
      </c>
      <c r="H1475">
        <v>0</v>
      </c>
      <c r="I1475" s="2">
        <f>_xlfn.XLOOKUP(D1475, 'retail_products'!$A:$A, 'retail_products'!$E:$E, "")</f>
        <v>353.33</v>
      </c>
      <c r="J1475" s="2">
        <f>_xlfn.XLOOKUP(D1475, 'retail_products'!$A:$A, 'retail_products'!$D:$D, "")</f>
        <v>144.06</v>
      </c>
      <c r="K1475" s="2">
        <f t="shared" si="139"/>
        <v>1059.99</v>
      </c>
      <c r="L1475" s="2">
        <f t="shared" si="140"/>
        <v>0</v>
      </c>
      <c r="M1475" s="2">
        <f t="shared" si="141"/>
        <v>1059.99</v>
      </c>
      <c r="N1475" s="2">
        <f t="shared" si="142"/>
        <v>627.80999999999995</v>
      </c>
      <c r="O1475" s="2" t="str">
        <f t="shared" si="143"/>
        <v>Feb</v>
      </c>
    </row>
    <row r="1476" spans="1:15" x14ac:dyDescent="0.25">
      <c r="A1476" s="2" t="s">
        <v>2617</v>
      </c>
      <c r="B1476" s="3">
        <v>45318</v>
      </c>
      <c r="C1476" s="2" t="s">
        <v>39</v>
      </c>
      <c r="D1476" s="2" t="s">
        <v>1138</v>
      </c>
      <c r="E1476">
        <v>1</v>
      </c>
      <c r="F1476" s="2">
        <f t="shared" si="138"/>
        <v>1</v>
      </c>
      <c r="G1476" s="2" t="s">
        <v>1146</v>
      </c>
      <c r="H1476">
        <v>0</v>
      </c>
      <c r="I1476" s="2">
        <f>_xlfn.XLOOKUP(D1476, 'retail_products'!$A:$A, 'retail_products'!$E:$E, "")</f>
        <v>318.47000000000003</v>
      </c>
      <c r="J1476" s="2">
        <f>_xlfn.XLOOKUP(D1476, 'retail_products'!$A:$A, 'retail_products'!$D:$D, "")</f>
        <v>231.89</v>
      </c>
      <c r="K1476" s="2">
        <f t="shared" si="139"/>
        <v>318.47000000000003</v>
      </c>
      <c r="L1476" s="2">
        <f t="shared" si="140"/>
        <v>0</v>
      </c>
      <c r="M1476" s="2">
        <f t="shared" si="141"/>
        <v>318.47000000000003</v>
      </c>
      <c r="N1476" s="2">
        <f t="shared" si="142"/>
        <v>86.580000000000041</v>
      </c>
      <c r="O1476" s="2" t="str">
        <f t="shared" si="143"/>
        <v>Jan</v>
      </c>
    </row>
    <row r="1477" spans="1:15" x14ac:dyDescent="0.25">
      <c r="A1477" s="2" t="s">
        <v>2618</v>
      </c>
      <c r="B1477" s="3">
        <v>45092</v>
      </c>
      <c r="C1477" s="2" t="s">
        <v>197</v>
      </c>
      <c r="D1477" s="2" t="s">
        <v>1136</v>
      </c>
      <c r="E1477">
        <v>5</v>
      </c>
      <c r="F1477" s="2">
        <f t="shared" si="138"/>
        <v>5</v>
      </c>
      <c r="G1477" s="2" t="s">
        <v>1148</v>
      </c>
      <c r="H1477">
        <v>0</v>
      </c>
      <c r="I1477" s="2">
        <f>_xlfn.XLOOKUP(D1477, 'retail_products'!$A:$A, 'retail_products'!$E:$E, "")</f>
        <v>353.33</v>
      </c>
      <c r="J1477" s="2">
        <f>_xlfn.XLOOKUP(D1477, 'retail_products'!$A:$A, 'retail_products'!$D:$D, "")</f>
        <v>144.06</v>
      </c>
      <c r="K1477" s="2">
        <f t="shared" si="139"/>
        <v>1766.6499999999999</v>
      </c>
      <c r="L1477" s="2">
        <f t="shared" si="140"/>
        <v>0</v>
      </c>
      <c r="M1477" s="2">
        <f t="shared" si="141"/>
        <v>1766.6499999999999</v>
      </c>
      <c r="N1477" s="2">
        <f t="shared" si="142"/>
        <v>1046.3499999999999</v>
      </c>
      <c r="O1477" s="2" t="str">
        <f t="shared" si="143"/>
        <v>Jun</v>
      </c>
    </row>
    <row r="1478" spans="1:15" x14ac:dyDescent="0.25">
      <c r="A1478" s="2" t="s">
        <v>2619</v>
      </c>
      <c r="B1478" s="3">
        <v>45202</v>
      </c>
      <c r="C1478" s="2" t="s">
        <v>692</v>
      </c>
      <c r="D1478" s="2" t="s">
        <v>1086</v>
      </c>
      <c r="E1478">
        <v>1</v>
      </c>
      <c r="F1478" s="2">
        <f t="shared" si="138"/>
        <v>1</v>
      </c>
      <c r="G1478" s="2" t="s">
        <v>1146</v>
      </c>
      <c r="H1478">
        <v>0</v>
      </c>
      <c r="I1478" s="2">
        <f>_xlfn.XLOOKUP(D1478, 'retail_products'!$A:$A, 'retail_products'!$E:$E, "")</f>
        <v>560.78</v>
      </c>
      <c r="J1478" s="2">
        <f>_xlfn.XLOOKUP(D1478, 'retail_products'!$A:$A, 'retail_products'!$D:$D, "")</f>
        <v>325.23</v>
      </c>
      <c r="K1478" s="2">
        <f t="shared" si="139"/>
        <v>560.78</v>
      </c>
      <c r="L1478" s="2">
        <f t="shared" si="140"/>
        <v>0</v>
      </c>
      <c r="M1478" s="2">
        <f t="shared" si="141"/>
        <v>560.78</v>
      </c>
      <c r="N1478" s="2">
        <f t="shared" si="142"/>
        <v>235.54999999999995</v>
      </c>
      <c r="O1478" s="2" t="str">
        <f t="shared" si="143"/>
        <v>Oct</v>
      </c>
    </row>
    <row r="1479" spans="1:15" x14ac:dyDescent="0.25">
      <c r="A1479" s="2" t="s">
        <v>2620</v>
      </c>
      <c r="B1479" s="3">
        <v>45107</v>
      </c>
      <c r="C1479" s="2" t="s">
        <v>349</v>
      </c>
      <c r="D1479" s="2" t="s">
        <v>1088</v>
      </c>
      <c r="E1479">
        <v>1</v>
      </c>
      <c r="F1479" s="2">
        <f t="shared" si="138"/>
        <v>1</v>
      </c>
      <c r="G1479" s="2" t="s">
        <v>1152</v>
      </c>
      <c r="H1479">
        <v>0</v>
      </c>
      <c r="I1479" s="2">
        <f>_xlfn.XLOOKUP(D1479, 'retail_products'!$A:$A, 'retail_products'!$E:$E, "")</f>
        <v>526.70000000000005</v>
      </c>
      <c r="J1479" s="2">
        <f>_xlfn.XLOOKUP(D1479, 'retail_products'!$A:$A, 'retail_products'!$D:$D, "")</f>
        <v>234.96</v>
      </c>
      <c r="K1479" s="2">
        <f t="shared" si="139"/>
        <v>526.70000000000005</v>
      </c>
      <c r="L1479" s="2">
        <f t="shared" si="140"/>
        <v>0</v>
      </c>
      <c r="M1479" s="2">
        <f t="shared" si="141"/>
        <v>526.70000000000005</v>
      </c>
      <c r="N1479" s="2">
        <f t="shared" si="142"/>
        <v>291.74</v>
      </c>
      <c r="O1479" s="2" t="str">
        <f t="shared" si="143"/>
        <v>Jun</v>
      </c>
    </row>
    <row r="1480" spans="1:15" x14ac:dyDescent="0.25">
      <c r="A1480" s="2" t="s">
        <v>2621</v>
      </c>
      <c r="B1480" s="3">
        <v>44970</v>
      </c>
      <c r="C1480" s="2" t="s">
        <v>587</v>
      </c>
      <c r="D1480" s="2" t="s">
        <v>1058</v>
      </c>
      <c r="E1480">
        <v>5</v>
      </c>
      <c r="F1480" s="2">
        <f t="shared" si="138"/>
        <v>5</v>
      </c>
      <c r="G1480" s="2" t="s">
        <v>1146</v>
      </c>
      <c r="H1480">
        <v>0.02</v>
      </c>
      <c r="I1480" s="2">
        <f>_xlfn.XLOOKUP(D1480, 'retail_products'!$A:$A, 'retail_products'!$E:$E, "")</f>
        <v>145.03</v>
      </c>
      <c r="J1480" s="2">
        <f>_xlfn.XLOOKUP(D1480, 'retail_products'!$A:$A, 'retail_products'!$D:$D, "")</f>
        <v>60.82</v>
      </c>
      <c r="K1480" s="2">
        <f t="shared" si="139"/>
        <v>725.15</v>
      </c>
      <c r="L1480" s="2">
        <f t="shared" si="140"/>
        <v>14.503</v>
      </c>
      <c r="M1480" s="2">
        <f t="shared" si="141"/>
        <v>710.64699999999993</v>
      </c>
      <c r="N1480" s="2">
        <f t="shared" si="142"/>
        <v>406.54699999999991</v>
      </c>
      <c r="O1480" s="2" t="str">
        <f t="shared" si="143"/>
        <v>Feb</v>
      </c>
    </row>
    <row r="1481" spans="1:15" x14ac:dyDescent="0.25">
      <c r="A1481" s="2" t="s">
        <v>2622</v>
      </c>
      <c r="B1481" s="3">
        <v>45016</v>
      </c>
      <c r="C1481" s="2" t="s">
        <v>873</v>
      </c>
      <c r="D1481" s="2" t="s">
        <v>1136</v>
      </c>
      <c r="E1481">
        <v>3</v>
      </c>
      <c r="F1481" s="2">
        <f t="shared" si="138"/>
        <v>3</v>
      </c>
      <c r="G1481" s="2" t="s">
        <v>1152</v>
      </c>
      <c r="H1481">
        <v>0</v>
      </c>
      <c r="I1481" s="2">
        <f>_xlfn.XLOOKUP(D1481, 'retail_products'!$A:$A, 'retail_products'!$E:$E, "")</f>
        <v>353.33</v>
      </c>
      <c r="J1481" s="2">
        <f>_xlfn.XLOOKUP(D1481, 'retail_products'!$A:$A, 'retail_products'!$D:$D, "")</f>
        <v>144.06</v>
      </c>
      <c r="K1481" s="2">
        <f t="shared" si="139"/>
        <v>1059.99</v>
      </c>
      <c r="L1481" s="2">
        <f t="shared" si="140"/>
        <v>0</v>
      </c>
      <c r="M1481" s="2">
        <f t="shared" si="141"/>
        <v>1059.99</v>
      </c>
      <c r="N1481" s="2">
        <f t="shared" si="142"/>
        <v>627.80999999999995</v>
      </c>
      <c r="O1481" s="2" t="str">
        <f t="shared" si="143"/>
        <v>Mar</v>
      </c>
    </row>
    <row r="1482" spans="1:15" x14ac:dyDescent="0.25">
      <c r="A1482" s="2" t="s">
        <v>2623</v>
      </c>
      <c r="B1482" s="3">
        <v>45238</v>
      </c>
      <c r="C1482" s="2" t="s">
        <v>507</v>
      </c>
      <c r="D1482" s="2" t="s">
        <v>1038</v>
      </c>
      <c r="E1482">
        <v>1</v>
      </c>
      <c r="F1482" s="2">
        <f t="shared" si="138"/>
        <v>1</v>
      </c>
      <c r="G1482" s="2" t="s">
        <v>1148</v>
      </c>
      <c r="H1482">
        <v>0</v>
      </c>
      <c r="I1482" s="2">
        <f>_xlfn.XLOOKUP(D1482, 'retail_products'!$A:$A, 'retail_products'!$E:$E, "")</f>
        <v>295.45</v>
      </c>
      <c r="J1482" s="2">
        <f>_xlfn.XLOOKUP(D1482, 'retail_products'!$A:$A, 'retail_products'!$D:$D, "")</f>
        <v>218.74</v>
      </c>
      <c r="K1482" s="2">
        <f t="shared" si="139"/>
        <v>295.45</v>
      </c>
      <c r="L1482" s="2">
        <f t="shared" si="140"/>
        <v>0</v>
      </c>
      <c r="M1482" s="2">
        <f t="shared" si="141"/>
        <v>295.45</v>
      </c>
      <c r="N1482" s="2">
        <f t="shared" si="142"/>
        <v>76.70999999999998</v>
      </c>
      <c r="O1482" s="2" t="str">
        <f t="shared" si="143"/>
        <v>Nov</v>
      </c>
    </row>
    <row r="1483" spans="1:15" x14ac:dyDescent="0.25">
      <c r="A1483" s="2" t="s">
        <v>2624</v>
      </c>
      <c r="B1483" s="3">
        <v>45252</v>
      </c>
      <c r="C1483" s="2" t="s">
        <v>378</v>
      </c>
      <c r="D1483" s="2" t="s">
        <v>1049</v>
      </c>
      <c r="E1483">
        <v>3</v>
      </c>
      <c r="F1483" s="2">
        <f t="shared" si="138"/>
        <v>3</v>
      </c>
      <c r="G1483" s="2" t="s">
        <v>1152</v>
      </c>
      <c r="H1483">
        <v>0</v>
      </c>
      <c r="I1483" s="2">
        <f>_xlfn.XLOOKUP(D1483, 'retail_products'!$A:$A, 'retail_products'!$E:$E, "")</f>
        <v>171.43</v>
      </c>
      <c r="J1483" s="2">
        <f>_xlfn.XLOOKUP(D1483, 'retail_products'!$A:$A, 'retail_products'!$D:$D, "")</f>
        <v>99.61</v>
      </c>
      <c r="K1483" s="2">
        <f t="shared" si="139"/>
        <v>514.29</v>
      </c>
      <c r="L1483" s="2">
        <f t="shared" si="140"/>
        <v>0</v>
      </c>
      <c r="M1483" s="2">
        <f t="shared" si="141"/>
        <v>514.29</v>
      </c>
      <c r="N1483" s="2">
        <f t="shared" si="142"/>
        <v>215.45999999999998</v>
      </c>
      <c r="O1483" s="2" t="str">
        <f t="shared" si="143"/>
        <v>Nov</v>
      </c>
    </row>
    <row r="1484" spans="1:15" x14ac:dyDescent="0.25">
      <c r="A1484" s="2" t="s">
        <v>2625</v>
      </c>
      <c r="B1484" s="3">
        <v>45047</v>
      </c>
      <c r="C1484" s="2" t="s">
        <v>451</v>
      </c>
      <c r="D1484" s="2" t="s">
        <v>1058</v>
      </c>
      <c r="E1484">
        <v>3</v>
      </c>
      <c r="F1484" s="2">
        <f t="shared" si="138"/>
        <v>3</v>
      </c>
      <c r="G1484" s="2" t="s">
        <v>1148</v>
      </c>
      <c r="H1484">
        <v>0</v>
      </c>
      <c r="I1484" s="2">
        <f>_xlfn.XLOOKUP(D1484, 'retail_products'!$A:$A, 'retail_products'!$E:$E, "")</f>
        <v>145.03</v>
      </c>
      <c r="J1484" s="2">
        <f>_xlfn.XLOOKUP(D1484, 'retail_products'!$A:$A, 'retail_products'!$D:$D, "")</f>
        <v>60.82</v>
      </c>
      <c r="K1484" s="2">
        <f t="shared" si="139"/>
        <v>435.09000000000003</v>
      </c>
      <c r="L1484" s="2">
        <f t="shared" si="140"/>
        <v>0</v>
      </c>
      <c r="M1484" s="2">
        <f t="shared" si="141"/>
        <v>435.09000000000003</v>
      </c>
      <c r="N1484" s="2">
        <f t="shared" si="142"/>
        <v>252.63000000000002</v>
      </c>
      <c r="O1484" s="2" t="str">
        <f t="shared" si="143"/>
        <v>May</v>
      </c>
    </row>
    <row r="1485" spans="1:15" x14ac:dyDescent="0.25">
      <c r="A1485" s="2" t="s">
        <v>2626</v>
      </c>
      <c r="B1485" s="3">
        <v>45347</v>
      </c>
      <c r="C1485" s="2" t="s">
        <v>203</v>
      </c>
      <c r="D1485" s="2" t="s">
        <v>1112</v>
      </c>
      <c r="E1485">
        <v>4</v>
      </c>
      <c r="F1485" s="2">
        <f t="shared" si="138"/>
        <v>4</v>
      </c>
      <c r="G1485" s="2" t="s">
        <v>1152</v>
      </c>
      <c r="H1485">
        <v>0</v>
      </c>
      <c r="I1485" s="2">
        <f>_xlfn.XLOOKUP(D1485, 'retail_products'!$A:$A, 'retail_products'!$E:$E, "")</f>
        <v>827.09</v>
      </c>
      <c r="J1485" s="2">
        <f>_xlfn.XLOOKUP(D1485, 'retail_products'!$A:$A, 'retail_products'!$D:$D, "")</f>
        <v>449.47</v>
      </c>
      <c r="K1485" s="2">
        <f t="shared" si="139"/>
        <v>3308.36</v>
      </c>
      <c r="L1485" s="2">
        <f t="shared" si="140"/>
        <v>0</v>
      </c>
      <c r="M1485" s="2">
        <f t="shared" si="141"/>
        <v>3308.36</v>
      </c>
      <c r="N1485" s="2">
        <f t="shared" si="142"/>
        <v>1510.48</v>
      </c>
      <c r="O1485" s="2" t="str">
        <f t="shared" si="143"/>
        <v>Feb</v>
      </c>
    </row>
    <row r="1486" spans="1:15" x14ac:dyDescent="0.25">
      <c r="A1486" s="2" t="s">
        <v>2627</v>
      </c>
      <c r="B1486" s="3">
        <v>45033</v>
      </c>
      <c r="C1486" s="2" t="s">
        <v>275</v>
      </c>
      <c r="D1486" s="2" t="s">
        <v>1092</v>
      </c>
      <c r="E1486">
        <v>5</v>
      </c>
      <c r="F1486" s="2">
        <f t="shared" si="138"/>
        <v>5</v>
      </c>
      <c r="G1486" s="2" t="s">
        <v>1148</v>
      </c>
      <c r="H1486">
        <v>0.23</v>
      </c>
      <c r="I1486" s="2">
        <f>_xlfn.XLOOKUP(D1486, 'retail_products'!$A:$A, 'retail_products'!$E:$E, "")</f>
        <v>458.87</v>
      </c>
      <c r="J1486" s="2">
        <f>_xlfn.XLOOKUP(D1486, 'retail_products'!$A:$A, 'retail_products'!$D:$D, "")</f>
        <v>375.17</v>
      </c>
      <c r="K1486" s="2">
        <f t="shared" si="139"/>
        <v>2294.35</v>
      </c>
      <c r="L1486" s="2">
        <f t="shared" si="140"/>
        <v>527.70050000000003</v>
      </c>
      <c r="M1486" s="2">
        <f t="shared" si="141"/>
        <v>1766.6495</v>
      </c>
      <c r="N1486" s="2">
        <f t="shared" si="142"/>
        <v>-109.20050000000015</v>
      </c>
      <c r="O1486" s="2" t="str">
        <f t="shared" si="143"/>
        <v>Apr</v>
      </c>
    </row>
    <row r="1487" spans="1:15" x14ac:dyDescent="0.25">
      <c r="A1487" s="2" t="s">
        <v>2628</v>
      </c>
      <c r="B1487" s="3">
        <v>45365</v>
      </c>
      <c r="C1487" s="2" t="s">
        <v>975</v>
      </c>
      <c r="D1487" s="2" t="s">
        <v>1106</v>
      </c>
      <c r="E1487">
        <v>2</v>
      </c>
      <c r="F1487" s="2">
        <f t="shared" si="138"/>
        <v>2</v>
      </c>
      <c r="G1487" s="2" t="s">
        <v>1148</v>
      </c>
      <c r="H1487">
        <v>0.08</v>
      </c>
      <c r="I1487" s="2">
        <f>_xlfn.XLOOKUP(D1487, 'retail_products'!$A:$A, 'retail_products'!$E:$E, "")</f>
        <v>144.07</v>
      </c>
      <c r="J1487" s="2">
        <f>_xlfn.XLOOKUP(D1487, 'retail_products'!$A:$A, 'retail_products'!$D:$D, "")</f>
        <v>65.87</v>
      </c>
      <c r="K1487" s="2">
        <f t="shared" si="139"/>
        <v>288.14</v>
      </c>
      <c r="L1487" s="2">
        <f t="shared" si="140"/>
        <v>23.051199999999998</v>
      </c>
      <c r="M1487" s="2">
        <f t="shared" si="141"/>
        <v>265.08879999999999</v>
      </c>
      <c r="N1487" s="2">
        <f t="shared" si="142"/>
        <v>133.34879999999998</v>
      </c>
      <c r="O1487" s="2" t="str">
        <f t="shared" si="143"/>
        <v>Mar</v>
      </c>
    </row>
    <row r="1488" spans="1:15" x14ac:dyDescent="0.25">
      <c r="A1488" s="2" t="s">
        <v>2629</v>
      </c>
      <c r="B1488" s="3">
        <v>45197</v>
      </c>
      <c r="C1488" s="2" t="s">
        <v>156</v>
      </c>
      <c r="D1488" s="2" t="s">
        <v>1110</v>
      </c>
      <c r="E1488">
        <v>5</v>
      </c>
      <c r="F1488" s="2">
        <f t="shared" si="138"/>
        <v>5</v>
      </c>
      <c r="G1488" s="2" t="s">
        <v>1146</v>
      </c>
      <c r="H1488">
        <v>0</v>
      </c>
      <c r="I1488" s="2">
        <f>_xlfn.XLOOKUP(D1488, 'retail_products'!$A:$A, 'retail_products'!$E:$E, "")</f>
        <v>469.35</v>
      </c>
      <c r="J1488" s="2">
        <f>_xlfn.XLOOKUP(D1488, 'retail_products'!$A:$A, 'retail_products'!$D:$D, "")</f>
        <v>278.37</v>
      </c>
      <c r="K1488" s="2">
        <f t="shared" si="139"/>
        <v>2346.75</v>
      </c>
      <c r="L1488" s="2">
        <f t="shared" si="140"/>
        <v>0</v>
      </c>
      <c r="M1488" s="2">
        <f t="shared" si="141"/>
        <v>2346.75</v>
      </c>
      <c r="N1488" s="2">
        <f t="shared" si="142"/>
        <v>954.90000000000009</v>
      </c>
      <c r="O1488" s="2" t="str">
        <f t="shared" si="143"/>
        <v>Sep</v>
      </c>
    </row>
    <row r="1489" spans="1:15" x14ac:dyDescent="0.25">
      <c r="A1489" s="2" t="s">
        <v>2630</v>
      </c>
      <c r="B1489" s="3">
        <v>45169</v>
      </c>
      <c r="C1489" s="2" t="s">
        <v>539</v>
      </c>
      <c r="D1489" s="2" t="s">
        <v>1070</v>
      </c>
      <c r="E1489">
        <v>5</v>
      </c>
      <c r="F1489" s="2">
        <f t="shared" si="138"/>
        <v>5</v>
      </c>
      <c r="G1489" s="2" t="s">
        <v>1146</v>
      </c>
      <c r="H1489">
        <v>0</v>
      </c>
      <c r="I1489" s="2">
        <f>_xlfn.XLOOKUP(D1489, 'retail_products'!$A:$A, 'retail_products'!$E:$E, "")</f>
        <v>543.76</v>
      </c>
      <c r="J1489" s="2">
        <f>_xlfn.XLOOKUP(D1489, 'retail_products'!$A:$A, 'retail_products'!$D:$D, "")</f>
        <v>364.65</v>
      </c>
      <c r="K1489" s="2">
        <f t="shared" si="139"/>
        <v>2718.8</v>
      </c>
      <c r="L1489" s="2">
        <f t="shared" si="140"/>
        <v>0</v>
      </c>
      <c r="M1489" s="2">
        <f t="shared" si="141"/>
        <v>2718.8</v>
      </c>
      <c r="N1489" s="2">
        <f t="shared" si="142"/>
        <v>895.55000000000018</v>
      </c>
      <c r="O1489" s="2" t="str">
        <f t="shared" si="143"/>
        <v>Aug</v>
      </c>
    </row>
    <row r="1490" spans="1:15" x14ac:dyDescent="0.25">
      <c r="A1490" s="2" t="s">
        <v>2631</v>
      </c>
      <c r="B1490" s="3">
        <v>45064</v>
      </c>
      <c r="C1490" s="2" t="s">
        <v>277</v>
      </c>
      <c r="D1490" s="2" t="s">
        <v>1058</v>
      </c>
      <c r="E1490">
        <v>1</v>
      </c>
      <c r="F1490" s="2">
        <f t="shared" si="138"/>
        <v>1</v>
      </c>
      <c r="G1490" s="2" t="s">
        <v>1146</v>
      </c>
      <c r="H1490">
        <v>0</v>
      </c>
      <c r="I1490" s="2">
        <f>_xlfn.XLOOKUP(D1490, 'retail_products'!$A:$A, 'retail_products'!$E:$E, "")</f>
        <v>145.03</v>
      </c>
      <c r="J1490" s="2">
        <f>_xlfn.XLOOKUP(D1490, 'retail_products'!$A:$A, 'retail_products'!$D:$D, "")</f>
        <v>60.82</v>
      </c>
      <c r="K1490" s="2">
        <f t="shared" si="139"/>
        <v>145.03</v>
      </c>
      <c r="L1490" s="2">
        <f t="shared" si="140"/>
        <v>0</v>
      </c>
      <c r="M1490" s="2">
        <f t="shared" si="141"/>
        <v>145.03</v>
      </c>
      <c r="N1490" s="2">
        <f t="shared" si="142"/>
        <v>84.210000000000008</v>
      </c>
      <c r="O1490" s="2" t="str">
        <f t="shared" si="143"/>
        <v>May</v>
      </c>
    </row>
    <row r="1491" spans="1:15" x14ac:dyDescent="0.25">
      <c r="A1491" s="2" t="s">
        <v>2632</v>
      </c>
      <c r="B1491" s="3">
        <v>45219</v>
      </c>
      <c r="C1491" s="2" t="s">
        <v>689</v>
      </c>
      <c r="D1491" s="2" t="s">
        <v>1124</v>
      </c>
      <c r="E1491">
        <v>3</v>
      </c>
      <c r="F1491" s="2">
        <f t="shared" si="138"/>
        <v>3</v>
      </c>
      <c r="G1491" s="2" t="s">
        <v>1152</v>
      </c>
      <c r="H1491">
        <v>0.04</v>
      </c>
      <c r="I1491" s="2">
        <f>_xlfn.XLOOKUP(D1491, 'retail_products'!$A:$A, 'retail_products'!$E:$E, "")</f>
        <v>657.99</v>
      </c>
      <c r="J1491" s="2">
        <f>_xlfn.XLOOKUP(D1491, 'retail_products'!$A:$A, 'retail_products'!$D:$D, "")</f>
        <v>478.53</v>
      </c>
      <c r="K1491" s="2">
        <f t="shared" si="139"/>
        <v>1973.97</v>
      </c>
      <c r="L1491" s="2">
        <f t="shared" si="140"/>
        <v>78.958799999999997</v>
      </c>
      <c r="M1491" s="2">
        <f t="shared" si="141"/>
        <v>1895.0111999999999</v>
      </c>
      <c r="N1491" s="2">
        <f t="shared" si="142"/>
        <v>459.4212</v>
      </c>
      <c r="O1491" s="2" t="str">
        <f t="shared" si="143"/>
        <v>Oct</v>
      </c>
    </row>
    <row r="1492" spans="1:15" x14ac:dyDescent="0.25">
      <c r="A1492" s="2" t="s">
        <v>2633</v>
      </c>
      <c r="B1492" s="3">
        <v>45296</v>
      </c>
      <c r="C1492" s="2" t="s">
        <v>771</v>
      </c>
      <c r="D1492" s="2" t="s">
        <v>1106</v>
      </c>
      <c r="E1492">
        <v>4</v>
      </c>
      <c r="F1492" s="2">
        <f t="shared" si="138"/>
        <v>4</v>
      </c>
      <c r="G1492" s="2" t="s">
        <v>1148</v>
      </c>
      <c r="H1492">
        <v>0</v>
      </c>
      <c r="I1492" s="2">
        <f>_xlfn.XLOOKUP(D1492, 'retail_products'!$A:$A, 'retail_products'!$E:$E, "")</f>
        <v>144.07</v>
      </c>
      <c r="J1492" s="2">
        <f>_xlfn.XLOOKUP(D1492, 'retail_products'!$A:$A, 'retail_products'!$D:$D, "")</f>
        <v>65.87</v>
      </c>
      <c r="K1492" s="2">
        <f t="shared" si="139"/>
        <v>576.28</v>
      </c>
      <c r="L1492" s="2">
        <f t="shared" si="140"/>
        <v>0</v>
      </c>
      <c r="M1492" s="2">
        <f t="shared" si="141"/>
        <v>576.28</v>
      </c>
      <c r="N1492" s="2">
        <f t="shared" si="142"/>
        <v>312.79999999999995</v>
      </c>
      <c r="O1492" s="2" t="str">
        <f t="shared" si="143"/>
        <v>Jan</v>
      </c>
    </row>
    <row r="1493" spans="1:15" x14ac:dyDescent="0.25">
      <c r="A1493" s="2" t="s">
        <v>2634</v>
      </c>
      <c r="B1493" s="3">
        <v>44947</v>
      </c>
      <c r="C1493" s="2" t="s">
        <v>870</v>
      </c>
      <c r="D1493" s="2" t="s">
        <v>1088</v>
      </c>
      <c r="E1493">
        <v>3</v>
      </c>
      <c r="F1493" s="2">
        <f t="shared" si="138"/>
        <v>3</v>
      </c>
      <c r="G1493" s="2" t="s">
        <v>1152</v>
      </c>
      <c r="H1493">
        <v>0.26</v>
      </c>
      <c r="I1493" s="2">
        <f>_xlfn.XLOOKUP(D1493, 'retail_products'!$A:$A, 'retail_products'!$E:$E, "")</f>
        <v>526.70000000000005</v>
      </c>
      <c r="J1493" s="2">
        <f>_xlfn.XLOOKUP(D1493, 'retail_products'!$A:$A, 'retail_products'!$D:$D, "")</f>
        <v>234.96</v>
      </c>
      <c r="K1493" s="2">
        <f t="shared" si="139"/>
        <v>1580.1000000000001</v>
      </c>
      <c r="L1493" s="2">
        <f t="shared" si="140"/>
        <v>410.82600000000002</v>
      </c>
      <c r="M1493" s="2">
        <f t="shared" si="141"/>
        <v>1169.2740000000001</v>
      </c>
      <c r="N1493" s="2">
        <f t="shared" si="142"/>
        <v>464.39400000000012</v>
      </c>
      <c r="O1493" s="2" t="str">
        <f t="shared" si="143"/>
        <v>Jan</v>
      </c>
    </row>
    <row r="1494" spans="1:15" x14ac:dyDescent="0.25">
      <c r="A1494" s="2" t="s">
        <v>2635</v>
      </c>
      <c r="B1494" s="3">
        <v>44948</v>
      </c>
      <c r="C1494" s="2" t="s">
        <v>220</v>
      </c>
      <c r="D1494" s="2" t="s">
        <v>1090</v>
      </c>
      <c r="E1494">
        <v>2</v>
      </c>
      <c r="F1494" s="2">
        <f t="shared" si="138"/>
        <v>2</v>
      </c>
      <c r="G1494" s="2" t="s">
        <v>1148</v>
      </c>
      <c r="H1494">
        <v>0</v>
      </c>
      <c r="I1494" s="2">
        <f>_xlfn.XLOOKUP(D1494, 'retail_products'!$A:$A, 'retail_products'!$E:$E, "")</f>
        <v>765.43</v>
      </c>
      <c r="J1494" s="2">
        <f>_xlfn.XLOOKUP(D1494, 'retail_products'!$A:$A, 'retail_products'!$D:$D, "")</f>
        <v>429.73</v>
      </c>
      <c r="K1494" s="2">
        <f t="shared" si="139"/>
        <v>1530.86</v>
      </c>
      <c r="L1494" s="2">
        <f t="shared" si="140"/>
        <v>0</v>
      </c>
      <c r="M1494" s="2">
        <f t="shared" si="141"/>
        <v>1530.86</v>
      </c>
      <c r="N1494" s="2">
        <f t="shared" si="142"/>
        <v>671.39999999999986</v>
      </c>
      <c r="O1494" s="2" t="str">
        <f t="shared" si="143"/>
        <v>Jan</v>
      </c>
    </row>
    <row r="1495" spans="1:15" x14ac:dyDescent="0.25">
      <c r="A1495" s="2" t="s">
        <v>2636</v>
      </c>
      <c r="B1495" s="3">
        <v>45370</v>
      </c>
      <c r="C1495" s="2" t="s">
        <v>962</v>
      </c>
      <c r="D1495" s="2" t="s">
        <v>1132</v>
      </c>
      <c r="E1495">
        <v>1</v>
      </c>
      <c r="F1495" s="2">
        <f t="shared" si="138"/>
        <v>1</v>
      </c>
      <c r="G1495" s="2" t="s">
        <v>1152</v>
      </c>
      <c r="H1495">
        <v>0.15</v>
      </c>
      <c r="I1495" s="2">
        <f>_xlfn.XLOOKUP(D1495, 'retail_products'!$A:$A, 'retail_products'!$E:$E, "")</f>
        <v>124.81</v>
      </c>
      <c r="J1495" s="2">
        <f>_xlfn.XLOOKUP(D1495, 'retail_products'!$A:$A, 'retail_products'!$D:$D, "")</f>
        <v>60.74</v>
      </c>
      <c r="K1495" s="2">
        <f t="shared" si="139"/>
        <v>124.81</v>
      </c>
      <c r="L1495" s="2">
        <f t="shared" si="140"/>
        <v>18.721499999999999</v>
      </c>
      <c r="M1495" s="2">
        <f t="shared" si="141"/>
        <v>106.08850000000001</v>
      </c>
      <c r="N1495" s="2">
        <f t="shared" si="142"/>
        <v>45.348500000000008</v>
      </c>
      <c r="O1495" s="2" t="str">
        <f t="shared" si="143"/>
        <v>Mar</v>
      </c>
    </row>
    <row r="1496" spans="1:15" x14ac:dyDescent="0.25">
      <c r="A1496" s="2" t="s">
        <v>2637</v>
      </c>
      <c r="B1496" s="3">
        <v>45344</v>
      </c>
      <c r="C1496" s="2" t="s">
        <v>572</v>
      </c>
      <c r="D1496" s="2" t="s">
        <v>1104</v>
      </c>
      <c r="E1496">
        <v>1</v>
      </c>
      <c r="F1496" s="2">
        <f t="shared" si="138"/>
        <v>1</v>
      </c>
      <c r="G1496" s="2" t="s">
        <v>1146</v>
      </c>
      <c r="H1496">
        <v>0</v>
      </c>
      <c r="I1496" s="2">
        <f>_xlfn.XLOOKUP(D1496, 'retail_products'!$A:$A, 'retail_products'!$E:$E, "")</f>
        <v>647.98</v>
      </c>
      <c r="J1496" s="2">
        <f>_xlfn.XLOOKUP(D1496, 'retail_products'!$A:$A, 'retail_products'!$D:$D, "")</f>
        <v>303.98</v>
      </c>
      <c r="K1496" s="2">
        <f t="shared" si="139"/>
        <v>647.98</v>
      </c>
      <c r="L1496" s="2">
        <f t="shared" si="140"/>
        <v>0</v>
      </c>
      <c r="M1496" s="2">
        <f t="shared" si="141"/>
        <v>647.98</v>
      </c>
      <c r="N1496" s="2">
        <f t="shared" si="142"/>
        <v>344</v>
      </c>
      <c r="O1496" s="2" t="str">
        <f t="shared" si="143"/>
        <v>Feb</v>
      </c>
    </row>
    <row r="1497" spans="1:15" x14ac:dyDescent="0.25">
      <c r="A1497" s="2" t="s">
        <v>2638</v>
      </c>
      <c r="B1497" s="3">
        <v>45192</v>
      </c>
      <c r="C1497" s="2" t="s">
        <v>211</v>
      </c>
      <c r="D1497" s="2" t="s">
        <v>1074</v>
      </c>
      <c r="E1497">
        <v>3</v>
      </c>
      <c r="F1497" s="2">
        <f t="shared" si="138"/>
        <v>3</v>
      </c>
      <c r="G1497" s="2" t="s">
        <v>1146</v>
      </c>
      <c r="H1497">
        <v>0</v>
      </c>
      <c r="I1497" s="2">
        <f>_xlfn.XLOOKUP(D1497, 'retail_products'!$A:$A, 'retail_products'!$E:$E, "")</f>
        <v>476.33</v>
      </c>
      <c r="J1497" s="2">
        <f>_xlfn.XLOOKUP(D1497, 'retail_products'!$A:$A, 'retail_products'!$D:$D, "")</f>
        <v>222.1</v>
      </c>
      <c r="K1497" s="2">
        <f t="shared" si="139"/>
        <v>1428.99</v>
      </c>
      <c r="L1497" s="2">
        <f t="shared" si="140"/>
        <v>0</v>
      </c>
      <c r="M1497" s="2">
        <f t="shared" si="141"/>
        <v>1428.99</v>
      </c>
      <c r="N1497" s="2">
        <f t="shared" si="142"/>
        <v>762.69</v>
      </c>
      <c r="O1497" s="2" t="str">
        <f t="shared" si="143"/>
        <v>Sep</v>
      </c>
    </row>
    <row r="1498" spans="1:15" x14ac:dyDescent="0.25">
      <c r="A1498" s="2" t="s">
        <v>2639</v>
      </c>
      <c r="B1498" s="3">
        <v>45279</v>
      </c>
      <c r="C1498" s="2" t="s">
        <v>377</v>
      </c>
      <c r="D1498" s="2" t="s">
        <v>1041</v>
      </c>
      <c r="E1498">
        <v>3</v>
      </c>
      <c r="F1498" s="2">
        <f t="shared" si="138"/>
        <v>3</v>
      </c>
      <c r="G1498" s="2" t="s">
        <v>1148</v>
      </c>
      <c r="H1498">
        <v>0</v>
      </c>
      <c r="I1498" s="2">
        <f>_xlfn.XLOOKUP(D1498, 'retail_products'!$A:$A, 'retail_products'!$E:$E, "")</f>
        <v>20.34</v>
      </c>
      <c r="J1498" s="2">
        <f>_xlfn.XLOOKUP(D1498, 'retail_products'!$A:$A, 'retail_products'!$D:$D, "")</f>
        <v>14.74</v>
      </c>
      <c r="K1498" s="2">
        <f t="shared" si="139"/>
        <v>61.019999999999996</v>
      </c>
      <c r="L1498" s="2">
        <f t="shared" si="140"/>
        <v>0</v>
      </c>
      <c r="M1498" s="2">
        <f t="shared" si="141"/>
        <v>61.019999999999996</v>
      </c>
      <c r="N1498" s="2">
        <f t="shared" si="142"/>
        <v>16.799999999999997</v>
      </c>
      <c r="O1498" s="2" t="str">
        <f t="shared" si="143"/>
        <v>Dec</v>
      </c>
    </row>
    <row r="1499" spans="1:15" x14ac:dyDescent="0.25">
      <c r="A1499" s="2" t="s">
        <v>2640</v>
      </c>
      <c r="B1499" s="3">
        <v>45037</v>
      </c>
      <c r="C1499" s="2" t="s">
        <v>242</v>
      </c>
      <c r="D1499" s="2" t="s">
        <v>1136</v>
      </c>
      <c r="E1499">
        <v>3</v>
      </c>
      <c r="F1499" s="2">
        <f t="shared" si="138"/>
        <v>3</v>
      </c>
      <c r="G1499" s="2" t="s">
        <v>1146</v>
      </c>
      <c r="H1499">
        <v>0</v>
      </c>
      <c r="I1499" s="2">
        <f>_xlfn.XLOOKUP(D1499, 'retail_products'!$A:$A, 'retail_products'!$E:$E, "")</f>
        <v>353.33</v>
      </c>
      <c r="J1499" s="2">
        <f>_xlfn.XLOOKUP(D1499, 'retail_products'!$A:$A, 'retail_products'!$D:$D, "")</f>
        <v>144.06</v>
      </c>
      <c r="K1499" s="2">
        <f t="shared" si="139"/>
        <v>1059.99</v>
      </c>
      <c r="L1499" s="2">
        <f t="shared" si="140"/>
        <v>0</v>
      </c>
      <c r="M1499" s="2">
        <f t="shared" si="141"/>
        <v>1059.99</v>
      </c>
      <c r="N1499" s="2">
        <f t="shared" si="142"/>
        <v>627.80999999999995</v>
      </c>
      <c r="O1499" s="2" t="str">
        <f t="shared" si="143"/>
        <v>Apr</v>
      </c>
    </row>
    <row r="1500" spans="1:15" x14ac:dyDescent="0.25">
      <c r="A1500" s="2" t="s">
        <v>2641</v>
      </c>
      <c r="B1500" s="3">
        <v>45299</v>
      </c>
      <c r="C1500" s="2" t="s">
        <v>256</v>
      </c>
      <c r="D1500" s="2" t="s">
        <v>1058</v>
      </c>
      <c r="E1500">
        <v>1</v>
      </c>
      <c r="F1500" s="2">
        <f t="shared" si="138"/>
        <v>1</v>
      </c>
      <c r="G1500" s="2" t="s">
        <v>1152</v>
      </c>
      <c r="H1500">
        <v>0.24</v>
      </c>
      <c r="I1500" s="2">
        <f>_xlfn.XLOOKUP(D1500, 'retail_products'!$A:$A, 'retail_products'!$E:$E, "")</f>
        <v>145.03</v>
      </c>
      <c r="J1500" s="2">
        <f>_xlfn.XLOOKUP(D1500, 'retail_products'!$A:$A, 'retail_products'!$D:$D, "")</f>
        <v>60.82</v>
      </c>
      <c r="K1500" s="2">
        <f t="shared" si="139"/>
        <v>145.03</v>
      </c>
      <c r="L1500" s="2">
        <f t="shared" si="140"/>
        <v>34.807200000000002</v>
      </c>
      <c r="M1500" s="2">
        <f t="shared" si="141"/>
        <v>110.22280000000001</v>
      </c>
      <c r="N1500" s="2">
        <f t="shared" si="142"/>
        <v>49.402800000000006</v>
      </c>
      <c r="O1500" s="2" t="str">
        <f t="shared" si="143"/>
        <v>Jan</v>
      </c>
    </row>
    <row r="1501" spans="1:15" x14ac:dyDescent="0.25">
      <c r="A1501" s="2" t="s">
        <v>2642</v>
      </c>
      <c r="B1501" s="3">
        <v>45205</v>
      </c>
      <c r="C1501" s="2" t="s">
        <v>78</v>
      </c>
      <c r="D1501" s="2" t="s">
        <v>1116</v>
      </c>
      <c r="E1501">
        <v>2</v>
      </c>
      <c r="F1501" s="2">
        <f t="shared" si="138"/>
        <v>2</v>
      </c>
      <c r="G1501" s="2" t="s">
        <v>1152</v>
      </c>
      <c r="H1501">
        <v>0</v>
      </c>
      <c r="I1501" s="2">
        <f>_xlfn.XLOOKUP(D1501, 'retail_products'!$A:$A, 'retail_products'!$E:$E, "")</f>
        <v>796.89</v>
      </c>
      <c r="J1501" s="2">
        <f>_xlfn.XLOOKUP(D1501, 'retail_products'!$A:$A, 'retail_products'!$D:$D, "")</f>
        <v>465.81</v>
      </c>
      <c r="K1501" s="2">
        <f t="shared" si="139"/>
        <v>1593.78</v>
      </c>
      <c r="L1501" s="2">
        <f t="shared" si="140"/>
        <v>0</v>
      </c>
      <c r="M1501" s="2">
        <f t="shared" si="141"/>
        <v>1593.78</v>
      </c>
      <c r="N1501" s="2">
        <f t="shared" si="142"/>
        <v>662.16</v>
      </c>
      <c r="O1501" s="2" t="str">
        <f t="shared" si="143"/>
        <v>Oct</v>
      </c>
    </row>
    <row r="1502" spans="1:15" x14ac:dyDescent="0.25">
      <c r="A1502" s="2" t="s">
        <v>2643</v>
      </c>
      <c r="B1502" s="3">
        <v>45134</v>
      </c>
      <c r="C1502" s="2" t="s">
        <v>688</v>
      </c>
      <c r="D1502" s="2" t="s">
        <v>1080</v>
      </c>
      <c r="E1502">
        <v>2</v>
      </c>
      <c r="F1502" s="2">
        <f t="shared" si="138"/>
        <v>2</v>
      </c>
      <c r="G1502" s="2" t="s">
        <v>1148</v>
      </c>
      <c r="H1502">
        <v>0.28000000000000003</v>
      </c>
      <c r="I1502" s="2">
        <f>_xlfn.XLOOKUP(D1502, 'retail_products'!$A:$A, 'retail_products'!$E:$E, "")</f>
        <v>466.51</v>
      </c>
      <c r="J1502" s="2">
        <f>_xlfn.XLOOKUP(D1502, 'retail_products'!$A:$A, 'retail_products'!$D:$D, "")</f>
        <v>257.73</v>
      </c>
      <c r="K1502" s="2">
        <f t="shared" si="139"/>
        <v>933.02</v>
      </c>
      <c r="L1502" s="2">
        <f t="shared" si="140"/>
        <v>261.24560000000002</v>
      </c>
      <c r="M1502" s="2">
        <f t="shared" si="141"/>
        <v>671.77440000000001</v>
      </c>
      <c r="N1502" s="2">
        <f t="shared" si="142"/>
        <v>156.31439999999998</v>
      </c>
      <c r="O1502" s="2" t="str">
        <f t="shared" si="143"/>
        <v>Jul</v>
      </c>
    </row>
    <row r="1503" spans="1:15" x14ac:dyDescent="0.25">
      <c r="A1503" s="2" t="s">
        <v>2644</v>
      </c>
      <c r="B1503" s="3">
        <v>45240</v>
      </c>
      <c r="C1503" s="2" t="s">
        <v>808</v>
      </c>
      <c r="D1503" s="2" t="s">
        <v>1104</v>
      </c>
      <c r="E1503">
        <v>4</v>
      </c>
      <c r="F1503" s="2">
        <f t="shared" si="138"/>
        <v>4</v>
      </c>
      <c r="G1503" s="2" t="s">
        <v>1152</v>
      </c>
      <c r="H1503">
        <v>0.26</v>
      </c>
      <c r="I1503" s="2">
        <f>_xlfn.XLOOKUP(D1503, 'retail_products'!$A:$A, 'retail_products'!$E:$E, "")</f>
        <v>647.98</v>
      </c>
      <c r="J1503" s="2">
        <f>_xlfn.XLOOKUP(D1503, 'retail_products'!$A:$A, 'retail_products'!$D:$D, "")</f>
        <v>303.98</v>
      </c>
      <c r="K1503" s="2">
        <f t="shared" si="139"/>
        <v>2591.92</v>
      </c>
      <c r="L1503" s="2">
        <f t="shared" si="140"/>
        <v>673.89920000000006</v>
      </c>
      <c r="M1503" s="2">
        <f t="shared" si="141"/>
        <v>1918.0208</v>
      </c>
      <c r="N1503" s="2">
        <f t="shared" si="142"/>
        <v>702.10079999999994</v>
      </c>
      <c r="O1503" s="2" t="str">
        <f t="shared" si="143"/>
        <v>Nov</v>
      </c>
    </row>
    <row r="1504" spans="1:15" x14ac:dyDescent="0.25">
      <c r="A1504" s="2" t="s">
        <v>2645</v>
      </c>
      <c r="B1504" s="3">
        <v>45353</v>
      </c>
      <c r="C1504" s="2" t="s">
        <v>594</v>
      </c>
      <c r="D1504" s="2" t="s">
        <v>1132</v>
      </c>
      <c r="E1504">
        <v>5</v>
      </c>
      <c r="F1504" s="2">
        <f t="shared" si="138"/>
        <v>5</v>
      </c>
      <c r="G1504" s="2" t="s">
        <v>1148</v>
      </c>
      <c r="H1504">
        <v>0.01</v>
      </c>
      <c r="I1504" s="2">
        <f>_xlfn.XLOOKUP(D1504, 'retail_products'!$A:$A, 'retail_products'!$E:$E, "")</f>
        <v>124.81</v>
      </c>
      <c r="J1504" s="2">
        <f>_xlfn.XLOOKUP(D1504, 'retail_products'!$A:$A, 'retail_products'!$D:$D, "")</f>
        <v>60.74</v>
      </c>
      <c r="K1504" s="2">
        <f t="shared" si="139"/>
        <v>624.04999999999995</v>
      </c>
      <c r="L1504" s="2">
        <f t="shared" si="140"/>
        <v>6.2404999999999999</v>
      </c>
      <c r="M1504" s="2">
        <f t="shared" si="141"/>
        <v>617.80949999999996</v>
      </c>
      <c r="N1504" s="2">
        <f t="shared" si="142"/>
        <v>314.10949999999997</v>
      </c>
      <c r="O1504" s="2" t="str">
        <f t="shared" si="143"/>
        <v>Mar</v>
      </c>
    </row>
    <row r="1505" spans="1:15" x14ac:dyDescent="0.25">
      <c r="A1505" s="2" t="s">
        <v>2646</v>
      </c>
      <c r="B1505" s="3">
        <v>44981</v>
      </c>
      <c r="C1505" s="2" t="s">
        <v>371</v>
      </c>
      <c r="D1505" s="2" t="s">
        <v>1138</v>
      </c>
      <c r="E1505">
        <v>4</v>
      </c>
      <c r="F1505" s="2">
        <f t="shared" si="138"/>
        <v>4</v>
      </c>
      <c r="G1505" s="2" t="s">
        <v>1148</v>
      </c>
      <c r="H1505">
        <v>0</v>
      </c>
      <c r="I1505" s="2">
        <f>_xlfn.XLOOKUP(D1505, 'retail_products'!$A:$A, 'retail_products'!$E:$E, "")</f>
        <v>318.47000000000003</v>
      </c>
      <c r="J1505" s="2">
        <f>_xlfn.XLOOKUP(D1505, 'retail_products'!$A:$A, 'retail_products'!$D:$D, "")</f>
        <v>231.89</v>
      </c>
      <c r="K1505" s="2">
        <f t="shared" si="139"/>
        <v>1273.8800000000001</v>
      </c>
      <c r="L1505" s="2">
        <f t="shared" si="140"/>
        <v>0</v>
      </c>
      <c r="M1505" s="2">
        <f t="shared" si="141"/>
        <v>1273.8800000000001</v>
      </c>
      <c r="N1505" s="2">
        <f t="shared" si="142"/>
        <v>346.32000000000016</v>
      </c>
      <c r="O1505" s="2" t="str">
        <f t="shared" si="143"/>
        <v>Feb</v>
      </c>
    </row>
    <row r="1506" spans="1:15" x14ac:dyDescent="0.25">
      <c r="A1506" s="2" t="s">
        <v>2647</v>
      </c>
      <c r="B1506" s="3">
        <v>45120</v>
      </c>
      <c r="C1506" s="2" t="s">
        <v>370</v>
      </c>
      <c r="D1506" s="2" t="s">
        <v>1100</v>
      </c>
      <c r="E1506">
        <v>4</v>
      </c>
      <c r="F1506" s="2">
        <f t="shared" si="138"/>
        <v>4</v>
      </c>
      <c r="G1506" s="2" t="s">
        <v>1148</v>
      </c>
      <c r="H1506">
        <v>0.27</v>
      </c>
      <c r="I1506" s="2">
        <f>_xlfn.XLOOKUP(D1506, 'retail_products'!$A:$A, 'retail_products'!$E:$E, "")</f>
        <v>795.48</v>
      </c>
      <c r="J1506" s="2">
        <f>_xlfn.XLOOKUP(D1506, 'retail_products'!$A:$A, 'retail_products'!$D:$D, "")</f>
        <v>475.67</v>
      </c>
      <c r="K1506" s="2">
        <f t="shared" si="139"/>
        <v>3181.92</v>
      </c>
      <c r="L1506" s="2">
        <f t="shared" si="140"/>
        <v>859.11840000000007</v>
      </c>
      <c r="M1506" s="2">
        <f t="shared" si="141"/>
        <v>2322.8015999999998</v>
      </c>
      <c r="N1506" s="2">
        <f t="shared" si="142"/>
        <v>420.12159999999972</v>
      </c>
      <c r="O1506" s="2" t="str">
        <f t="shared" si="143"/>
        <v>Jul</v>
      </c>
    </row>
    <row r="1507" spans="1:15" x14ac:dyDescent="0.25">
      <c r="A1507" s="2" t="s">
        <v>2648</v>
      </c>
      <c r="B1507" s="3">
        <v>44928</v>
      </c>
      <c r="C1507" s="2" t="s">
        <v>932</v>
      </c>
      <c r="D1507" s="2" t="s">
        <v>1118</v>
      </c>
      <c r="E1507">
        <v>2</v>
      </c>
      <c r="F1507" s="2">
        <f t="shared" si="138"/>
        <v>2</v>
      </c>
      <c r="G1507" s="2" t="s">
        <v>1148</v>
      </c>
      <c r="H1507">
        <v>0</v>
      </c>
      <c r="I1507" s="2">
        <f>_xlfn.XLOOKUP(D1507, 'retail_products'!$A:$A, 'retail_products'!$E:$E, "")</f>
        <v>484.08</v>
      </c>
      <c r="J1507" s="2">
        <f>_xlfn.XLOOKUP(D1507, 'retail_products'!$A:$A, 'retail_products'!$D:$D, "")</f>
        <v>361.23</v>
      </c>
      <c r="K1507" s="2">
        <f t="shared" si="139"/>
        <v>968.16</v>
      </c>
      <c r="L1507" s="2">
        <f t="shared" si="140"/>
        <v>0</v>
      </c>
      <c r="M1507" s="2">
        <f t="shared" si="141"/>
        <v>968.16</v>
      </c>
      <c r="N1507" s="2">
        <f t="shared" si="142"/>
        <v>245.69999999999993</v>
      </c>
      <c r="O1507" s="2" t="str">
        <f t="shared" si="143"/>
        <v>Jan</v>
      </c>
    </row>
    <row r="1508" spans="1:15" x14ac:dyDescent="0.25">
      <c r="A1508" s="2" t="s">
        <v>2649</v>
      </c>
      <c r="B1508" s="3">
        <v>45236</v>
      </c>
      <c r="C1508" s="2" t="s">
        <v>101</v>
      </c>
      <c r="D1508" s="2" t="s">
        <v>1054</v>
      </c>
      <c r="E1508">
        <v>5</v>
      </c>
      <c r="F1508" s="2">
        <f t="shared" si="138"/>
        <v>5</v>
      </c>
      <c r="G1508" s="2" t="s">
        <v>1152</v>
      </c>
      <c r="H1508">
        <v>0</v>
      </c>
      <c r="I1508" s="2">
        <f>_xlfn.XLOOKUP(D1508, 'retail_products'!$A:$A, 'retail_products'!$E:$E, "")</f>
        <v>821.38</v>
      </c>
      <c r="J1508" s="2">
        <f>_xlfn.XLOOKUP(D1508, 'retail_products'!$A:$A, 'retail_products'!$D:$D, "")</f>
        <v>401.95</v>
      </c>
      <c r="K1508" s="2">
        <f t="shared" si="139"/>
        <v>4106.8999999999996</v>
      </c>
      <c r="L1508" s="2">
        <f t="shared" si="140"/>
        <v>0</v>
      </c>
      <c r="M1508" s="2">
        <f t="shared" si="141"/>
        <v>4106.8999999999996</v>
      </c>
      <c r="N1508" s="2">
        <f t="shared" si="142"/>
        <v>2097.1499999999996</v>
      </c>
      <c r="O1508" s="2" t="str">
        <f t="shared" si="143"/>
        <v>Nov</v>
      </c>
    </row>
    <row r="1509" spans="1:15" x14ac:dyDescent="0.25">
      <c r="A1509" s="2" t="s">
        <v>2650</v>
      </c>
      <c r="B1509" s="3">
        <v>45130</v>
      </c>
      <c r="C1509" s="2" t="s">
        <v>571</v>
      </c>
      <c r="D1509" s="2" t="s">
        <v>1100</v>
      </c>
      <c r="E1509">
        <v>3</v>
      </c>
      <c r="F1509" s="2">
        <f t="shared" si="138"/>
        <v>3</v>
      </c>
      <c r="G1509" s="2" t="s">
        <v>1152</v>
      </c>
      <c r="H1509">
        <v>0</v>
      </c>
      <c r="I1509" s="2">
        <f>_xlfn.XLOOKUP(D1509, 'retail_products'!$A:$A, 'retail_products'!$E:$E, "")</f>
        <v>795.48</v>
      </c>
      <c r="J1509" s="2">
        <f>_xlfn.XLOOKUP(D1509, 'retail_products'!$A:$A, 'retail_products'!$D:$D, "")</f>
        <v>475.67</v>
      </c>
      <c r="K1509" s="2">
        <f t="shared" si="139"/>
        <v>2386.44</v>
      </c>
      <c r="L1509" s="2">
        <f t="shared" si="140"/>
        <v>0</v>
      </c>
      <c r="M1509" s="2">
        <f t="shared" si="141"/>
        <v>2386.44</v>
      </c>
      <c r="N1509" s="2">
        <f t="shared" si="142"/>
        <v>959.43000000000006</v>
      </c>
      <c r="O1509" s="2" t="str">
        <f t="shared" si="143"/>
        <v>Jul</v>
      </c>
    </row>
    <row r="1510" spans="1:15" x14ac:dyDescent="0.25">
      <c r="A1510" s="2" t="s">
        <v>2651</v>
      </c>
      <c r="B1510" s="3">
        <v>45344</v>
      </c>
      <c r="C1510" s="2" t="s">
        <v>769</v>
      </c>
      <c r="D1510" s="2" t="s">
        <v>1060</v>
      </c>
      <c r="E1510">
        <v>2</v>
      </c>
      <c r="F1510" s="2">
        <f t="shared" si="138"/>
        <v>2</v>
      </c>
      <c r="G1510" s="2" t="s">
        <v>1152</v>
      </c>
      <c r="H1510">
        <v>0</v>
      </c>
      <c r="I1510" s="2">
        <f>_xlfn.XLOOKUP(D1510, 'retail_products'!$A:$A, 'retail_products'!$E:$E, "")</f>
        <v>491.58</v>
      </c>
      <c r="J1510" s="2">
        <f>_xlfn.XLOOKUP(D1510, 'retail_products'!$A:$A, 'retail_products'!$D:$D, "")</f>
        <v>342.41</v>
      </c>
      <c r="K1510" s="2">
        <f t="shared" si="139"/>
        <v>983.16</v>
      </c>
      <c r="L1510" s="2">
        <f t="shared" si="140"/>
        <v>0</v>
      </c>
      <c r="M1510" s="2">
        <f t="shared" si="141"/>
        <v>983.16</v>
      </c>
      <c r="N1510" s="2">
        <f t="shared" si="142"/>
        <v>298.33999999999992</v>
      </c>
      <c r="O1510" s="2" t="str">
        <f t="shared" si="143"/>
        <v>Feb</v>
      </c>
    </row>
    <row r="1511" spans="1:15" x14ac:dyDescent="0.25">
      <c r="A1511" s="2" t="s">
        <v>2652</v>
      </c>
      <c r="B1511" s="3">
        <v>45099</v>
      </c>
      <c r="C1511" s="2" t="s">
        <v>457</v>
      </c>
      <c r="D1511" s="2" t="s">
        <v>1046</v>
      </c>
      <c r="E1511">
        <v>1</v>
      </c>
      <c r="F1511" s="2">
        <f t="shared" si="138"/>
        <v>1</v>
      </c>
      <c r="G1511" s="2" t="s">
        <v>1146</v>
      </c>
      <c r="H1511">
        <v>0</v>
      </c>
      <c r="I1511" s="2">
        <f>_xlfn.XLOOKUP(D1511, 'retail_products'!$A:$A, 'retail_products'!$E:$E, "")</f>
        <v>304.58</v>
      </c>
      <c r="J1511" s="2">
        <f>_xlfn.XLOOKUP(D1511, 'retail_products'!$A:$A, 'retail_products'!$D:$D, "")</f>
        <v>141.47</v>
      </c>
      <c r="K1511" s="2">
        <f t="shared" si="139"/>
        <v>304.58</v>
      </c>
      <c r="L1511" s="2">
        <f t="shared" si="140"/>
        <v>0</v>
      </c>
      <c r="M1511" s="2">
        <f t="shared" si="141"/>
        <v>304.58</v>
      </c>
      <c r="N1511" s="2">
        <f t="shared" si="142"/>
        <v>163.10999999999999</v>
      </c>
      <c r="O1511" s="2" t="str">
        <f t="shared" si="143"/>
        <v>Jun</v>
      </c>
    </row>
    <row r="1512" spans="1:15" x14ac:dyDescent="0.25">
      <c r="A1512" s="2" t="s">
        <v>2653</v>
      </c>
      <c r="B1512" s="3">
        <v>45193</v>
      </c>
      <c r="C1512" s="2" t="s">
        <v>577</v>
      </c>
      <c r="D1512" s="2" t="s">
        <v>1092</v>
      </c>
      <c r="E1512">
        <v>1</v>
      </c>
      <c r="F1512" s="2">
        <f t="shared" si="138"/>
        <v>1</v>
      </c>
      <c r="G1512" s="2" t="s">
        <v>1152</v>
      </c>
      <c r="H1512">
        <v>0</v>
      </c>
      <c r="I1512" s="2">
        <f>_xlfn.XLOOKUP(D1512, 'retail_products'!$A:$A, 'retail_products'!$E:$E, "")</f>
        <v>458.87</v>
      </c>
      <c r="J1512" s="2">
        <f>_xlfn.XLOOKUP(D1512, 'retail_products'!$A:$A, 'retail_products'!$D:$D, "")</f>
        <v>375.17</v>
      </c>
      <c r="K1512" s="2">
        <f t="shared" si="139"/>
        <v>458.87</v>
      </c>
      <c r="L1512" s="2">
        <f t="shared" si="140"/>
        <v>0</v>
      </c>
      <c r="M1512" s="2">
        <f t="shared" si="141"/>
        <v>458.87</v>
      </c>
      <c r="N1512" s="2">
        <f t="shared" si="142"/>
        <v>83.699999999999989</v>
      </c>
      <c r="O1512" s="2" t="str">
        <f t="shared" si="143"/>
        <v>Sep</v>
      </c>
    </row>
    <row r="1513" spans="1:15" x14ac:dyDescent="0.25">
      <c r="A1513" s="2" t="s">
        <v>2654</v>
      </c>
      <c r="B1513" s="3">
        <v>45129</v>
      </c>
      <c r="C1513" s="2" t="s">
        <v>467</v>
      </c>
      <c r="D1513" s="2" t="s">
        <v>1094</v>
      </c>
      <c r="E1513">
        <v>1</v>
      </c>
      <c r="F1513" s="2">
        <f t="shared" si="138"/>
        <v>1</v>
      </c>
      <c r="G1513" s="2" t="s">
        <v>1152</v>
      </c>
      <c r="H1513">
        <v>0.01</v>
      </c>
      <c r="I1513" s="2">
        <f>_xlfn.XLOOKUP(D1513, 'retail_products'!$A:$A, 'retail_products'!$E:$E, "")</f>
        <v>52.75</v>
      </c>
      <c r="J1513" s="2">
        <f>_xlfn.XLOOKUP(D1513, 'retail_products'!$A:$A, 'retail_products'!$D:$D, "")</f>
        <v>27.56</v>
      </c>
      <c r="K1513" s="2">
        <f t="shared" si="139"/>
        <v>52.75</v>
      </c>
      <c r="L1513" s="2">
        <f t="shared" si="140"/>
        <v>0.52749999999999997</v>
      </c>
      <c r="M1513" s="2">
        <f t="shared" si="141"/>
        <v>52.222499999999997</v>
      </c>
      <c r="N1513" s="2">
        <f t="shared" si="142"/>
        <v>24.662499999999998</v>
      </c>
      <c r="O1513" s="2" t="str">
        <f t="shared" si="143"/>
        <v>Jul</v>
      </c>
    </row>
    <row r="1514" spans="1:15" x14ac:dyDescent="0.25">
      <c r="A1514" s="2" t="s">
        <v>2655</v>
      </c>
      <c r="B1514" s="3">
        <v>44948</v>
      </c>
      <c r="C1514" s="2" t="s">
        <v>995</v>
      </c>
      <c r="D1514" s="2" t="s">
        <v>1064</v>
      </c>
      <c r="E1514">
        <v>1</v>
      </c>
      <c r="F1514" s="2">
        <f t="shared" si="138"/>
        <v>1</v>
      </c>
      <c r="G1514" s="2" t="s">
        <v>1146</v>
      </c>
      <c r="H1514">
        <v>0</v>
      </c>
      <c r="I1514" s="2">
        <f>_xlfn.XLOOKUP(D1514, 'retail_products'!$A:$A, 'retail_products'!$E:$E, "")</f>
        <v>452.6</v>
      </c>
      <c r="J1514" s="2">
        <f>_xlfn.XLOOKUP(D1514, 'retail_products'!$A:$A, 'retail_products'!$D:$D, "")</f>
        <v>246.71</v>
      </c>
      <c r="K1514" s="2">
        <f t="shared" si="139"/>
        <v>452.6</v>
      </c>
      <c r="L1514" s="2">
        <f t="shared" si="140"/>
        <v>0</v>
      </c>
      <c r="M1514" s="2">
        <f t="shared" si="141"/>
        <v>452.6</v>
      </c>
      <c r="N1514" s="2">
        <f t="shared" si="142"/>
        <v>205.89000000000001</v>
      </c>
      <c r="O1514" s="2" t="str">
        <f t="shared" si="143"/>
        <v>Jan</v>
      </c>
    </row>
    <row r="1515" spans="1:15" x14ac:dyDescent="0.25">
      <c r="A1515" s="2" t="s">
        <v>2656</v>
      </c>
      <c r="B1515" s="3">
        <v>45373</v>
      </c>
      <c r="C1515" s="2" t="s">
        <v>810</v>
      </c>
      <c r="D1515" s="2" t="s">
        <v>1038</v>
      </c>
      <c r="E1515">
        <v>4</v>
      </c>
      <c r="F1515" s="2">
        <f t="shared" si="138"/>
        <v>4</v>
      </c>
      <c r="G1515" s="2" t="s">
        <v>1146</v>
      </c>
      <c r="H1515">
        <v>0</v>
      </c>
      <c r="I1515" s="2">
        <f>_xlfn.XLOOKUP(D1515, 'retail_products'!$A:$A, 'retail_products'!$E:$E, "")</f>
        <v>295.45</v>
      </c>
      <c r="J1515" s="2">
        <f>_xlfn.XLOOKUP(D1515, 'retail_products'!$A:$A, 'retail_products'!$D:$D, "")</f>
        <v>218.74</v>
      </c>
      <c r="K1515" s="2">
        <f t="shared" si="139"/>
        <v>1181.8</v>
      </c>
      <c r="L1515" s="2">
        <f t="shared" si="140"/>
        <v>0</v>
      </c>
      <c r="M1515" s="2">
        <f t="shared" si="141"/>
        <v>1181.8</v>
      </c>
      <c r="N1515" s="2">
        <f t="shared" si="142"/>
        <v>306.83999999999992</v>
      </c>
      <c r="O1515" s="2" t="str">
        <f t="shared" si="143"/>
        <v>Mar</v>
      </c>
    </row>
    <row r="1516" spans="1:15" x14ac:dyDescent="0.25">
      <c r="A1516" s="2" t="s">
        <v>2657</v>
      </c>
      <c r="B1516" s="3">
        <v>45016</v>
      </c>
      <c r="C1516" s="2" t="s">
        <v>815</v>
      </c>
      <c r="D1516" s="2" t="s">
        <v>1066</v>
      </c>
      <c r="E1516">
        <v>3</v>
      </c>
      <c r="F1516" s="2">
        <f t="shared" si="138"/>
        <v>3</v>
      </c>
      <c r="G1516" s="2" t="s">
        <v>1146</v>
      </c>
      <c r="H1516">
        <v>0</v>
      </c>
      <c r="I1516" s="2">
        <f>_xlfn.XLOOKUP(D1516, 'retail_products'!$A:$A, 'retail_products'!$E:$E, "")</f>
        <v>289.73</v>
      </c>
      <c r="J1516" s="2">
        <f>_xlfn.XLOOKUP(D1516, 'retail_products'!$A:$A, 'retail_products'!$D:$D, "")</f>
        <v>225.94</v>
      </c>
      <c r="K1516" s="2">
        <f t="shared" si="139"/>
        <v>869.19</v>
      </c>
      <c r="L1516" s="2">
        <f t="shared" si="140"/>
        <v>0</v>
      </c>
      <c r="M1516" s="2">
        <f t="shared" si="141"/>
        <v>869.19</v>
      </c>
      <c r="N1516" s="2">
        <f t="shared" si="142"/>
        <v>191.37000000000012</v>
      </c>
      <c r="O1516" s="2" t="str">
        <f t="shared" si="143"/>
        <v>Mar</v>
      </c>
    </row>
    <row r="1517" spans="1:15" x14ac:dyDescent="0.25">
      <c r="A1517" s="2" t="s">
        <v>2658</v>
      </c>
      <c r="B1517" s="3">
        <v>45150</v>
      </c>
      <c r="C1517" s="2" t="s">
        <v>614</v>
      </c>
      <c r="D1517" s="2" t="s">
        <v>1051</v>
      </c>
      <c r="E1517">
        <v>4</v>
      </c>
      <c r="F1517" s="2">
        <f t="shared" si="138"/>
        <v>4</v>
      </c>
      <c r="G1517" s="2" t="s">
        <v>1146</v>
      </c>
      <c r="H1517">
        <v>0.19</v>
      </c>
      <c r="I1517" s="2">
        <f>_xlfn.XLOOKUP(D1517, 'retail_products'!$A:$A, 'retail_products'!$E:$E, "")</f>
        <v>243.64</v>
      </c>
      <c r="J1517" s="2">
        <f>_xlfn.XLOOKUP(D1517, 'retail_products'!$A:$A, 'retail_products'!$D:$D, "")</f>
        <v>143.19999999999999</v>
      </c>
      <c r="K1517" s="2">
        <f t="shared" si="139"/>
        <v>974.56</v>
      </c>
      <c r="L1517" s="2">
        <f t="shared" si="140"/>
        <v>185.16639999999998</v>
      </c>
      <c r="M1517" s="2">
        <f t="shared" si="141"/>
        <v>789.39359999999999</v>
      </c>
      <c r="N1517" s="2">
        <f t="shared" si="142"/>
        <v>216.59360000000004</v>
      </c>
      <c r="O1517" s="2" t="str">
        <f t="shared" si="143"/>
        <v>Aug</v>
      </c>
    </row>
    <row r="1518" spans="1:15" x14ac:dyDescent="0.25">
      <c r="A1518" s="2" t="s">
        <v>2659</v>
      </c>
      <c r="B1518" s="3">
        <v>45195</v>
      </c>
      <c r="C1518" s="2" t="s">
        <v>880</v>
      </c>
      <c r="D1518" s="2" t="s">
        <v>1072</v>
      </c>
      <c r="E1518">
        <v>3</v>
      </c>
      <c r="F1518" s="2">
        <f t="shared" si="138"/>
        <v>3</v>
      </c>
      <c r="G1518" s="2" t="s">
        <v>1146</v>
      </c>
      <c r="H1518">
        <v>0</v>
      </c>
      <c r="I1518" s="2">
        <f>_xlfn.XLOOKUP(D1518, 'retail_products'!$A:$A, 'retail_products'!$E:$E, "")</f>
        <v>553.76</v>
      </c>
      <c r="J1518" s="2">
        <f>_xlfn.XLOOKUP(D1518, 'retail_products'!$A:$A, 'retail_products'!$D:$D, "")</f>
        <v>264.36</v>
      </c>
      <c r="K1518" s="2">
        <f t="shared" si="139"/>
        <v>1661.28</v>
      </c>
      <c r="L1518" s="2">
        <f t="shared" si="140"/>
        <v>0</v>
      </c>
      <c r="M1518" s="2">
        <f t="shared" si="141"/>
        <v>1661.28</v>
      </c>
      <c r="N1518" s="2">
        <f t="shared" si="142"/>
        <v>868.19999999999993</v>
      </c>
      <c r="O1518" s="2" t="str">
        <f t="shared" si="143"/>
        <v>Sep</v>
      </c>
    </row>
    <row r="1519" spans="1:15" x14ac:dyDescent="0.25">
      <c r="A1519" s="2" t="s">
        <v>2660</v>
      </c>
      <c r="B1519" s="3">
        <v>45197</v>
      </c>
      <c r="C1519" s="2" t="s">
        <v>487</v>
      </c>
      <c r="D1519" s="2" t="s">
        <v>1138</v>
      </c>
      <c r="E1519">
        <v>2</v>
      </c>
      <c r="F1519" s="2">
        <f t="shared" si="138"/>
        <v>2</v>
      </c>
      <c r="G1519" s="2" t="s">
        <v>1146</v>
      </c>
      <c r="H1519">
        <v>0.16</v>
      </c>
      <c r="I1519" s="2">
        <f>_xlfn.XLOOKUP(D1519, 'retail_products'!$A:$A, 'retail_products'!$E:$E, "")</f>
        <v>318.47000000000003</v>
      </c>
      <c r="J1519" s="2">
        <f>_xlfn.XLOOKUP(D1519, 'retail_products'!$A:$A, 'retail_products'!$D:$D, "")</f>
        <v>231.89</v>
      </c>
      <c r="K1519" s="2">
        <f t="shared" si="139"/>
        <v>636.94000000000005</v>
      </c>
      <c r="L1519" s="2">
        <f t="shared" si="140"/>
        <v>101.91040000000001</v>
      </c>
      <c r="M1519" s="2">
        <f t="shared" si="141"/>
        <v>535.02960000000007</v>
      </c>
      <c r="N1519" s="2">
        <f t="shared" si="142"/>
        <v>71.2496000000001</v>
      </c>
      <c r="O1519" s="2" t="str">
        <f t="shared" si="143"/>
        <v>Sep</v>
      </c>
    </row>
    <row r="1520" spans="1:15" x14ac:dyDescent="0.25">
      <c r="A1520" s="2" t="s">
        <v>2661</v>
      </c>
      <c r="B1520" s="3">
        <v>45135</v>
      </c>
      <c r="C1520" s="2" t="s">
        <v>76</v>
      </c>
      <c r="D1520" s="2" t="s">
        <v>1066</v>
      </c>
      <c r="E1520">
        <v>2</v>
      </c>
      <c r="F1520" s="2">
        <f t="shared" si="138"/>
        <v>2</v>
      </c>
      <c r="G1520" s="2" t="s">
        <v>1148</v>
      </c>
      <c r="H1520">
        <v>0</v>
      </c>
      <c r="I1520" s="2">
        <f>_xlfn.XLOOKUP(D1520, 'retail_products'!$A:$A, 'retail_products'!$E:$E, "")</f>
        <v>289.73</v>
      </c>
      <c r="J1520" s="2">
        <f>_xlfn.XLOOKUP(D1520, 'retail_products'!$A:$A, 'retail_products'!$D:$D, "")</f>
        <v>225.94</v>
      </c>
      <c r="K1520" s="2">
        <f t="shared" si="139"/>
        <v>579.46</v>
      </c>
      <c r="L1520" s="2">
        <f t="shared" si="140"/>
        <v>0</v>
      </c>
      <c r="M1520" s="2">
        <f t="shared" si="141"/>
        <v>579.46</v>
      </c>
      <c r="N1520" s="2">
        <f t="shared" si="142"/>
        <v>127.58000000000004</v>
      </c>
      <c r="O1520" s="2" t="str">
        <f t="shared" si="143"/>
        <v>Jul</v>
      </c>
    </row>
    <row r="1521" spans="1:15" x14ac:dyDescent="0.25">
      <c r="A1521" s="2" t="s">
        <v>2662</v>
      </c>
      <c r="B1521" s="3">
        <v>45158</v>
      </c>
      <c r="C1521" s="2" t="s">
        <v>736</v>
      </c>
      <c r="D1521" s="2" t="s">
        <v>1128</v>
      </c>
      <c r="E1521">
        <v>1</v>
      </c>
      <c r="F1521" s="2">
        <f t="shared" si="138"/>
        <v>1</v>
      </c>
      <c r="G1521" s="2" t="s">
        <v>1146</v>
      </c>
      <c r="H1521">
        <v>0</v>
      </c>
      <c r="I1521" s="2">
        <f>_xlfn.XLOOKUP(D1521, 'retail_products'!$A:$A, 'retail_products'!$E:$E, "")</f>
        <v>769.55</v>
      </c>
      <c r="J1521" s="2">
        <f>_xlfn.XLOOKUP(D1521, 'retail_products'!$A:$A, 'retail_products'!$D:$D, "")</f>
        <v>421.02</v>
      </c>
      <c r="K1521" s="2">
        <f t="shared" si="139"/>
        <v>769.55</v>
      </c>
      <c r="L1521" s="2">
        <f t="shared" si="140"/>
        <v>0</v>
      </c>
      <c r="M1521" s="2">
        <f t="shared" si="141"/>
        <v>769.55</v>
      </c>
      <c r="N1521" s="2">
        <f t="shared" si="142"/>
        <v>348.53</v>
      </c>
      <c r="O1521" s="2" t="str">
        <f t="shared" si="143"/>
        <v>Aug</v>
      </c>
    </row>
    <row r="1522" spans="1:15" x14ac:dyDescent="0.25">
      <c r="A1522" s="2" t="s">
        <v>2663</v>
      </c>
      <c r="B1522" s="3">
        <v>44960</v>
      </c>
      <c r="C1522" s="2" t="s">
        <v>851</v>
      </c>
      <c r="D1522" s="2" t="s">
        <v>1076</v>
      </c>
      <c r="E1522">
        <v>3</v>
      </c>
      <c r="F1522" s="2">
        <f t="shared" si="138"/>
        <v>3</v>
      </c>
      <c r="G1522" s="2" t="s">
        <v>1152</v>
      </c>
      <c r="H1522">
        <v>0.17</v>
      </c>
      <c r="I1522" s="2">
        <f>_xlfn.XLOOKUP(D1522, 'retail_products'!$A:$A, 'retail_products'!$E:$E, "")</f>
        <v>681.78</v>
      </c>
      <c r="J1522" s="2">
        <f>_xlfn.XLOOKUP(D1522, 'retail_products'!$A:$A, 'retail_products'!$D:$D, "")</f>
        <v>335.22</v>
      </c>
      <c r="K1522" s="2">
        <f t="shared" si="139"/>
        <v>2045.34</v>
      </c>
      <c r="L1522" s="2">
        <f t="shared" si="140"/>
        <v>347.70780000000002</v>
      </c>
      <c r="M1522" s="2">
        <f t="shared" si="141"/>
        <v>1697.6322</v>
      </c>
      <c r="N1522" s="2">
        <f t="shared" si="142"/>
        <v>691.97219999999993</v>
      </c>
      <c r="O1522" s="2" t="str">
        <f t="shared" si="143"/>
        <v>Feb</v>
      </c>
    </row>
    <row r="1523" spans="1:15" x14ac:dyDescent="0.25">
      <c r="A1523" s="2" t="s">
        <v>2664</v>
      </c>
      <c r="B1523" s="3">
        <v>45011</v>
      </c>
      <c r="C1523" s="2" t="s">
        <v>441</v>
      </c>
      <c r="D1523" s="2" t="s">
        <v>1136</v>
      </c>
      <c r="E1523">
        <v>5</v>
      </c>
      <c r="F1523" s="2">
        <f t="shared" si="138"/>
        <v>5</v>
      </c>
      <c r="G1523" s="2" t="s">
        <v>1146</v>
      </c>
      <c r="H1523">
        <v>0</v>
      </c>
      <c r="I1523" s="2">
        <f>_xlfn.XLOOKUP(D1523, 'retail_products'!$A:$A, 'retail_products'!$E:$E, "")</f>
        <v>353.33</v>
      </c>
      <c r="J1523" s="2">
        <f>_xlfn.XLOOKUP(D1523, 'retail_products'!$A:$A, 'retail_products'!$D:$D, "")</f>
        <v>144.06</v>
      </c>
      <c r="K1523" s="2">
        <f t="shared" si="139"/>
        <v>1766.6499999999999</v>
      </c>
      <c r="L1523" s="2">
        <f t="shared" si="140"/>
        <v>0</v>
      </c>
      <c r="M1523" s="2">
        <f t="shared" si="141"/>
        <v>1766.6499999999999</v>
      </c>
      <c r="N1523" s="2">
        <f t="shared" si="142"/>
        <v>1046.3499999999999</v>
      </c>
      <c r="O1523" s="2" t="str">
        <f t="shared" si="143"/>
        <v>Mar</v>
      </c>
    </row>
    <row r="1524" spans="1:15" x14ac:dyDescent="0.25">
      <c r="A1524" s="2" t="s">
        <v>2665</v>
      </c>
      <c r="B1524" s="3">
        <v>45119</v>
      </c>
      <c r="C1524" s="2" t="s">
        <v>919</v>
      </c>
      <c r="D1524" s="2" t="s">
        <v>1138</v>
      </c>
      <c r="E1524">
        <v>3</v>
      </c>
      <c r="F1524" s="2">
        <f t="shared" si="138"/>
        <v>3</v>
      </c>
      <c r="G1524" s="2" t="s">
        <v>1146</v>
      </c>
      <c r="H1524">
        <v>0.2</v>
      </c>
      <c r="I1524" s="2">
        <f>_xlfn.XLOOKUP(D1524, 'retail_products'!$A:$A, 'retail_products'!$E:$E, "")</f>
        <v>318.47000000000003</v>
      </c>
      <c r="J1524" s="2">
        <f>_xlfn.XLOOKUP(D1524, 'retail_products'!$A:$A, 'retail_products'!$D:$D, "")</f>
        <v>231.89</v>
      </c>
      <c r="K1524" s="2">
        <f t="shared" si="139"/>
        <v>955.41000000000008</v>
      </c>
      <c r="L1524" s="2">
        <f t="shared" si="140"/>
        <v>191.08200000000002</v>
      </c>
      <c r="M1524" s="2">
        <f t="shared" si="141"/>
        <v>764.32800000000009</v>
      </c>
      <c r="N1524" s="2">
        <f t="shared" si="142"/>
        <v>68.658000000000129</v>
      </c>
      <c r="O1524" s="2" t="str">
        <f t="shared" si="143"/>
        <v>Jul</v>
      </c>
    </row>
    <row r="1525" spans="1:15" x14ac:dyDescent="0.25">
      <c r="A1525" s="2" t="s">
        <v>2666</v>
      </c>
      <c r="B1525" s="3">
        <v>45364</v>
      </c>
      <c r="C1525" s="2" t="s">
        <v>496</v>
      </c>
      <c r="D1525" s="2" t="s">
        <v>1049</v>
      </c>
      <c r="E1525">
        <v>5</v>
      </c>
      <c r="F1525" s="2">
        <f t="shared" si="138"/>
        <v>5</v>
      </c>
      <c r="G1525" s="2" t="s">
        <v>1152</v>
      </c>
      <c r="H1525">
        <v>0</v>
      </c>
      <c r="I1525" s="2">
        <f>_xlfn.XLOOKUP(D1525, 'retail_products'!$A:$A, 'retail_products'!$E:$E, "")</f>
        <v>171.43</v>
      </c>
      <c r="J1525" s="2">
        <f>_xlfn.XLOOKUP(D1525, 'retail_products'!$A:$A, 'retail_products'!$D:$D, "")</f>
        <v>99.61</v>
      </c>
      <c r="K1525" s="2">
        <f t="shared" si="139"/>
        <v>857.15000000000009</v>
      </c>
      <c r="L1525" s="2">
        <f t="shared" si="140"/>
        <v>0</v>
      </c>
      <c r="M1525" s="2">
        <f t="shared" si="141"/>
        <v>857.15000000000009</v>
      </c>
      <c r="N1525" s="2">
        <f t="shared" si="142"/>
        <v>359.10000000000008</v>
      </c>
      <c r="O1525" s="2" t="str">
        <f t="shared" si="143"/>
        <v>Mar</v>
      </c>
    </row>
    <row r="1526" spans="1:15" x14ac:dyDescent="0.25">
      <c r="A1526" s="2" t="s">
        <v>2667</v>
      </c>
      <c r="B1526" s="3">
        <v>45218</v>
      </c>
      <c r="C1526" s="2" t="s">
        <v>283</v>
      </c>
      <c r="D1526" s="2" t="s">
        <v>1058</v>
      </c>
      <c r="E1526">
        <v>3</v>
      </c>
      <c r="F1526" s="2">
        <f t="shared" si="138"/>
        <v>3</v>
      </c>
      <c r="G1526" s="2" t="s">
        <v>1152</v>
      </c>
      <c r="H1526">
        <v>0</v>
      </c>
      <c r="I1526" s="2">
        <f>_xlfn.XLOOKUP(D1526, 'retail_products'!$A:$A, 'retail_products'!$E:$E, "")</f>
        <v>145.03</v>
      </c>
      <c r="J1526" s="2">
        <f>_xlfn.XLOOKUP(D1526, 'retail_products'!$A:$A, 'retail_products'!$D:$D, "")</f>
        <v>60.82</v>
      </c>
      <c r="K1526" s="2">
        <f t="shared" si="139"/>
        <v>435.09000000000003</v>
      </c>
      <c r="L1526" s="2">
        <f t="shared" si="140"/>
        <v>0</v>
      </c>
      <c r="M1526" s="2">
        <f t="shared" si="141"/>
        <v>435.09000000000003</v>
      </c>
      <c r="N1526" s="2">
        <f t="shared" si="142"/>
        <v>252.63000000000002</v>
      </c>
      <c r="O1526" s="2" t="str">
        <f t="shared" si="143"/>
        <v>Oct</v>
      </c>
    </row>
    <row r="1527" spans="1:15" x14ac:dyDescent="0.25">
      <c r="A1527" s="2" t="s">
        <v>2668</v>
      </c>
      <c r="B1527" s="3">
        <v>45332</v>
      </c>
      <c r="C1527" s="2" t="s">
        <v>1027</v>
      </c>
      <c r="D1527" s="2" t="s">
        <v>1064</v>
      </c>
      <c r="E1527">
        <v>2</v>
      </c>
      <c r="F1527" s="2">
        <f t="shared" si="138"/>
        <v>2</v>
      </c>
      <c r="G1527" s="2" t="s">
        <v>1148</v>
      </c>
      <c r="H1527">
        <v>0</v>
      </c>
      <c r="I1527" s="2">
        <f>_xlfn.XLOOKUP(D1527, 'retail_products'!$A:$A, 'retail_products'!$E:$E, "")</f>
        <v>452.6</v>
      </c>
      <c r="J1527" s="2">
        <f>_xlfn.XLOOKUP(D1527, 'retail_products'!$A:$A, 'retail_products'!$D:$D, "")</f>
        <v>246.71</v>
      </c>
      <c r="K1527" s="2">
        <f t="shared" si="139"/>
        <v>905.2</v>
      </c>
      <c r="L1527" s="2">
        <f t="shared" si="140"/>
        <v>0</v>
      </c>
      <c r="M1527" s="2">
        <f t="shared" si="141"/>
        <v>905.2</v>
      </c>
      <c r="N1527" s="2">
        <f t="shared" si="142"/>
        <v>411.78000000000003</v>
      </c>
      <c r="O1527" s="2" t="str">
        <f t="shared" si="143"/>
        <v>Feb</v>
      </c>
    </row>
    <row r="1528" spans="1:15" x14ac:dyDescent="0.25">
      <c r="A1528" s="2" t="s">
        <v>2669</v>
      </c>
      <c r="B1528" s="3">
        <v>44999</v>
      </c>
      <c r="C1528" s="2" t="s">
        <v>823</v>
      </c>
      <c r="D1528" s="2" t="s">
        <v>1094</v>
      </c>
      <c r="E1528">
        <v>4</v>
      </c>
      <c r="F1528" s="2">
        <f t="shared" si="138"/>
        <v>4</v>
      </c>
      <c r="G1528" s="2" t="s">
        <v>1146</v>
      </c>
      <c r="H1528">
        <v>0</v>
      </c>
      <c r="I1528" s="2">
        <f>_xlfn.XLOOKUP(D1528, 'retail_products'!$A:$A, 'retail_products'!$E:$E, "")</f>
        <v>52.75</v>
      </c>
      <c r="J1528" s="2">
        <f>_xlfn.XLOOKUP(D1528, 'retail_products'!$A:$A, 'retail_products'!$D:$D, "")</f>
        <v>27.56</v>
      </c>
      <c r="K1528" s="2">
        <f t="shared" si="139"/>
        <v>211</v>
      </c>
      <c r="L1528" s="2">
        <f t="shared" si="140"/>
        <v>0</v>
      </c>
      <c r="M1528" s="2">
        <f t="shared" si="141"/>
        <v>211</v>
      </c>
      <c r="N1528" s="2">
        <f t="shared" si="142"/>
        <v>100.76</v>
      </c>
      <c r="O1528" s="2" t="str">
        <f t="shared" si="143"/>
        <v>Mar</v>
      </c>
    </row>
    <row r="1529" spans="1:15" x14ac:dyDescent="0.25">
      <c r="A1529" s="2" t="s">
        <v>2670</v>
      </c>
      <c r="B1529" s="3">
        <v>45212</v>
      </c>
      <c r="C1529" s="2" t="s">
        <v>513</v>
      </c>
      <c r="D1529" s="2" t="s">
        <v>1058</v>
      </c>
      <c r="E1529">
        <v>4</v>
      </c>
      <c r="F1529" s="2">
        <f t="shared" si="138"/>
        <v>4</v>
      </c>
      <c r="G1529" s="2" t="s">
        <v>1148</v>
      </c>
      <c r="H1529">
        <v>0</v>
      </c>
      <c r="I1529" s="2">
        <f>_xlfn.XLOOKUP(D1529, 'retail_products'!$A:$A, 'retail_products'!$E:$E, "")</f>
        <v>145.03</v>
      </c>
      <c r="J1529" s="2">
        <f>_xlfn.XLOOKUP(D1529, 'retail_products'!$A:$A, 'retail_products'!$D:$D, "")</f>
        <v>60.82</v>
      </c>
      <c r="K1529" s="2">
        <f t="shared" si="139"/>
        <v>580.12</v>
      </c>
      <c r="L1529" s="2">
        <f t="shared" si="140"/>
        <v>0</v>
      </c>
      <c r="M1529" s="2">
        <f t="shared" si="141"/>
        <v>580.12</v>
      </c>
      <c r="N1529" s="2">
        <f t="shared" si="142"/>
        <v>336.84000000000003</v>
      </c>
      <c r="O1529" s="2" t="str">
        <f t="shared" si="143"/>
        <v>Oct</v>
      </c>
    </row>
    <row r="1530" spans="1:15" x14ac:dyDescent="0.25">
      <c r="A1530" s="2" t="s">
        <v>2671</v>
      </c>
      <c r="B1530" s="3">
        <v>45016</v>
      </c>
      <c r="C1530" s="2" t="s">
        <v>796</v>
      </c>
      <c r="D1530" s="2" t="s">
        <v>1066</v>
      </c>
      <c r="E1530">
        <v>3</v>
      </c>
      <c r="F1530" s="2">
        <f t="shared" si="138"/>
        <v>3</v>
      </c>
      <c r="G1530" s="2" t="s">
        <v>1146</v>
      </c>
      <c r="H1530">
        <v>0</v>
      </c>
      <c r="I1530" s="2">
        <f>_xlfn.XLOOKUP(D1530, 'retail_products'!$A:$A, 'retail_products'!$E:$E, "")</f>
        <v>289.73</v>
      </c>
      <c r="J1530" s="2">
        <f>_xlfn.XLOOKUP(D1530, 'retail_products'!$A:$A, 'retail_products'!$D:$D, "")</f>
        <v>225.94</v>
      </c>
      <c r="K1530" s="2">
        <f t="shared" si="139"/>
        <v>869.19</v>
      </c>
      <c r="L1530" s="2">
        <f t="shared" si="140"/>
        <v>0</v>
      </c>
      <c r="M1530" s="2">
        <f t="shared" si="141"/>
        <v>869.19</v>
      </c>
      <c r="N1530" s="2">
        <f t="shared" si="142"/>
        <v>191.37000000000012</v>
      </c>
      <c r="O1530" s="2" t="str">
        <f t="shared" si="143"/>
        <v>Mar</v>
      </c>
    </row>
    <row r="1531" spans="1:15" x14ac:dyDescent="0.25">
      <c r="A1531" s="2" t="s">
        <v>2672</v>
      </c>
      <c r="B1531" s="3">
        <v>45270</v>
      </c>
      <c r="C1531" s="2" t="s">
        <v>707</v>
      </c>
      <c r="D1531" s="2" t="s">
        <v>1116</v>
      </c>
      <c r="E1531">
        <v>3</v>
      </c>
      <c r="F1531" s="2">
        <f t="shared" si="138"/>
        <v>3</v>
      </c>
      <c r="G1531" s="2" t="s">
        <v>1146</v>
      </c>
      <c r="H1531">
        <v>0.23</v>
      </c>
      <c r="I1531" s="2">
        <f>_xlfn.XLOOKUP(D1531, 'retail_products'!$A:$A, 'retail_products'!$E:$E, "")</f>
        <v>796.89</v>
      </c>
      <c r="J1531" s="2">
        <f>_xlfn.XLOOKUP(D1531, 'retail_products'!$A:$A, 'retail_products'!$D:$D, "")</f>
        <v>465.81</v>
      </c>
      <c r="K1531" s="2">
        <f t="shared" si="139"/>
        <v>2390.67</v>
      </c>
      <c r="L1531" s="2">
        <f t="shared" si="140"/>
        <v>549.85410000000002</v>
      </c>
      <c r="M1531" s="2">
        <f t="shared" si="141"/>
        <v>1840.8159000000001</v>
      </c>
      <c r="N1531" s="2">
        <f t="shared" si="142"/>
        <v>443.38589999999999</v>
      </c>
      <c r="O1531" s="2" t="str">
        <f t="shared" si="143"/>
        <v>Dec</v>
      </c>
    </row>
    <row r="1532" spans="1:15" x14ac:dyDescent="0.25">
      <c r="A1532" s="2" t="s">
        <v>2673</v>
      </c>
      <c r="B1532" s="3">
        <v>45355</v>
      </c>
      <c r="C1532" s="2" t="s">
        <v>867</v>
      </c>
      <c r="D1532" s="2" t="s">
        <v>1076</v>
      </c>
      <c r="E1532">
        <v>1</v>
      </c>
      <c r="F1532" s="2">
        <f t="shared" si="138"/>
        <v>1</v>
      </c>
      <c r="G1532" s="2" t="s">
        <v>1148</v>
      </c>
      <c r="H1532">
        <v>0.27</v>
      </c>
      <c r="I1532" s="2">
        <f>_xlfn.XLOOKUP(D1532, 'retail_products'!$A:$A, 'retail_products'!$E:$E, "")</f>
        <v>681.78</v>
      </c>
      <c r="J1532" s="2">
        <f>_xlfn.XLOOKUP(D1532, 'retail_products'!$A:$A, 'retail_products'!$D:$D, "")</f>
        <v>335.22</v>
      </c>
      <c r="K1532" s="2">
        <f t="shared" si="139"/>
        <v>681.78</v>
      </c>
      <c r="L1532" s="2">
        <f t="shared" si="140"/>
        <v>184.0806</v>
      </c>
      <c r="M1532" s="2">
        <f t="shared" si="141"/>
        <v>497.69939999999997</v>
      </c>
      <c r="N1532" s="2">
        <f t="shared" si="142"/>
        <v>162.47939999999994</v>
      </c>
      <c r="O1532" s="2" t="str">
        <f t="shared" si="143"/>
        <v>Mar</v>
      </c>
    </row>
    <row r="1533" spans="1:15" x14ac:dyDescent="0.25">
      <c r="A1533" s="2" t="s">
        <v>2674</v>
      </c>
      <c r="B1533" s="3">
        <v>45216</v>
      </c>
      <c r="C1533" s="2" t="s">
        <v>653</v>
      </c>
      <c r="D1533" s="2" t="s">
        <v>1094</v>
      </c>
      <c r="E1533">
        <v>3</v>
      </c>
      <c r="F1533" s="2">
        <f t="shared" si="138"/>
        <v>3</v>
      </c>
      <c r="G1533" s="2" t="s">
        <v>1152</v>
      </c>
      <c r="H1533">
        <v>0</v>
      </c>
      <c r="I1533" s="2">
        <f>_xlfn.XLOOKUP(D1533, 'retail_products'!$A:$A, 'retail_products'!$E:$E, "")</f>
        <v>52.75</v>
      </c>
      <c r="J1533" s="2">
        <f>_xlfn.XLOOKUP(D1533, 'retail_products'!$A:$A, 'retail_products'!$D:$D, "")</f>
        <v>27.56</v>
      </c>
      <c r="K1533" s="2">
        <f t="shared" si="139"/>
        <v>158.25</v>
      </c>
      <c r="L1533" s="2">
        <f t="shared" si="140"/>
        <v>0</v>
      </c>
      <c r="M1533" s="2">
        <f t="shared" si="141"/>
        <v>158.25</v>
      </c>
      <c r="N1533" s="2">
        <f t="shared" si="142"/>
        <v>75.570000000000007</v>
      </c>
      <c r="O1533" s="2" t="str">
        <f t="shared" si="143"/>
        <v>Oct</v>
      </c>
    </row>
    <row r="1534" spans="1:15" x14ac:dyDescent="0.25">
      <c r="A1534" s="2" t="s">
        <v>2675</v>
      </c>
      <c r="B1534" s="3">
        <v>45110</v>
      </c>
      <c r="C1534" s="2" t="s">
        <v>586</v>
      </c>
      <c r="D1534" s="2" t="s">
        <v>1126</v>
      </c>
      <c r="E1534">
        <v>2</v>
      </c>
      <c r="F1534" s="2">
        <f t="shared" si="138"/>
        <v>2</v>
      </c>
      <c r="G1534" s="2" t="s">
        <v>1152</v>
      </c>
      <c r="H1534">
        <v>0</v>
      </c>
      <c r="I1534" s="2">
        <f>_xlfn.XLOOKUP(D1534, 'retail_products'!$A:$A, 'retail_products'!$E:$E, "")</f>
        <v>340.9</v>
      </c>
      <c r="J1534" s="2">
        <f>_xlfn.XLOOKUP(D1534, 'retail_products'!$A:$A, 'retail_products'!$D:$D, "")</f>
        <v>269.88</v>
      </c>
      <c r="K1534" s="2">
        <f t="shared" si="139"/>
        <v>681.8</v>
      </c>
      <c r="L1534" s="2">
        <f t="shared" si="140"/>
        <v>0</v>
      </c>
      <c r="M1534" s="2">
        <f t="shared" si="141"/>
        <v>681.8</v>
      </c>
      <c r="N1534" s="2">
        <f t="shared" si="142"/>
        <v>142.03999999999996</v>
      </c>
      <c r="O1534" s="2" t="str">
        <f t="shared" si="143"/>
        <v>Jul</v>
      </c>
    </row>
    <row r="1535" spans="1:15" x14ac:dyDescent="0.25">
      <c r="A1535" s="2" t="s">
        <v>2676</v>
      </c>
      <c r="B1535" s="3">
        <v>45103</v>
      </c>
      <c r="C1535" s="2" t="s">
        <v>445</v>
      </c>
      <c r="D1535" s="2" t="s">
        <v>1120</v>
      </c>
      <c r="E1535">
        <v>1</v>
      </c>
      <c r="F1535" s="2">
        <f t="shared" si="138"/>
        <v>1</v>
      </c>
      <c r="G1535" s="2" t="s">
        <v>1152</v>
      </c>
      <c r="H1535">
        <v>0</v>
      </c>
      <c r="I1535" s="2">
        <f>_xlfn.XLOOKUP(D1535, 'retail_products'!$A:$A, 'retail_products'!$E:$E, "")</f>
        <v>1062.07</v>
      </c>
      <c r="J1535" s="2">
        <f>_xlfn.XLOOKUP(D1535, 'retail_products'!$A:$A, 'retail_products'!$D:$D, "")</f>
        <v>464.05</v>
      </c>
      <c r="K1535" s="2">
        <f t="shared" si="139"/>
        <v>1062.07</v>
      </c>
      <c r="L1535" s="2">
        <f t="shared" si="140"/>
        <v>0</v>
      </c>
      <c r="M1535" s="2">
        <f t="shared" si="141"/>
        <v>1062.07</v>
      </c>
      <c r="N1535" s="2">
        <f t="shared" si="142"/>
        <v>598.02</v>
      </c>
      <c r="O1535" s="2" t="str">
        <f t="shared" si="143"/>
        <v>Jun</v>
      </c>
    </row>
    <row r="1536" spans="1:15" x14ac:dyDescent="0.25">
      <c r="A1536" s="2" t="s">
        <v>2677</v>
      </c>
      <c r="B1536" s="3">
        <v>45352</v>
      </c>
      <c r="C1536" s="2" t="s">
        <v>731</v>
      </c>
      <c r="D1536" s="2" t="s">
        <v>1058</v>
      </c>
      <c r="E1536">
        <v>2</v>
      </c>
      <c r="F1536" s="2">
        <f t="shared" si="138"/>
        <v>2</v>
      </c>
      <c r="G1536" s="2" t="s">
        <v>1148</v>
      </c>
      <c r="H1536">
        <v>0</v>
      </c>
      <c r="I1536" s="2">
        <f>_xlfn.XLOOKUP(D1536, 'retail_products'!$A:$A, 'retail_products'!$E:$E, "")</f>
        <v>145.03</v>
      </c>
      <c r="J1536" s="2">
        <f>_xlfn.XLOOKUP(D1536, 'retail_products'!$A:$A, 'retail_products'!$D:$D, "")</f>
        <v>60.82</v>
      </c>
      <c r="K1536" s="2">
        <f t="shared" si="139"/>
        <v>290.06</v>
      </c>
      <c r="L1536" s="2">
        <f t="shared" si="140"/>
        <v>0</v>
      </c>
      <c r="M1536" s="2">
        <f t="shared" si="141"/>
        <v>290.06</v>
      </c>
      <c r="N1536" s="2">
        <f t="shared" si="142"/>
        <v>168.42000000000002</v>
      </c>
      <c r="O1536" s="2" t="str">
        <f t="shared" si="143"/>
        <v>Mar</v>
      </c>
    </row>
    <row r="1537" spans="1:15" x14ac:dyDescent="0.25">
      <c r="A1537" s="2" t="s">
        <v>2678</v>
      </c>
      <c r="B1537" s="3">
        <v>45025</v>
      </c>
      <c r="C1537" s="2" t="s">
        <v>824</v>
      </c>
      <c r="D1537" s="2" t="s">
        <v>1074</v>
      </c>
      <c r="E1537">
        <v>4</v>
      </c>
      <c r="F1537" s="2">
        <f t="shared" si="138"/>
        <v>4</v>
      </c>
      <c r="G1537" s="2" t="s">
        <v>1152</v>
      </c>
      <c r="H1537">
        <v>0.08</v>
      </c>
      <c r="I1537" s="2">
        <f>_xlfn.XLOOKUP(D1537, 'retail_products'!$A:$A, 'retail_products'!$E:$E, "")</f>
        <v>476.33</v>
      </c>
      <c r="J1537" s="2">
        <f>_xlfn.XLOOKUP(D1537, 'retail_products'!$A:$A, 'retail_products'!$D:$D, "")</f>
        <v>222.1</v>
      </c>
      <c r="K1537" s="2">
        <f t="shared" si="139"/>
        <v>1905.32</v>
      </c>
      <c r="L1537" s="2">
        <f t="shared" si="140"/>
        <v>152.4256</v>
      </c>
      <c r="M1537" s="2">
        <f t="shared" si="141"/>
        <v>1752.8943999999999</v>
      </c>
      <c r="N1537" s="2">
        <f t="shared" si="142"/>
        <v>864.49439999999993</v>
      </c>
      <c r="O1537" s="2" t="str">
        <f t="shared" si="143"/>
        <v>Apr</v>
      </c>
    </row>
    <row r="1538" spans="1:15" x14ac:dyDescent="0.25">
      <c r="A1538" s="2" t="s">
        <v>2679</v>
      </c>
      <c r="B1538" s="3">
        <v>44947</v>
      </c>
      <c r="C1538" s="2" t="s">
        <v>904</v>
      </c>
      <c r="D1538" s="2" t="s">
        <v>1038</v>
      </c>
      <c r="E1538">
        <v>-1</v>
      </c>
      <c r="F1538" s="2">
        <f t="shared" ref="F1538:F1601" si="144">IF(E1538&lt;0,0,E1538)</f>
        <v>0</v>
      </c>
      <c r="G1538" s="2" t="s">
        <v>1146</v>
      </c>
      <c r="H1538">
        <v>0</v>
      </c>
      <c r="I1538" s="2">
        <f>_xlfn.XLOOKUP(D1538, 'retail_products'!$A:$A, 'retail_products'!$E:$E, "")</f>
        <v>295.45</v>
      </c>
      <c r="J1538" s="2">
        <f>_xlfn.XLOOKUP(D1538, 'retail_products'!$A:$A, 'retail_products'!$D:$D, "")</f>
        <v>218.74</v>
      </c>
      <c r="K1538" s="2">
        <f t="shared" ref="K1538:K1601" si="145">E1538*I1538</f>
        <v>-295.45</v>
      </c>
      <c r="L1538" s="2">
        <f t="shared" ref="L1538:L1601" si="146">K1538*H1538</f>
        <v>0</v>
      </c>
      <c r="M1538" s="2">
        <f t="shared" ref="M1538:M1601" si="147">K1538-L1538</f>
        <v>-295.45</v>
      </c>
      <c r="N1538" s="2">
        <f t="shared" ref="N1538:N1601" si="148">M1538-(E1538*J1538)</f>
        <v>-76.70999999999998</v>
      </c>
      <c r="O1538" s="2" t="str">
        <f t="shared" ref="O1538:O1601" si="149">TEXT(B1538,"mmm")</f>
        <v>Jan</v>
      </c>
    </row>
    <row r="1539" spans="1:15" x14ac:dyDescent="0.25">
      <c r="A1539" s="2" t="s">
        <v>2680</v>
      </c>
      <c r="B1539" s="3">
        <v>45127</v>
      </c>
      <c r="C1539" s="2" t="s">
        <v>958</v>
      </c>
      <c r="D1539" s="2" t="s">
        <v>1088</v>
      </c>
      <c r="E1539">
        <v>1</v>
      </c>
      <c r="F1539" s="2">
        <f t="shared" si="144"/>
        <v>1</v>
      </c>
      <c r="G1539" s="2" t="s">
        <v>1152</v>
      </c>
      <c r="H1539">
        <v>0</v>
      </c>
      <c r="I1539" s="2">
        <f>_xlfn.XLOOKUP(D1539, 'retail_products'!$A:$A, 'retail_products'!$E:$E, "")</f>
        <v>526.70000000000005</v>
      </c>
      <c r="J1539" s="2">
        <f>_xlfn.XLOOKUP(D1539, 'retail_products'!$A:$A, 'retail_products'!$D:$D, "")</f>
        <v>234.96</v>
      </c>
      <c r="K1539" s="2">
        <f t="shared" si="145"/>
        <v>526.70000000000005</v>
      </c>
      <c r="L1539" s="2">
        <f t="shared" si="146"/>
        <v>0</v>
      </c>
      <c r="M1539" s="2">
        <f t="shared" si="147"/>
        <v>526.70000000000005</v>
      </c>
      <c r="N1539" s="2">
        <f t="shared" si="148"/>
        <v>291.74</v>
      </c>
      <c r="O1539" s="2" t="str">
        <f t="shared" si="149"/>
        <v>Jul</v>
      </c>
    </row>
    <row r="1540" spans="1:15" x14ac:dyDescent="0.25">
      <c r="A1540" s="2" t="s">
        <v>2681</v>
      </c>
      <c r="B1540" s="3">
        <v>44965</v>
      </c>
      <c r="C1540" s="2" t="s">
        <v>112</v>
      </c>
      <c r="D1540" s="2" t="s">
        <v>1124</v>
      </c>
      <c r="E1540">
        <v>2</v>
      </c>
      <c r="F1540" s="2">
        <f t="shared" si="144"/>
        <v>2</v>
      </c>
      <c r="G1540" s="2" t="s">
        <v>1148</v>
      </c>
      <c r="H1540">
        <v>0</v>
      </c>
      <c r="I1540" s="2">
        <f>_xlfn.XLOOKUP(D1540, 'retail_products'!$A:$A, 'retail_products'!$E:$E, "")</f>
        <v>657.99</v>
      </c>
      <c r="J1540" s="2">
        <f>_xlfn.XLOOKUP(D1540, 'retail_products'!$A:$A, 'retail_products'!$D:$D, "")</f>
        <v>478.53</v>
      </c>
      <c r="K1540" s="2">
        <f t="shared" si="145"/>
        <v>1315.98</v>
      </c>
      <c r="L1540" s="2">
        <f t="shared" si="146"/>
        <v>0</v>
      </c>
      <c r="M1540" s="2">
        <f t="shared" si="147"/>
        <v>1315.98</v>
      </c>
      <c r="N1540" s="2">
        <f t="shared" si="148"/>
        <v>358.92000000000007</v>
      </c>
      <c r="O1540" s="2" t="str">
        <f t="shared" si="149"/>
        <v>Feb</v>
      </c>
    </row>
    <row r="1541" spans="1:15" x14ac:dyDescent="0.25">
      <c r="A1541" s="2" t="s">
        <v>2682</v>
      </c>
      <c r="B1541" s="3">
        <v>44960</v>
      </c>
      <c r="C1541" s="2" t="s">
        <v>413</v>
      </c>
      <c r="D1541" s="2" t="s">
        <v>1106</v>
      </c>
      <c r="E1541">
        <v>1</v>
      </c>
      <c r="F1541" s="2">
        <f t="shared" si="144"/>
        <v>1</v>
      </c>
      <c r="G1541" s="2" t="s">
        <v>1146</v>
      </c>
      <c r="H1541">
        <v>0</v>
      </c>
      <c r="I1541" s="2">
        <f>_xlfn.XLOOKUP(D1541, 'retail_products'!$A:$A, 'retail_products'!$E:$E, "")</f>
        <v>144.07</v>
      </c>
      <c r="J1541" s="2">
        <f>_xlfn.XLOOKUP(D1541, 'retail_products'!$A:$A, 'retail_products'!$D:$D, "")</f>
        <v>65.87</v>
      </c>
      <c r="K1541" s="2">
        <f t="shared" si="145"/>
        <v>144.07</v>
      </c>
      <c r="L1541" s="2">
        <f t="shared" si="146"/>
        <v>0</v>
      </c>
      <c r="M1541" s="2">
        <f t="shared" si="147"/>
        <v>144.07</v>
      </c>
      <c r="N1541" s="2">
        <f t="shared" si="148"/>
        <v>78.199999999999989</v>
      </c>
      <c r="O1541" s="2" t="str">
        <f t="shared" si="149"/>
        <v>Feb</v>
      </c>
    </row>
    <row r="1542" spans="1:15" x14ac:dyDescent="0.25">
      <c r="A1542" s="2" t="s">
        <v>2683</v>
      </c>
      <c r="B1542" s="3">
        <v>45304</v>
      </c>
      <c r="C1542" s="2" t="s">
        <v>358</v>
      </c>
      <c r="D1542" s="2" t="s">
        <v>1044</v>
      </c>
      <c r="E1542">
        <v>4</v>
      </c>
      <c r="F1542" s="2">
        <f t="shared" si="144"/>
        <v>4</v>
      </c>
      <c r="G1542" s="2" t="s">
        <v>1148</v>
      </c>
      <c r="H1542">
        <v>0.28000000000000003</v>
      </c>
      <c r="I1542" s="2">
        <f>_xlfn.XLOOKUP(D1542, 'retail_products'!$A:$A, 'retail_products'!$E:$E, "")</f>
        <v>404.15</v>
      </c>
      <c r="J1542" s="2">
        <f>_xlfn.XLOOKUP(D1542, 'retail_products'!$A:$A, 'retail_products'!$D:$D, "")</f>
        <v>171.04</v>
      </c>
      <c r="K1542" s="2">
        <f t="shared" si="145"/>
        <v>1616.6</v>
      </c>
      <c r="L1542" s="2">
        <f t="shared" si="146"/>
        <v>452.64800000000002</v>
      </c>
      <c r="M1542" s="2">
        <f t="shared" si="147"/>
        <v>1163.9519999999998</v>
      </c>
      <c r="N1542" s="2">
        <f t="shared" si="148"/>
        <v>479.7919999999998</v>
      </c>
      <c r="O1542" s="2" t="str">
        <f t="shared" si="149"/>
        <v>Jan</v>
      </c>
    </row>
    <row r="1543" spans="1:15" x14ac:dyDescent="0.25">
      <c r="A1543" s="2" t="s">
        <v>2684</v>
      </c>
      <c r="B1543" s="3">
        <v>45255</v>
      </c>
      <c r="C1543" s="2" t="s">
        <v>450</v>
      </c>
      <c r="D1543" s="2" t="s">
        <v>1120</v>
      </c>
      <c r="E1543">
        <v>2</v>
      </c>
      <c r="F1543" s="2">
        <f t="shared" si="144"/>
        <v>2</v>
      </c>
      <c r="G1543" s="2" t="s">
        <v>1152</v>
      </c>
      <c r="H1543">
        <v>0</v>
      </c>
      <c r="I1543" s="2">
        <f>_xlfn.XLOOKUP(D1543, 'retail_products'!$A:$A, 'retail_products'!$E:$E, "")</f>
        <v>1062.07</v>
      </c>
      <c r="J1543" s="2">
        <f>_xlfn.XLOOKUP(D1543, 'retail_products'!$A:$A, 'retail_products'!$D:$D, "")</f>
        <v>464.05</v>
      </c>
      <c r="K1543" s="2">
        <f t="shared" si="145"/>
        <v>2124.14</v>
      </c>
      <c r="L1543" s="2">
        <f t="shared" si="146"/>
        <v>0</v>
      </c>
      <c r="M1543" s="2">
        <f t="shared" si="147"/>
        <v>2124.14</v>
      </c>
      <c r="N1543" s="2">
        <f t="shared" si="148"/>
        <v>1196.04</v>
      </c>
      <c r="O1543" s="2" t="str">
        <f t="shared" si="149"/>
        <v>Nov</v>
      </c>
    </row>
    <row r="1544" spans="1:15" x14ac:dyDescent="0.25">
      <c r="A1544" s="2" t="s">
        <v>2685</v>
      </c>
      <c r="B1544" s="3">
        <v>45180</v>
      </c>
      <c r="C1544" s="2" t="s">
        <v>480</v>
      </c>
      <c r="D1544" s="2" t="s">
        <v>1096</v>
      </c>
      <c r="E1544">
        <v>5</v>
      </c>
      <c r="F1544" s="2">
        <f t="shared" si="144"/>
        <v>5</v>
      </c>
      <c r="G1544" s="2" t="s">
        <v>1152</v>
      </c>
      <c r="H1544">
        <v>0.22</v>
      </c>
      <c r="I1544" s="2">
        <f>_xlfn.XLOOKUP(D1544, 'retail_products'!$A:$A, 'retail_products'!$E:$E, "")</f>
        <v>975.87</v>
      </c>
      <c r="J1544" s="2">
        <f>_xlfn.XLOOKUP(D1544, 'retail_products'!$A:$A, 'retail_products'!$D:$D, "")</f>
        <v>397.97</v>
      </c>
      <c r="K1544" s="2">
        <f t="shared" si="145"/>
        <v>4879.3500000000004</v>
      </c>
      <c r="L1544" s="2">
        <f t="shared" si="146"/>
        <v>1073.4570000000001</v>
      </c>
      <c r="M1544" s="2">
        <f t="shared" si="147"/>
        <v>3805.893</v>
      </c>
      <c r="N1544" s="2">
        <f t="shared" si="148"/>
        <v>1816.0429999999999</v>
      </c>
      <c r="O1544" s="2" t="str">
        <f t="shared" si="149"/>
        <v>Sep</v>
      </c>
    </row>
    <row r="1545" spans="1:15" x14ac:dyDescent="0.25">
      <c r="A1545" s="2" t="s">
        <v>2686</v>
      </c>
      <c r="B1545" s="3">
        <v>45317</v>
      </c>
      <c r="C1545" s="2" t="s">
        <v>912</v>
      </c>
      <c r="D1545" s="2" t="s">
        <v>1092</v>
      </c>
      <c r="E1545">
        <v>2</v>
      </c>
      <c r="F1545" s="2">
        <f t="shared" si="144"/>
        <v>2</v>
      </c>
      <c r="G1545" s="2" t="s">
        <v>1148</v>
      </c>
      <c r="H1545">
        <v>0.15</v>
      </c>
      <c r="I1545" s="2">
        <f>_xlfn.XLOOKUP(D1545, 'retail_products'!$A:$A, 'retail_products'!$E:$E, "")</f>
        <v>458.87</v>
      </c>
      <c r="J1545" s="2">
        <f>_xlfn.XLOOKUP(D1545, 'retail_products'!$A:$A, 'retail_products'!$D:$D, "")</f>
        <v>375.17</v>
      </c>
      <c r="K1545" s="2">
        <f t="shared" si="145"/>
        <v>917.74</v>
      </c>
      <c r="L1545" s="2">
        <f t="shared" si="146"/>
        <v>137.661</v>
      </c>
      <c r="M1545" s="2">
        <f t="shared" si="147"/>
        <v>780.07899999999995</v>
      </c>
      <c r="N1545" s="2">
        <f t="shared" si="148"/>
        <v>29.738999999999919</v>
      </c>
      <c r="O1545" s="2" t="str">
        <f t="shared" si="149"/>
        <v>Jan</v>
      </c>
    </row>
    <row r="1546" spans="1:15" x14ac:dyDescent="0.25">
      <c r="A1546" s="2" t="s">
        <v>2687</v>
      </c>
      <c r="B1546" s="3">
        <v>45247</v>
      </c>
      <c r="C1546" s="2" t="s">
        <v>874</v>
      </c>
      <c r="D1546" s="2" t="s">
        <v>1100</v>
      </c>
      <c r="E1546">
        <v>4</v>
      </c>
      <c r="F1546" s="2">
        <f t="shared" si="144"/>
        <v>4</v>
      </c>
      <c r="G1546" s="2" t="s">
        <v>1146</v>
      </c>
      <c r="H1546">
        <v>0</v>
      </c>
      <c r="I1546" s="2">
        <f>_xlfn.XLOOKUP(D1546, 'retail_products'!$A:$A, 'retail_products'!$E:$E, "")</f>
        <v>795.48</v>
      </c>
      <c r="J1546" s="2">
        <f>_xlfn.XLOOKUP(D1546, 'retail_products'!$A:$A, 'retail_products'!$D:$D, "")</f>
        <v>475.67</v>
      </c>
      <c r="K1546" s="2">
        <f t="shared" si="145"/>
        <v>3181.92</v>
      </c>
      <c r="L1546" s="2">
        <f t="shared" si="146"/>
        <v>0</v>
      </c>
      <c r="M1546" s="2">
        <f t="shared" si="147"/>
        <v>3181.92</v>
      </c>
      <c r="N1546" s="2">
        <f t="shared" si="148"/>
        <v>1279.24</v>
      </c>
      <c r="O1546" s="2" t="str">
        <f t="shared" si="149"/>
        <v>Nov</v>
      </c>
    </row>
    <row r="1547" spans="1:15" x14ac:dyDescent="0.25">
      <c r="A1547" s="2" t="s">
        <v>2688</v>
      </c>
      <c r="B1547" s="3">
        <v>45325</v>
      </c>
      <c r="C1547" s="2" t="s">
        <v>298</v>
      </c>
      <c r="D1547" s="2" t="s">
        <v>1038</v>
      </c>
      <c r="E1547">
        <v>4</v>
      </c>
      <c r="F1547" s="2">
        <f t="shared" si="144"/>
        <v>4</v>
      </c>
      <c r="G1547" s="2" t="s">
        <v>1148</v>
      </c>
      <c r="H1547">
        <v>0</v>
      </c>
      <c r="I1547" s="2">
        <f>_xlfn.XLOOKUP(D1547, 'retail_products'!$A:$A, 'retail_products'!$E:$E, "")</f>
        <v>295.45</v>
      </c>
      <c r="J1547" s="2">
        <f>_xlfn.XLOOKUP(D1547, 'retail_products'!$A:$A, 'retail_products'!$D:$D, "")</f>
        <v>218.74</v>
      </c>
      <c r="K1547" s="2">
        <f t="shared" si="145"/>
        <v>1181.8</v>
      </c>
      <c r="L1547" s="2">
        <f t="shared" si="146"/>
        <v>0</v>
      </c>
      <c r="M1547" s="2">
        <f t="shared" si="147"/>
        <v>1181.8</v>
      </c>
      <c r="N1547" s="2">
        <f t="shared" si="148"/>
        <v>306.83999999999992</v>
      </c>
      <c r="O1547" s="2" t="str">
        <f t="shared" si="149"/>
        <v>Feb</v>
      </c>
    </row>
    <row r="1548" spans="1:15" x14ac:dyDescent="0.25">
      <c r="A1548" s="2" t="s">
        <v>2689</v>
      </c>
      <c r="B1548" s="3">
        <v>45159</v>
      </c>
      <c r="C1548" s="2" t="s">
        <v>266</v>
      </c>
      <c r="D1548" s="2" t="s">
        <v>1049</v>
      </c>
      <c r="E1548">
        <v>2</v>
      </c>
      <c r="F1548" s="2">
        <f t="shared" si="144"/>
        <v>2</v>
      </c>
      <c r="G1548" s="2" t="s">
        <v>1148</v>
      </c>
      <c r="H1548">
        <v>0</v>
      </c>
      <c r="I1548" s="2">
        <f>_xlfn.XLOOKUP(D1548, 'retail_products'!$A:$A, 'retail_products'!$E:$E, "")</f>
        <v>171.43</v>
      </c>
      <c r="J1548" s="2">
        <f>_xlfn.XLOOKUP(D1548, 'retail_products'!$A:$A, 'retail_products'!$D:$D, "")</f>
        <v>99.61</v>
      </c>
      <c r="K1548" s="2">
        <f t="shared" si="145"/>
        <v>342.86</v>
      </c>
      <c r="L1548" s="2">
        <f t="shared" si="146"/>
        <v>0</v>
      </c>
      <c r="M1548" s="2">
        <f t="shared" si="147"/>
        <v>342.86</v>
      </c>
      <c r="N1548" s="2">
        <f t="shared" si="148"/>
        <v>143.64000000000001</v>
      </c>
      <c r="O1548" s="2" t="str">
        <f t="shared" si="149"/>
        <v>Aug</v>
      </c>
    </row>
    <row r="1549" spans="1:15" x14ac:dyDescent="0.25">
      <c r="A1549" s="2" t="s">
        <v>2690</v>
      </c>
      <c r="B1549" s="3">
        <v>45132</v>
      </c>
      <c r="C1549" s="2" t="s">
        <v>140</v>
      </c>
      <c r="D1549" s="2" t="s">
        <v>1098</v>
      </c>
      <c r="E1549">
        <v>5</v>
      </c>
      <c r="F1549" s="2">
        <f t="shared" si="144"/>
        <v>5</v>
      </c>
      <c r="G1549" s="2" t="s">
        <v>1148</v>
      </c>
      <c r="H1549">
        <v>0</v>
      </c>
      <c r="I1549" s="2">
        <f>_xlfn.XLOOKUP(D1549, 'retail_products'!$A:$A, 'retail_products'!$E:$E, "")</f>
        <v>861.53</v>
      </c>
      <c r="J1549" s="2">
        <f>_xlfn.XLOOKUP(D1549, 'retail_products'!$A:$A, 'retail_products'!$D:$D, "")</f>
        <v>446.15</v>
      </c>
      <c r="K1549" s="2">
        <f t="shared" si="145"/>
        <v>4307.6499999999996</v>
      </c>
      <c r="L1549" s="2">
        <f t="shared" si="146"/>
        <v>0</v>
      </c>
      <c r="M1549" s="2">
        <f t="shared" si="147"/>
        <v>4307.6499999999996</v>
      </c>
      <c r="N1549" s="2">
        <f t="shared" si="148"/>
        <v>2076.8999999999996</v>
      </c>
      <c r="O1549" s="2" t="str">
        <f t="shared" si="149"/>
        <v>Jul</v>
      </c>
    </row>
    <row r="1550" spans="1:15" x14ac:dyDescent="0.25">
      <c r="A1550" s="2" t="s">
        <v>2691</v>
      </c>
      <c r="B1550" s="3">
        <v>44967</v>
      </c>
      <c r="C1550" s="2" t="s">
        <v>646</v>
      </c>
      <c r="D1550" s="2" t="s">
        <v>1060</v>
      </c>
      <c r="E1550">
        <v>1</v>
      </c>
      <c r="F1550" s="2">
        <f t="shared" si="144"/>
        <v>1</v>
      </c>
      <c r="G1550" s="2" t="s">
        <v>1146</v>
      </c>
      <c r="H1550">
        <v>0.1</v>
      </c>
      <c r="I1550" s="2">
        <f>_xlfn.XLOOKUP(D1550, 'retail_products'!$A:$A, 'retail_products'!$E:$E, "")</f>
        <v>491.58</v>
      </c>
      <c r="J1550" s="2">
        <f>_xlfn.XLOOKUP(D1550, 'retail_products'!$A:$A, 'retail_products'!$D:$D, "")</f>
        <v>342.41</v>
      </c>
      <c r="K1550" s="2">
        <f t="shared" si="145"/>
        <v>491.58</v>
      </c>
      <c r="L1550" s="2">
        <f t="shared" si="146"/>
        <v>49.158000000000001</v>
      </c>
      <c r="M1550" s="2">
        <f t="shared" si="147"/>
        <v>442.42199999999997</v>
      </c>
      <c r="N1550" s="2">
        <f t="shared" si="148"/>
        <v>100.01199999999994</v>
      </c>
      <c r="O1550" s="2" t="str">
        <f t="shared" si="149"/>
        <v>Feb</v>
      </c>
    </row>
    <row r="1551" spans="1:15" x14ac:dyDescent="0.25">
      <c r="A1551" s="2" t="s">
        <v>2692</v>
      </c>
      <c r="B1551" s="3">
        <v>45166</v>
      </c>
      <c r="C1551" s="2" t="s">
        <v>536</v>
      </c>
      <c r="D1551" s="2" t="s">
        <v>1108</v>
      </c>
      <c r="E1551">
        <v>5</v>
      </c>
      <c r="F1551" s="2">
        <f t="shared" si="144"/>
        <v>5</v>
      </c>
      <c r="G1551" s="2" t="s">
        <v>1152</v>
      </c>
      <c r="H1551">
        <v>0</v>
      </c>
      <c r="I1551" s="2">
        <f>_xlfn.XLOOKUP(D1551, 'retail_products'!$A:$A, 'retail_products'!$E:$E, "")</f>
        <v>403.95</v>
      </c>
      <c r="J1551" s="2">
        <f>_xlfn.XLOOKUP(D1551, 'retail_products'!$A:$A, 'retail_products'!$D:$D, "")</f>
        <v>177.26</v>
      </c>
      <c r="K1551" s="2">
        <f t="shared" si="145"/>
        <v>2019.75</v>
      </c>
      <c r="L1551" s="2">
        <f t="shared" si="146"/>
        <v>0</v>
      </c>
      <c r="M1551" s="2">
        <f t="shared" si="147"/>
        <v>2019.75</v>
      </c>
      <c r="N1551" s="2">
        <f t="shared" si="148"/>
        <v>1133.45</v>
      </c>
      <c r="O1551" s="2" t="str">
        <f t="shared" si="149"/>
        <v>Aug</v>
      </c>
    </row>
    <row r="1552" spans="1:15" x14ac:dyDescent="0.25">
      <c r="A1552" s="2" t="s">
        <v>2693</v>
      </c>
      <c r="B1552" s="3">
        <v>45268</v>
      </c>
      <c r="C1552" s="2" t="s">
        <v>587</v>
      </c>
      <c r="D1552" s="2" t="s">
        <v>1076</v>
      </c>
      <c r="E1552">
        <v>3</v>
      </c>
      <c r="F1552" s="2">
        <f t="shared" si="144"/>
        <v>3</v>
      </c>
      <c r="G1552" s="2" t="s">
        <v>1146</v>
      </c>
      <c r="H1552">
        <v>0</v>
      </c>
      <c r="I1552" s="2">
        <f>_xlfn.XLOOKUP(D1552, 'retail_products'!$A:$A, 'retail_products'!$E:$E, "")</f>
        <v>681.78</v>
      </c>
      <c r="J1552" s="2">
        <f>_xlfn.XLOOKUP(D1552, 'retail_products'!$A:$A, 'retail_products'!$D:$D, "")</f>
        <v>335.22</v>
      </c>
      <c r="K1552" s="2">
        <f t="shared" si="145"/>
        <v>2045.34</v>
      </c>
      <c r="L1552" s="2">
        <f t="shared" si="146"/>
        <v>0</v>
      </c>
      <c r="M1552" s="2">
        <f t="shared" si="147"/>
        <v>2045.34</v>
      </c>
      <c r="N1552" s="2">
        <f t="shared" si="148"/>
        <v>1039.6799999999998</v>
      </c>
      <c r="O1552" s="2" t="str">
        <f t="shared" si="149"/>
        <v>Dec</v>
      </c>
    </row>
    <row r="1553" spans="1:15" x14ac:dyDescent="0.25">
      <c r="A1553" s="2" t="s">
        <v>2694</v>
      </c>
      <c r="B1553" s="3">
        <v>44999</v>
      </c>
      <c r="C1553" s="2" t="s">
        <v>913</v>
      </c>
      <c r="D1553" s="2" t="s">
        <v>1090</v>
      </c>
      <c r="E1553">
        <v>3</v>
      </c>
      <c r="F1553" s="2">
        <f t="shared" si="144"/>
        <v>3</v>
      </c>
      <c r="G1553" s="2" t="s">
        <v>1152</v>
      </c>
      <c r="H1553">
        <v>0</v>
      </c>
      <c r="I1553" s="2">
        <f>_xlfn.XLOOKUP(D1553, 'retail_products'!$A:$A, 'retail_products'!$E:$E, "")</f>
        <v>765.43</v>
      </c>
      <c r="J1553" s="2">
        <f>_xlfn.XLOOKUP(D1553, 'retail_products'!$A:$A, 'retail_products'!$D:$D, "")</f>
        <v>429.73</v>
      </c>
      <c r="K1553" s="2">
        <f t="shared" si="145"/>
        <v>2296.29</v>
      </c>
      <c r="L1553" s="2">
        <f t="shared" si="146"/>
        <v>0</v>
      </c>
      <c r="M1553" s="2">
        <f t="shared" si="147"/>
        <v>2296.29</v>
      </c>
      <c r="N1553" s="2">
        <f t="shared" si="148"/>
        <v>1007.0999999999999</v>
      </c>
      <c r="O1553" s="2" t="str">
        <f t="shared" si="149"/>
        <v>Mar</v>
      </c>
    </row>
    <row r="1554" spans="1:15" x14ac:dyDescent="0.25">
      <c r="A1554" s="2" t="s">
        <v>2695</v>
      </c>
      <c r="B1554" s="3">
        <v>44954</v>
      </c>
      <c r="C1554" s="2" t="s">
        <v>271</v>
      </c>
      <c r="D1554" s="2" t="s">
        <v>1096</v>
      </c>
      <c r="E1554">
        <v>2</v>
      </c>
      <c r="F1554" s="2">
        <f t="shared" si="144"/>
        <v>2</v>
      </c>
      <c r="G1554" s="2" t="s">
        <v>1146</v>
      </c>
      <c r="H1554">
        <v>0</v>
      </c>
      <c r="I1554" s="2">
        <f>_xlfn.XLOOKUP(D1554, 'retail_products'!$A:$A, 'retail_products'!$E:$E, "")</f>
        <v>975.87</v>
      </c>
      <c r="J1554" s="2">
        <f>_xlfn.XLOOKUP(D1554, 'retail_products'!$A:$A, 'retail_products'!$D:$D, "")</f>
        <v>397.97</v>
      </c>
      <c r="K1554" s="2">
        <f t="shared" si="145"/>
        <v>1951.74</v>
      </c>
      <c r="L1554" s="2">
        <f t="shared" si="146"/>
        <v>0</v>
      </c>
      <c r="M1554" s="2">
        <f t="shared" si="147"/>
        <v>1951.74</v>
      </c>
      <c r="N1554" s="2">
        <f t="shared" si="148"/>
        <v>1155.8</v>
      </c>
      <c r="O1554" s="2" t="str">
        <f t="shared" si="149"/>
        <v>Jan</v>
      </c>
    </row>
    <row r="1555" spans="1:15" x14ac:dyDescent="0.25">
      <c r="A1555" s="2" t="s">
        <v>2696</v>
      </c>
      <c r="B1555" s="3">
        <v>44999</v>
      </c>
      <c r="C1555" s="2" t="s">
        <v>955</v>
      </c>
      <c r="D1555" s="2" t="s">
        <v>1098</v>
      </c>
      <c r="E1555">
        <v>4</v>
      </c>
      <c r="F1555" s="2">
        <f t="shared" si="144"/>
        <v>4</v>
      </c>
      <c r="G1555" s="2" t="s">
        <v>1148</v>
      </c>
      <c r="H1555">
        <v>0.19</v>
      </c>
      <c r="I1555" s="2">
        <f>_xlfn.XLOOKUP(D1555, 'retail_products'!$A:$A, 'retail_products'!$E:$E, "")</f>
        <v>861.53</v>
      </c>
      <c r="J1555" s="2">
        <f>_xlfn.XLOOKUP(D1555, 'retail_products'!$A:$A, 'retail_products'!$D:$D, "")</f>
        <v>446.15</v>
      </c>
      <c r="K1555" s="2">
        <f t="shared" si="145"/>
        <v>3446.12</v>
      </c>
      <c r="L1555" s="2">
        <f t="shared" si="146"/>
        <v>654.76279999999997</v>
      </c>
      <c r="M1555" s="2">
        <f t="shared" si="147"/>
        <v>2791.3571999999999</v>
      </c>
      <c r="N1555" s="2">
        <f t="shared" si="148"/>
        <v>1006.7572</v>
      </c>
      <c r="O1555" s="2" t="str">
        <f t="shared" si="149"/>
        <v>Mar</v>
      </c>
    </row>
    <row r="1556" spans="1:15" x14ac:dyDescent="0.25">
      <c r="A1556" s="2" t="s">
        <v>2697</v>
      </c>
      <c r="B1556" s="3">
        <v>45376</v>
      </c>
      <c r="C1556" s="2" t="s">
        <v>532</v>
      </c>
      <c r="D1556" s="2" t="s">
        <v>1114</v>
      </c>
      <c r="E1556">
        <v>5</v>
      </c>
      <c r="F1556" s="2">
        <f t="shared" si="144"/>
        <v>5</v>
      </c>
      <c r="G1556" s="2" t="s">
        <v>1146</v>
      </c>
      <c r="H1556">
        <v>0.13</v>
      </c>
      <c r="I1556" s="2">
        <f>_xlfn.XLOOKUP(D1556, 'retail_products'!$A:$A, 'retail_products'!$E:$E, "")</f>
        <v>124.45</v>
      </c>
      <c r="J1556" s="2">
        <f>_xlfn.XLOOKUP(D1556, 'retail_products'!$A:$A, 'retail_products'!$D:$D, "")</f>
        <v>62.41</v>
      </c>
      <c r="K1556" s="2">
        <f t="shared" si="145"/>
        <v>622.25</v>
      </c>
      <c r="L1556" s="2">
        <f t="shared" si="146"/>
        <v>80.892499999999998</v>
      </c>
      <c r="M1556" s="2">
        <f t="shared" si="147"/>
        <v>541.35749999999996</v>
      </c>
      <c r="N1556" s="2">
        <f t="shared" si="148"/>
        <v>229.3075</v>
      </c>
      <c r="O1556" s="2" t="str">
        <f t="shared" si="149"/>
        <v>Mar</v>
      </c>
    </row>
    <row r="1557" spans="1:15" x14ac:dyDescent="0.25">
      <c r="A1557" s="2" t="s">
        <v>2698</v>
      </c>
      <c r="B1557" s="3">
        <v>45220</v>
      </c>
      <c r="C1557" s="2" t="s">
        <v>588</v>
      </c>
      <c r="D1557" s="2" t="s">
        <v>1082</v>
      </c>
      <c r="E1557">
        <v>4</v>
      </c>
      <c r="F1557" s="2">
        <f t="shared" si="144"/>
        <v>4</v>
      </c>
      <c r="G1557" s="2" t="s">
        <v>1152</v>
      </c>
      <c r="H1557">
        <v>7.0000000000000007E-2</v>
      </c>
      <c r="I1557" s="2">
        <f>_xlfn.XLOOKUP(D1557, 'retail_products'!$A:$A, 'retail_products'!$E:$E, "")</f>
        <v>85.85</v>
      </c>
      <c r="J1557" s="2">
        <f>_xlfn.XLOOKUP(D1557, 'retail_products'!$A:$A, 'retail_products'!$D:$D, "")</f>
        <v>46.68</v>
      </c>
      <c r="K1557" s="2">
        <f t="shared" si="145"/>
        <v>343.4</v>
      </c>
      <c r="L1557" s="2">
        <f t="shared" si="146"/>
        <v>24.038</v>
      </c>
      <c r="M1557" s="2">
        <f t="shared" si="147"/>
        <v>319.36199999999997</v>
      </c>
      <c r="N1557" s="2">
        <f t="shared" si="148"/>
        <v>132.64199999999997</v>
      </c>
      <c r="O1557" s="2" t="str">
        <f t="shared" si="149"/>
        <v>Oct</v>
      </c>
    </row>
    <row r="1558" spans="1:15" x14ac:dyDescent="0.25">
      <c r="A1558" s="2" t="s">
        <v>2699</v>
      </c>
      <c r="B1558" s="3">
        <v>45348</v>
      </c>
      <c r="C1558" s="2" t="s">
        <v>581</v>
      </c>
      <c r="D1558" s="2" t="s">
        <v>1070</v>
      </c>
      <c r="E1558">
        <v>1</v>
      </c>
      <c r="F1558" s="2">
        <f t="shared" si="144"/>
        <v>1</v>
      </c>
      <c r="G1558" s="2" t="s">
        <v>1152</v>
      </c>
      <c r="H1558">
        <v>0</v>
      </c>
      <c r="I1558" s="2">
        <f>_xlfn.XLOOKUP(D1558, 'retail_products'!$A:$A, 'retail_products'!$E:$E, "")</f>
        <v>543.76</v>
      </c>
      <c r="J1558" s="2">
        <f>_xlfn.XLOOKUP(D1558, 'retail_products'!$A:$A, 'retail_products'!$D:$D, "")</f>
        <v>364.65</v>
      </c>
      <c r="K1558" s="2">
        <f t="shared" si="145"/>
        <v>543.76</v>
      </c>
      <c r="L1558" s="2">
        <f t="shared" si="146"/>
        <v>0</v>
      </c>
      <c r="M1558" s="2">
        <f t="shared" si="147"/>
        <v>543.76</v>
      </c>
      <c r="N1558" s="2">
        <f t="shared" si="148"/>
        <v>179.11</v>
      </c>
      <c r="O1558" s="2" t="str">
        <f t="shared" si="149"/>
        <v>Feb</v>
      </c>
    </row>
    <row r="1559" spans="1:15" x14ac:dyDescent="0.25">
      <c r="A1559" s="2" t="s">
        <v>2700</v>
      </c>
      <c r="B1559" s="3" t="s">
        <v>2300</v>
      </c>
      <c r="C1559" s="2" t="s">
        <v>263</v>
      </c>
      <c r="D1559" s="2" t="s">
        <v>1112</v>
      </c>
      <c r="E1559">
        <v>4</v>
      </c>
      <c r="F1559" s="2">
        <f t="shared" si="144"/>
        <v>4</v>
      </c>
      <c r="G1559" s="2" t="s">
        <v>1146</v>
      </c>
      <c r="H1559">
        <v>0</v>
      </c>
      <c r="I1559" s="2">
        <f>_xlfn.XLOOKUP(D1559, 'retail_products'!$A:$A, 'retail_products'!$E:$E, "")</f>
        <v>827.09</v>
      </c>
      <c r="J1559" s="2">
        <f>_xlfn.XLOOKUP(D1559, 'retail_products'!$A:$A, 'retail_products'!$D:$D, "")</f>
        <v>449.47</v>
      </c>
      <c r="K1559" s="2">
        <f t="shared" si="145"/>
        <v>3308.36</v>
      </c>
      <c r="L1559" s="2">
        <f t="shared" si="146"/>
        <v>0</v>
      </c>
      <c r="M1559" s="2">
        <f t="shared" si="147"/>
        <v>3308.36</v>
      </c>
      <c r="N1559" s="2">
        <f t="shared" si="148"/>
        <v>1510.48</v>
      </c>
      <c r="O1559" s="2" t="str">
        <f t="shared" si="149"/>
        <v>06/23/23</v>
      </c>
    </row>
    <row r="1560" spans="1:15" x14ac:dyDescent="0.25">
      <c r="A1560" s="2" t="s">
        <v>2701</v>
      </c>
      <c r="B1560" s="3">
        <v>45252</v>
      </c>
      <c r="C1560" s="2" t="s">
        <v>467</v>
      </c>
      <c r="D1560" s="2" t="s">
        <v>1090</v>
      </c>
      <c r="E1560">
        <v>1</v>
      </c>
      <c r="F1560" s="2">
        <f t="shared" si="144"/>
        <v>1</v>
      </c>
      <c r="G1560" s="2" t="s">
        <v>1152</v>
      </c>
      <c r="H1560">
        <v>0</v>
      </c>
      <c r="I1560" s="2">
        <f>_xlfn.XLOOKUP(D1560, 'retail_products'!$A:$A, 'retail_products'!$E:$E, "")</f>
        <v>765.43</v>
      </c>
      <c r="J1560" s="2">
        <f>_xlfn.XLOOKUP(D1560, 'retail_products'!$A:$A, 'retail_products'!$D:$D, "")</f>
        <v>429.73</v>
      </c>
      <c r="K1560" s="2">
        <f t="shared" si="145"/>
        <v>765.43</v>
      </c>
      <c r="L1560" s="2">
        <f t="shared" si="146"/>
        <v>0</v>
      </c>
      <c r="M1560" s="2">
        <f t="shared" si="147"/>
        <v>765.43</v>
      </c>
      <c r="N1560" s="2">
        <f t="shared" si="148"/>
        <v>335.69999999999993</v>
      </c>
      <c r="O1560" s="2" t="str">
        <f t="shared" si="149"/>
        <v>Nov</v>
      </c>
    </row>
    <row r="1561" spans="1:15" x14ac:dyDescent="0.25">
      <c r="A1561" s="2" t="s">
        <v>2702</v>
      </c>
      <c r="B1561" s="3" t="s">
        <v>2703</v>
      </c>
      <c r="C1561" s="2" t="s">
        <v>559</v>
      </c>
      <c r="D1561" s="2" t="s">
        <v>1138</v>
      </c>
      <c r="E1561">
        <v>2</v>
      </c>
      <c r="F1561" s="2">
        <f t="shared" si="144"/>
        <v>2</v>
      </c>
      <c r="G1561" s="2" t="s">
        <v>1152</v>
      </c>
      <c r="H1561">
        <v>0</v>
      </c>
      <c r="I1561" s="2">
        <f>_xlfn.XLOOKUP(D1561, 'retail_products'!$A:$A, 'retail_products'!$E:$E, "")</f>
        <v>318.47000000000003</v>
      </c>
      <c r="J1561" s="2">
        <f>_xlfn.XLOOKUP(D1561, 'retail_products'!$A:$A, 'retail_products'!$D:$D, "")</f>
        <v>231.89</v>
      </c>
      <c r="K1561" s="2">
        <f t="shared" si="145"/>
        <v>636.94000000000005</v>
      </c>
      <c r="L1561" s="2">
        <f t="shared" si="146"/>
        <v>0</v>
      </c>
      <c r="M1561" s="2">
        <f t="shared" si="147"/>
        <v>636.94000000000005</v>
      </c>
      <c r="N1561" s="2">
        <f t="shared" si="148"/>
        <v>173.16000000000008</v>
      </c>
      <c r="O1561" s="2" t="str">
        <f t="shared" si="149"/>
        <v>07/27/23</v>
      </c>
    </row>
    <row r="1562" spans="1:15" x14ac:dyDescent="0.25">
      <c r="A1562" s="2" t="s">
        <v>2704</v>
      </c>
      <c r="B1562" s="3">
        <v>44970</v>
      </c>
      <c r="C1562" s="2" t="s">
        <v>703</v>
      </c>
      <c r="D1562" s="2" t="s">
        <v>1060</v>
      </c>
      <c r="E1562">
        <v>2</v>
      </c>
      <c r="F1562" s="2">
        <f t="shared" si="144"/>
        <v>2</v>
      </c>
      <c r="G1562" s="2" t="s">
        <v>1148</v>
      </c>
      <c r="H1562">
        <v>0.2</v>
      </c>
      <c r="I1562" s="2">
        <f>_xlfn.XLOOKUP(D1562, 'retail_products'!$A:$A, 'retail_products'!$E:$E, "")</f>
        <v>491.58</v>
      </c>
      <c r="J1562" s="2">
        <f>_xlfn.XLOOKUP(D1562, 'retail_products'!$A:$A, 'retail_products'!$D:$D, "")</f>
        <v>342.41</v>
      </c>
      <c r="K1562" s="2">
        <f t="shared" si="145"/>
        <v>983.16</v>
      </c>
      <c r="L1562" s="2">
        <f t="shared" si="146"/>
        <v>196.63200000000001</v>
      </c>
      <c r="M1562" s="2">
        <f t="shared" si="147"/>
        <v>786.52800000000002</v>
      </c>
      <c r="N1562" s="2">
        <f t="shared" si="148"/>
        <v>101.70799999999997</v>
      </c>
      <c r="O1562" s="2" t="str">
        <f t="shared" si="149"/>
        <v>Feb</v>
      </c>
    </row>
    <row r="1563" spans="1:15" x14ac:dyDescent="0.25">
      <c r="A1563" s="2" t="s">
        <v>2705</v>
      </c>
      <c r="B1563" s="3">
        <v>45264</v>
      </c>
      <c r="C1563" s="2" t="s">
        <v>403</v>
      </c>
      <c r="D1563" s="2" t="s">
        <v>1035</v>
      </c>
      <c r="E1563">
        <v>3</v>
      </c>
      <c r="F1563" s="2">
        <f t="shared" si="144"/>
        <v>3</v>
      </c>
      <c r="G1563" s="2" t="s">
        <v>1152</v>
      </c>
      <c r="H1563">
        <v>0</v>
      </c>
      <c r="I1563" s="2">
        <f>_xlfn.XLOOKUP(D1563, 'retail_products'!$A:$A, 'retail_products'!$E:$E, "")</f>
        <v>1011.63</v>
      </c>
      <c r="J1563" s="2">
        <f>_xlfn.XLOOKUP(D1563, 'retail_products'!$A:$A, 'retail_products'!$D:$D, "")</f>
        <v>438.33</v>
      </c>
      <c r="K1563" s="2">
        <f t="shared" si="145"/>
        <v>3034.89</v>
      </c>
      <c r="L1563" s="2">
        <f t="shared" si="146"/>
        <v>0</v>
      </c>
      <c r="M1563" s="2">
        <f t="shared" si="147"/>
        <v>3034.89</v>
      </c>
      <c r="N1563" s="2">
        <f t="shared" si="148"/>
        <v>1719.8999999999999</v>
      </c>
      <c r="O1563" s="2" t="str">
        <f t="shared" si="149"/>
        <v>Dec</v>
      </c>
    </row>
    <row r="1564" spans="1:15" x14ac:dyDescent="0.25">
      <c r="A1564" s="2" t="s">
        <v>2706</v>
      </c>
      <c r="B1564" s="3">
        <v>45003</v>
      </c>
      <c r="C1564" s="2" t="s">
        <v>779</v>
      </c>
      <c r="D1564" s="2" t="s">
        <v>1046</v>
      </c>
      <c r="E1564">
        <v>5</v>
      </c>
      <c r="F1564" s="2">
        <f t="shared" si="144"/>
        <v>5</v>
      </c>
      <c r="G1564" s="2" t="s">
        <v>1146</v>
      </c>
      <c r="H1564">
        <v>0</v>
      </c>
      <c r="I1564" s="2">
        <f>_xlfn.XLOOKUP(D1564, 'retail_products'!$A:$A, 'retail_products'!$E:$E, "")</f>
        <v>304.58</v>
      </c>
      <c r="J1564" s="2">
        <f>_xlfn.XLOOKUP(D1564, 'retail_products'!$A:$A, 'retail_products'!$D:$D, "")</f>
        <v>141.47</v>
      </c>
      <c r="K1564" s="2">
        <f t="shared" si="145"/>
        <v>1522.8999999999999</v>
      </c>
      <c r="L1564" s="2">
        <f t="shared" si="146"/>
        <v>0</v>
      </c>
      <c r="M1564" s="2">
        <f t="shared" si="147"/>
        <v>1522.8999999999999</v>
      </c>
      <c r="N1564" s="2">
        <f t="shared" si="148"/>
        <v>815.54999999999984</v>
      </c>
      <c r="O1564" s="2" t="str">
        <f t="shared" si="149"/>
        <v>Mar</v>
      </c>
    </row>
    <row r="1565" spans="1:15" x14ac:dyDescent="0.25">
      <c r="A1565" s="2" t="s">
        <v>2707</v>
      </c>
      <c r="B1565" s="3">
        <v>45217</v>
      </c>
      <c r="C1565" s="2" t="s">
        <v>436</v>
      </c>
      <c r="D1565" s="2" t="s">
        <v>1098</v>
      </c>
      <c r="E1565">
        <v>5</v>
      </c>
      <c r="F1565" s="2">
        <f t="shared" si="144"/>
        <v>5</v>
      </c>
      <c r="G1565" s="2" t="s">
        <v>1146</v>
      </c>
      <c r="H1565">
        <v>0</v>
      </c>
      <c r="I1565" s="2">
        <f>_xlfn.XLOOKUP(D1565, 'retail_products'!$A:$A, 'retail_products'!$E:$E, "")</f>
        <v>861.53</v>
      </c>
      <c r="J1565" s="2">
        <f>_xlfn.XLOOKUP(D1565, 'retail_products'!$A:$A, 'retail_products'!$D:$D, "")</f>
        <v>446.15</v>
      </c>
      <c r="K1565" s="2">
        <f t="shared" si="145"/>
        <v>4307.6499999999996</v>
      </c>
      <c r="L1565" s="2">
        <f t="shared" si="146"/>
        <v>0</v>
      </c>
      <c r="M1565" s="2">
        <f t="shared" si="147"/>
        <v>4307.6499999999996</v>
      </c>
      <c r="N1565" s="2">
        <f t="shared" si="148"/>
        <v>2076.8999999999996</v>
      </c>
      <c r="O1565" s="2" t="str">
        <f t="shared" si="149"/>
        <v>Oct</v>
      </c>
    </row>
    <row r="1566" spans="1:15" x14ac:dyDescent="0.25">
      <c r="A1566" s="2" t="s">
        <v>2708</v>
      </c>
      <c r="B1566" s="3">
        <v>45147</v>
      </c>
      <c r="C1566" s="2" t="s">
        <v>667</v>
      </c>
      <c r="D1566" s="2" t="s">
        <v>1116</v>
      </c>
      <c r="E1566">
        <v>-1</v>
      </c>
      <c r="F1566" s="2">
        <f t="shared" si="144"/>
        <v>0</v>
      </c>
      <c r="G1566" s="2" t="s">
        <v>1148</v>
      </c>
      <c r="H1566">
        <v>0</v>
      </c>
      <c r="I1566" s="2">
        <f>_xlfn.XLOOKUP(D1566, 'retail_products'!$A:$A, 'retail_products'!$E:$E, "")</f>
        <v>796.89</v>
      </c>
      <c r="J1566" s="2">
        <f>_xlfn.XLOOKUP(D1566, 'retail_products'!$A:$A, 'retail_products'!$D:$D, "")</f>
        <v>465.81</v>
      </c>
      <c r="K1566" s="2">
        <f t="shared" si="145"/>
        <v>-796.89</v>
      </c>
      <c r="L1566" s="2">
        <f t="shared" si="146"/>
        <v>0</v>
      </c>
      <c r="M1566" s="2">
        <f t="shared" si="147"/>
        <v>-796.89</v>
      </c>
      <c r="N1566" s="2">
        <f t="shared" si="148"/>
        <v>-331.08</v>
      </c>
      <c r="O1566" s="2" t="str">
        <f t="shared" si="149"/>
        <v>Aug</v>
      </c>
    </row>
    <row r="1567" spans="1:15" x14ac:dyDescent="0.25">
      <c r="A1567" s="2" t="s">
        <v>2709</v>
      </c>
      <c r="B1567" s="3">
        <v>44946</v>
      </c>
      <c r="C1567" s="2" t="s">
        <v>900</v>
      </c>
      <c r="D1567" s="2" t="s">
        <v>1082</v>
      </c>
      <c r="E1567">
        <v>1</v>
      </c>
      <c r="F1567" s="2">
        <f t="shared" si="144"/>
        <v>1</v>
      </c>
      <c r="G1567" s="2" t="s">
        <v>1146</v>
      </c>
      <c r="H1567">
        <v>0</v>
      </c>
      <c r="I1567" s="2">
        <f>_xlfn.XLOOKUP(D1567, 'retail_products'!$A:$A, 'retail_products'!$E:$E, "")</f>
        <v>85.85</v>
      </c>
      <c r="J1567" s="2">
        <f>_xlfn.XLOOKUP(D1567, 'retail_products'!$A:$A, 'retail_products'!$D:$D, "")</f>
        <v>46.68</v>
      </c>
      <c r="K1567" s="2">
        <f t="shared" si="145"/>
        <v>85.85</v>
      </c>
      <c r="L1567" s="2">
        <f t="shared" si="146"/>
        <v>0</v>
      </c>
      <c r="M1567" s="2">
        <f t="shared" si="147"/>
        <v>85.85</v>
      </c>
      <c r="N1567" s="2">
        <f t="shared" si="148"/>
        <v>39.169999999999995</v>
      </c>
      <c r="O1567" s="2" t="str">
        <f t="shared" si="149"/>
        <v>Jan</v>
      </c>
    </row>
    <row r="1568" spans="1:15" x14ac:dyDescent="0.25">
      <c r="A1568" s="2" t="s">
        <v>2710</v>
      </c>
      <c r="B1568" s="3">
        <v>45295</v>
      </c>
      <c r="C1568" s="2" t="s">
        <v>641</v>
      </c>
      <c r="D1568" s="2" t="s">
        <v>1130</v>
      </c>
      <c r="E1568">
        <v>3</v>
      </c>
      <c r="F1568" s="2">
        <f t="shared" si="144"/>
        <v>3</v>
      </c>
      <c r="G1568" s="2" t="s">
        <v>1146</v>
      </c>
      <c r="H1568">
        <v>0</v>
      </c>
      <c r="I1568" s="2">
        <f>_xlfn.XLOOKUP(D1568, 'retail_products'!$A:$A, 'retail_products'!$E:$E, "")</f>
        <v>497.57</v>
      </c>
      <c r="J1568" s="2">
        <f>_xlfn.XLOOKUP(D1568, 'retail_products'!$A:$A, 'retail_products'!$D:$D, "")</f>
        <v>348.99</v>
      </c>
      <c r="K1568" s="2">
        <f t="shared" si="145"/>
        <v>1492.71</v>
      </c>
      <c r="L1568" s="2">
        <f t="shared" si="146"/>
        <v>0</v>
      </c>
      <c r="M1568" s="2">
        <f t="shared" si="147"/>
        <v>1492.71</v>
      </c>
      <c r="N1568" s="2">
        <f t="shared" si="148"/>
        <v>445.74</v>
      </c>
      <c r="O1568" s="2" t="str">
        <f t="shared" si="149"/>
        <v>Jan</v>
      </c>
    </row>
    <row r="1569" spans="1:15" x14ac:dyDescent="0.25">
      <c r="A1569" s="2" t="s">
        <v>2711</v>
      </c>
      <c r="B1569" s="3">
        <v>45303</v>
      </c>
      <c r="C1569" s="2" t="s">
        <v>653</v>
      </c>
      <c r="D1569" s="2" t="s">
        <v>1104</v>
      </c>
      <c r="E1569">
        <v>5</v>
      </c>
      <c r="F1569" s="2">
        <f t="shared" si="144"/>
        <v>5</v>
      </c>
      <c r="G1569" s="2" t="s">
        <v>1152</v>
      </c>
      <c r="H1569">
        <v>0</v>
      </c>
      <c r="I1569" s="2">
        <f>_xlfn.XLOOKUP(D1569, 'retail_products'!$A:$A, 'retail_products'!$E:$E, "")</f>
        <v>647.98</v>
      </c>
      <c r="J1569" s="2">
        <f>_xlfn.XLOOKUP(D1569, 'retail_products'!$A:$A, 'retail_products'!$D:$D, "")</f>
        <v>303.98</v>
      </c>
      <c r="K1569" s="2">
        <f t="shared" si="145"/>
        <v>3239.9</v>
      </c>
      <c r="L1569" s="2">
        <f t="shared" si="146"/>
        <v>0</v>
      </c>
      <c r="M1569" s="2">
        <f t="shared" si="147"/>
        <v>3239.9</v>
      </c>
      <c r="N1569" s="2">
        <f t="shared" si="148"/>
        <v>1720</v>
      </c>
      <c r="O1569" s="2" t="str">
        <f t="shared" si="149"/>
        <v>Jan</v>
      </c>
    </row>
    <row r="1570" spans="1:15" x14ac:dyDescent="0.25">
      <c r="A1570" s="2" t="s">
        <v>2712</v>
      </c>
      <c r="B1570" s="3">
        <v>45186</v>
      </c>
      <c r="C1570" s="2" t="s">
        <v>497</v>
      </c>
      <c r="D1570" s="2" t="s">
        <v>1136</v>
      </c>
      <c r="E1570">
        <v>1</v>
      </c>
      <c r="F1570" s="2">
        <f t="shared" si="144"/>
        <v>1</v>
      </c>
      <c r="G1570" s="2" t="s">
        <v>1148</v>
      </c>
      <c r="H1570">
        <v>0</v>
      </c>
      <c r="I1570" s="2">
        <f>_xlfn.XLOOKUP(D1570, 'retail_products'!$A:$A, 'retail_products'!$E:$E, "")</f>
        <v>353.33</v>
      </c>
      <c r="J1570" s="2">
        <f>_xlfn.XLOOKUP(D1570, 'retail_products'!$A:$A, 'retail_products'!$D:$D, "")</f>
        <v>144.06</v>
      </c>
      <c r="K1570" s="2">
        <f t="shared" si="145"/>
        <v>353.33</v>
      </c>
      <c r="L1570" s="2">
        <f t="shared" si="146"/>
        <v>0</v>
      </c>
      <c r="M1570" s="2">
        <f t="shared" si="147"/>
        <v>353.33</v>
      </c>
      <c r="N1570" s="2">
        <f t="shared" si="148"/>
        <v>209.26999999999998</v>
      </c>
      <c r="O1570" s="2" t="str">
        <f t="shared" si="149"/>
        <v>Sep</v>
      </c>
    </row>
    <row r="1571" spans="1:15" x14ac:dyDescent="0.25">
      <c r="A1571" s="2" t="s">
        <v>2713</v>
      </c>
      <c r="B1571" s="3">
        <v>45205</v>
      </c>
      <c r="C1571" s="2" t="s">
        <v>440</v>
      </c>
      <c r="D1571" s="2" t="s">
        <v>1096</v>
      </c>
      <c r="E1571">
        <v>4</v>
      </c>
      <c r="F1571" s="2">
        <f t="shared" si="144"/>
        <v>4</v>
      </c>
      <c r="G1571" s="2" t="s">
        <v>1148</v>
      </c>
      <c r="H1571">
        <v>0</v>
      </c>
      <c r="I1571" s="2">
        <f>_xlfn.XLOOKUP(D1571, 'retail_products'!$A:$A, 'retail_products'!$E:$E, "")</f>
        <v>975.87</v>
      </c>
      <c r="J1571" s="2">
        <f>_xlfn.XLOOKUP(D1571, 'retail_products'!$A:$A, 'retail_products'!$D:$D, "")</f>
        <v>397.97</v>
      </c>
      <c r="K1571" s="2">
        <f t="shared" si="145"/>
        <v>3903.48</v>
      </c>
      <c r="L1571" s="2">
        <f t="shared" si="146"/>
        <v>0</v>
      </c>
      <c r="M1571" s="2">
        <f t="shared" si="147"/>
        <v>3903.48</v>
      </c>
      <c r="N1571" s="2">
        <f t="shared" si="148"/>
        <v>2311.6</v>
      </c>
      <c r="O1571" s="2" t="str">
        <f t="shared" si="149"/>
        <v>Oct</v>
      </c>
    </row>
    <row r="1572" spans="1:15" x14ac:dyDescent="0.25">
      <c r="A1572" s="2" t="s">
        <v>2714</v>
      </c>
      <c r="B1572" s="3">
        <v>45242</v>
      </c>
      <c r="C1572" s="2" t="s">
        <v>491</v>
      </c>
      <c r="D1572" s="2" t="s">
        <v>1074</v>
      </c>
      <c r="E1572">
        <v>4</v>
      </c>
      <c r="F1572" s="2">
        <f t="shared" si="144"/>
        <v>4</v>
      </c>
      <c r="G1572" s="2" t="s">
        <v>1146</v>
      </c>
      <c r="H1572">
        <v>0</v>
      </c>
      <c r="I1572" s="2">
        <f>_xlfn.XLOOKUP(D1572, 'retail_products'!$A:$A, 'retail_products'!$E:$E, "")</f>
        <v>476.33</v>
      </c>
      <c r="J1572" s="2">
        <f>_xlfn.XLOOKUP(D1572, 'retail_products'!$A:$A, 'retail_products'!$D:$D, "")</f>
        <v>222.1</v>
      </c>
      <c r="K1572" s="2">
        <f t="shared" si="145"/>
        <v>1905.32</v>
      </c>
      <c r="L1572" s="2">
        <f t="shared" si="146"/>
        <v>0</v>
      </c>
      <c r="M1572" s="2">
        <f t="shared" si="147"/>
        <v>1905.32</v>
      </c>
      <c r="N1572" s="2">
        <f t="shared" si="148"/>
        <v>1016.92</v>
      </c>
      <c r="O1572" s="2" t="str">
        <f t="shared" si="149"/>
        <v>Nov</v>
      </c>
    </row>
    <row r="1573" spans="1:15" x14ac:dyDescent="0.25">
      <c r="A1573" s="2" t="s">
        <v>2715</v>
      </c>
      <c r="B1573" s="3">
        <v>45163</v>
      </c>
      <c r="C1573" s="2" t="s">
        <v>535</v>
      </c>
      <c r="D1573" s="2" t="s">
        <v>1118</v>
      </c>
      <c r="E1573">
        <v>5</v>
      </c>
      <c r="F1573" s="2">
        <f t="shared" si="144"/>
        <v>5</v>
      </c>
      <c r="G1573" s="2" t="s">
        <v>1146</v>
      </c>
      <c r="H1573">
        <v>0.15</v>
      </c>
      <c r="I1573" s="2">
        <f>_xlfn.XLOOKUP(D1573, 'retail_products'!$A:$A, 'retail_products'!$E:$E, "")</f>
        <v>484.08</v>
      </c>
      <c r="J1573" s="2">
        <f>_xlfn.XLOOKUP(D1573, 'retail_products'!$A:$A, 'retail_products'!$D:$D, "")</f>
        <v>361.23</v>
      </c>
      <c r="K1573" s="2">
        <f t="shared" si="145"/>
        <v>2420.4</v>
      </c>
      <c r="L1573" s="2">
        <f t="shared" si="146"/>
        <v>363.06</v>
      </c>
      <c r="M1573" s="2">
        <f t="shared" si="147"/>
        <v>2057.34</v>
      </c>
      <c r="N1573" s="2">
        <f t="shared" si="148"/>
        <v>251.19000000000005</v>
      </c>
      <c r="O1573" s="2" t="str">
        <f t="shared" si="149"/>
        <v>Aug</v>
      </c>
    </row>
    <row r="1574" spans="1:15" x14ac:dyDescent="0.25">
      <c r="A1574" s="2" t="s">
        <v>2716</v>
      </c>
      <c r="B1574" s="3">
        <v>45294</v>
      </c>
      <c r="C1574" s="2" t="s">
        <v>894</v>
      </c>
      <c r="D1574" s="2" t="s">
        <v>1058</v>
      </c>
      <c r="E1574">
        <v>2</v>
      </c>
      <c r="F1574" s="2">
        <f t="shared" si="144"/>
        <v>2</v>
      </c>
      <c r="G1574" s="2" t="s">
        <v>1146</v>
      </c>
      <c r="H1574">
        <v>0</v>
      </c>
      <c r="I1574" s="2">
        <f>_xlfn.XLOOKUP(D1574, 'retail_products'!$A:$A, 'retail_products'!$E:$E, "")</f>
        <v>145.03</v>
      </c>
      <c r="J1574" s="2">
        <f>_xlfn.XLOOKUP(D1574, 'retail_products'!$A:$A, 'retail_products'!$D:$D, "")</f>
        <v>60.82</v>
      </c>
      <c r="K1574" s="2">
        <f t="shared" si="145"/>
        <v>290.06</v>
      </c>
      <c r="L1574" s="2">
        <f t="shared" si="146"/>
        <v>0</v>
      </c>
      <c r="M1574" s="2">
        <f t="shared" si="147"/>
        <v>290.06</v>
      </c>
      <c r="N1574" s="2">
        <f t="shared" si="148"/>
        <v>168.42000000000002</v>
      </c>
      <c r="O1574" s="2" t="str">
        <f t="shared" si="149"/>
        <v>Jan</v>
      </c>
    </row>
    <row r="1575" spans="1:15" x14ac:dyDescent="0.25">
      <c r="A1575" s="2"/>
      <c r="B1575" s="3">
        <v>45256</v>
      </c>
      <c r="C1575" s="2" t="s">
        <v>573</v>
      </c>
      <c r="D1575" s="2" t="s">
        <v>1080</v>
      </c>
      <c r="E1575">
        <v>5</v>
      </c>
      <c r="F1575" s="2">
        <f t="shared" si="144"/>
        <v>5</v>
      </c>
      <c r="G1575" s="2" t="s">
        <v>1148</v>
      </c>
      <c r="H1575">
        <v>0</v>
      </c>
      <c r="I1575" s="2">
        <f>_xlfn.XLOOKUP(D1575, 'retail_products'!$A:$A, 'retail_products'!$E:$E, "")</f>
        <v>466.51</v>
      </c>
      <c r="J1575" s="2">
        <f>_xlfn.XLOOKUP(D1575, 'retail_products'!$A:$A, 'retail_products'!$D:$D, "")</f>
        <v>257.73</v>
      </c>
      <c r="K1575" s="2">
        <f t="shared" si="145"/>
        <v>2332.5500000000002</v>
      </c>
      <c r="L1575" s="2">
        <f t="shared" si="146"/>
        <v>0</v>
      </c>
      <c r="M1575" s="2">
        <f t="shared" si="147"/>
        <v>2332.5500000000002</v>
      </c>
      <c r="N1575" s="2">
        <f t="shared" si="148"/>
        <v>1043.9000000000001</v>
      </c>
      <c r="O1575" s="2" t="str">
        <f t="shared" si="149"/>
        <v>Nov</v>
      </c>
    </row>
    <row r="1576" spans="1:15" x14ac:dyDescent="0.25">
      <c r="A1576" s="2" t="s">
        <v>2717</v>
      </c>
      <c r="B1576" s="3">
        <v>45283</v>
      </c>
      <c r="C1576" s="2" t="s">
        <v>304</v>
      </c>
      <c r="D1576" s="2" t="s">
        <v>1038</v>
      </c>
      <c r="E1576">
        <v>3</v>
      </c>
      <c r="F1576" s="2">
        <f t="shared" si="144"/>
        <v>3</v>
      </c>
      <c r="G1576" s="2" t="s">
        <v>1152</v>
      </c>
      <c r="H1576">
        <v>0</v>
      </c>
      <c r="I1576" s="2">
        <f>_xlfn.XLOOKUP(D1576, 'retail_products'!$A:$A, 'retail_products'!$E:$E, "")</f>
        <v>295.45</v>
      </c>
      <c r="J1576" s="2">
        <f>_xlfn.XLOOKUP(D1576, 'retail_products'!$A:$A, 'retail_products'!$D:$D, "")</f>
        <v>218.74</v>
      </c>
      <c r="K1576" s="2">
        <f t="shared" si="145"/>
        <v>886.34999999999991</v>
      </c>
      <c r="L1576" s="2">
        <f t="shared" si="146"/>
        <v>0</v>
      </c>
      <c r="M1576" s="2">
        <f t="shared" si="147"/>
        <v>886.34999999999991</v>
      </c>
      <c r="N1576" s="2">
        <f t="shared" si="148"/>
        <v>230.12999999999988</v>
      </c>
      <c r="O1576" s="2" t="str">
        <f t="shared" si="149"/>
        <v>Dec</v>
      </c>
    </row>
    <row r="1577" spans="1:15" x14ac:dyDescent="0.25">
      <c r="A1577" s="2" t="s">
        <v>2718</v>
      </c>
      <c r="B1577" s="3">
        <v>45218</v>
      </c>
      <c r="C1577" s="2" t="s">
        <v>68</v>
      </c>
      <c r="D1577" s="2" t="s">
        <v>1038</v>
      </c>
      <c r="E1577">
        <v>1</v>
      </c>
      <c r="F1577" s="2">
        <f t="shared" si="144"/>
        <v>1</v>
      </c>
      <c r="G1577" s="2" t="s">
        <v>1146</v>
      </c>
      <c r="H1577">
        <v>0</v>
      </c>
      <c r="I1577" s="2">
        <f>_xlfn.XLOOKUP(D1577, 'retail_products'!$A:$A, 'retail_products'!$E:$E, "")</f>
        <v>295.45</v>
      </c>
      <c r="J1577" s="2">
        <f>_xlfn.XLOOKUP(D1577, 'retail_products'!$A:$A, 'retail_products'!$D:$D, "")</f>
        <v>218.74</v>
      </c>
      <c r="K1577" s="2">
        <f t="shared" si="145"/>
        <v>295.45</v>
      </c>
      <c r="L1577" s="2">
        <f t="shared" si="146"/>
        <v>0</v>
      </c>
      <c r="M1577" s="2">
        <f t="shared" si="147"/>
        <v>295.45</v>
      </c>
      <c r="N1577" s="2">
        <f t="shared" si="148"/>
        <v>76.70999999999998</v>
      </c>
      <c r="O1577" s="2" t="str">
        <f t="shared" si="149"/>
        <v>Oct</v>
      </c>
    </row>
    <row r="1578" spans="1:15" x14ac:dyDescent="0.25">
      <c r="A1578" s="2" t="s">
        <v>2719</v>
      </c>
      <c r="B1578" s="3">
        <v>45118</v>
      </c>
      <c r="C1578" s="2" t="s">
        <v>303</v>
      </c>
      <c r="D1578" s="2" t="s">
        <v>1072</v>
      </c>
      <c r="E1578">
        <v>2</v>
      </c>
      <c r="F1578" s="2">
        <f t="shared" si="144"/>
        <v>2</v>
      </c>
      <c r="G1578" s="2" t="s">
        <v>1148</v>
      </c>
      <c r="H1578">
        <v>0</v>
      </c>
      <c r="I1578" s="2">
        <f>_xlfn.XLOOKUP(D1578, 'retail_products'!$A:$A, 'retail_products'!$E:$E, "")</f>
        <v>553.76</v>
      </c>
      <c r="J1578" s="2">
        <f>_xlfn.XLOOKUP(D1578, 'retail_products'!$A:$A, 'retail_products'!$D:$D, "")</f>
        <v>264.36</v>
      </c>
      <c r="K1578" s="2">
        <f t="shared" si="145"/>
        <v>1107.52</v>
      </c>
      <c r="L1578" s="2">
        <f t="shared" si="146"/>
        <v>0</v>
      </c>
      <c r="M1578" s="2">
        <f t="shared" si="147"/>
        <v>1107.52</v>
      </c>
      <c r="N1578" s="2">
        <f t="shared" si="148"/>
        <v>578.79999999999995</v>
      </c>
      <c r="O1578" s="2" t="str">
        <f t="shared" si="149"/>
        <v>Jul</v>
      </c>
    </row>
    <row r="1579" spans="1:15" x14ac:dyDescent="0.25">
      <c r="A1579" s="2" t="s">
        <v>2720</v>
      </c>
      <c r="B1579" s="3">
        <v>45350</v>
      </c>
      <c r="C1579" s="2" t="s">
        <v>863</v>
      </c>
      <c r="D1579" s="2" t="s">
        <v>1118</v>
      </c>
      <c r="E1579">
        <v>3</v>
      </c>
      <c r="F1579" s="2">
        <f t="shared" si="144"/>
        <v>3</v>
      </c>
      <c r="G1579" s="2" t="s">
        <v>1146</v>
      </c>
      <c r="H1579">
        <v>0</v>
      </c>
      <c r="I1579" s="2">
        <f>_xlfn.XLOOKUP(D1579, 'retail_products'!$A:$A, 'retail_products'!$E:$E, "")</f>
        <v>484.08</v>
      </c>
      <c r="J1579" s="2">
        <f>_xlfn.XLOOKUP(D1579, 'retail_products'!$A:$A, 'retail_products'!$D:$D, "")</f>
        <v>361.23</v>
      </c>
      <c r="K1579" s="2">
        <f t="shared" si="145"/>
        <v>1452.24</v>
      </c>
      <c r="L1579" s="2">
        <f t="shared" si="146"/>
        <v>0</v>
      </c>
      <c r="M1579" s="2">
        <f t="shared" si="147"/>
        <v>1452.24</v>
      </c>
      <c r="N1579" s="2">
        <f t="shared" si="148"/>
        <v>368.54999999999995</v>
      </c>
      <c r="O1579" s="2" t="str">
        <f t="shared" si="149"/>
        <v>Feb</v>
      </c>
    </row>
    <row r="1580" spans="1:15" x14ac:dyDescent="0.25">
      <c r="A1580" s="2" t="s">
        <v>2721</v>
      </c>
      <c r="B1580" s="3">
        <v>45221</v>
      </c>
      <c r="C1580" s="2" t="s">
        <v>896</v>
      </c>
      <c r="D1580" s="2" t="s">
        <v>1074</v>
      </c>
      <c r="E1580">
        <v>4</v>
      </c>
      <c r="F1580" s="2">
        <f t="shared" si="144"/>
        <v>4</v>
      </c>
      <c r="G1580" s="2" t="s">
        <v>1146</v>
      </c>
      <c r="H1580">
        <v>0.28000000000000003</v>
      </c>
      <c r="I1580" s="2">
        <f>_xlfn.XLOOKUP(D1580, 'retail_products'!$A:$A, 'retail_products'!$E:$E, "")</f>
        <v>476.33</v>
      </c>
      <c r="J1580" s="2">
        <f>_xlfn.XLOOKUP(D1580, 'retail_products'!$A:$A, 'retail_products'!$D:$D, "")</f>
        <v>222.1</v>
      </c>
      <c r="K1580" s="2">
        <f t="shared" si="145"/>
        <v>1905.32</v>
      </c>
      <c r="L1580" s="2">
        <f t="shared" si="146"/>
        <v>533.4896</v>
      </c>
      <c r="M1580" s="2">
        <f t="shared" si="147"/>
        <v>1371.8303999999998</v>
      </c>
      <c r="N1580" s="2">
        <f t="shared" si="148"/>
        <v>483.43039999999985</v>
      </c>
      <c r="O1580" s="2" t="str">
        <f t="shared" si="149"/>
        <v>Oct</v>
      </c>
    </row>
    <row r="1581" spans="1:15" x14ac:dyDescent="0.25">
      <c r="A1581" s="2" t="s">
        <v>2722</v>
      </c>
      <c r="B1581" s="3">
        <v>44979</v>
      </c>
      <c r="C1581" s="2" t="s">
        <v>377</v>
      </c>
      <c r="D1581" s="2" t="s">
        <v>1090</v>
      </c>
      <c r="E1581">
        <v>2</v>
      </c>
      <c r="F1581" s="2">
        <f t="shared" si="144"/>
        <v>2</v>
      </c>
      <c r="G1581" s="2" t="s">
        <v>1148</v>
      </c>
      <c r="H1581">
        <v>0</v>
      </c>
      <c r="I1581" s="2">
        <f>_xlfn.XLOOKUP(D1581, 'retail_products'!$A:$A, 'retail_products'!$E:$E, "")</f>
        <v>765.43</v>
      </c>
      <c r="J1581" s="2">
        <f>_xlfn.XLOOKUP(D1581, 'retail_products'!$A:$A, 'retail_products'!$D:$D, "")</f>
        <v>429.73</v>
      </c>
      <c r="K1581" s="2">
        <f t="shared" si="145"/>
        <v>1530.86</v>
      </c>
      <c r="L1581" s="2">
        <f t="shared" si="146"/>
        <v>0</v>
      </c>
      <c r="M1581" s="2">
        <f t="shared" si="147"/>
        <v>1530.86</v>
      </c>
      <c r="N1581" s="2">
        <f t="shared" si="148"/>
        <v>671.39999999999986</v>
      </c>
      <c r="O1581" s="2" t="str">
        <f t="shared" si="149"/>
        <v>Feb</v>
      </c>
    </row>
    <row r="1582" spans="1:15" x14ac:dyDescent="0.25">
      <c r="A1582" s="2" t="s">
        <v>2723</v>
      </c>
      <c r="B1582" s="3">
        <v>45099</v>
      </c>
      <c r="C1582" s="2" t="s">
        <v>768</v>
      </c>
      <c r="D1582" s="2" t="s">
        <v>1100</v>
      </c>
      <c r="E1582">
        <v>2</v>
      </c>
      <c r="F1582" s="2">
        <f t="shared" si="144"/>
        <v>2</v>
      </c>
      <c r="G1582" s="2" t="s">
        <v>1146</v>
      </c>
      <c r="H1582">
        <v>0</v>
      </c>
      <c r="I1582" s="2">
        <f>_xlfn.XLOOKUP(D1582, 'retail_products'!$A:$A, 'retail_products'!$E:$E, "")</f>
        <v>795.48</v>
      </c>
      <c r="J1582" s="2">
        <f>_xlfn.XLOOKUP(D1582, 'retail_products'!$A:$A, 'retail_products'!$D:$D, "")</f>
        <v>475.67</v>
      </c>
      <c r="K1582" s="2">
        <f t="shared" si="145"/>
        <v>1590.96</v>
      </c>
      <c r="L1582" s="2">
        <f t="shared" si="146"/>
        <v>0</v>
      </c>
      <c r="M1582" s="2">
        <f t="shared" si="147"/>
        <v>1590.96</v>
      </c>
      <c r="N1582" s="2">
        <f t="shared" si="148"/>
        <v>639.62</v>
      </c>
      <c r="O1582" s="2" t="str">
        <f t="shared" si="149"/>
        <v>Jun</v>
      </c>
    </row>
    <row r="1583" spans="1:15" x14ac:dyDescent="0.25">
      <c r="A1583" s="2" t="s">
        <v>2724</v>
      </c>
      <c r="B1583" s="3">
        <v>45228</v>
      </c>
      <c r="C1583" s="2" t="s">
        <v>255</v>
      </c>
      <c r="D1583" s="2" t="s">
        <v>1128</v>
      </c>
      <c r="E1583">
        <v>2</v>
      </c>
      <c r="F1583" s="2">
        <f t="shared" si="144"/>
        <v>2</v>
      </c>
      <c r="G1583" s="2" t="s">
        <v>1148</v>
      </c>
      <c r="H1583">
        <v>0</v>
      </c>
      <c r="I1583" s="2">
        <f>_xlfn.XLOOKUP(D1583, 'retail_products'!$A:$A, 'retail_products'!$E:$E, "")</f>
        <v>769.55</v>
      </c>
      <c r="J1583" s="2">
        <f>_xlfn.XLOOKUP(D1583, 'retail_products'!$A:$A, 'retail_products'!$D:$D, "")</f>
        <v>421.02</v>
      </c>
      <c r="K1583" s="2">
        <f t="shared" si="145"/>
        <v>1539.1</v>
      </c>
      <c r="L1583" s="2">
        <f t="shared" si="146"/>
        <v>0</v>
      </c>
      <c r="M1583" s="2">
        <f t="shared" si="147"/>
        <v>1539.1</v>
      </c>
      <c r="N1583" s="2">
        <f t="shared" si="148"/>
        <v>697.06</v>
      </c>
      <c r="O1583" s="2" t="str">
        <f t="shared" si="149"/>
        <v>Oct</v>
      </c>
    </row>
    <row r="1584" spans="1:15" x14ac:dyDescent="0.25">
      <c r="A1584" s="2" t="s">
        <v>2725</v>
      </c>
      <c r="B1584" s="3" t="s">
        <v>2726</v>
      </c>
      <c r="C1584" s="2" t="s">
        <v>137</v>
      </c>
      <c r="D1584" s="2" t="s">
        <v>1110</v>
      </c>
      <c r="E1584">
        <v>4</v>
      </c>
      <c r="F1584" s="2">
        <f t="shared" si="144"/>
        <v>4</v>
      </c>
      <c r="G1584" s="2" t="s">
        <v>1146</v>
      </c>
      <c r="H1584">
        <v>0</v>
      </c>
      <c r="I1584" s="2">
        <f>_xlfn.XLOOKUP(D1584, 'retail_products'!$A:$A, 'retail_products'!$E:$E, "")</f>
        <v>469.35</v>
      </c>
      <c r="J1584" s="2">
        <f>_xlfn.XLOOKUP(D1584, 'retail_products'!$A:$A, 'retail_products'!$D:$D, "")</f>
        <v>278.37</v>
      </c>
      <c r="K1584" s="2">
        <f t="shared" si="145"/>
        <v>1877.4</v>
      </c>
      <c r="L1584" s="2">
        <f t="shared" si="146"/>
        <v>0</v>
      </c>
      <c r="M1584" s="2">
        <f t="shared" si="147"/>
        <v>1877.4</v>
      </c>
      <c r="N1584" s="2">
        <f t="shared" si="148"/>
        <v>763.92000000000007</v>
      </c>
      <c r="O1584" s="2" t="str">
        <f t="shared" si="149"/>
        <v>09/16/23</v>
      </c>
    </row>
    <row r="1585" spans="1:15" x14ac:dyDescent="0.25">
      <c r="A1585" s="2"/>
      <c r="B1585" s="3">
        <v>45124</v>
      </c>
      <c r="C1585" s="2" t="s">
        <v>1001</v>
      </c>
      <c r="D1585" s="2" t="s">
        <v>1110</v>
      </c>
      <c r="E1585">
        <v>3</v>
      </c>
      <c r="F1585" s="2">
        <f t="shared" si="144"/>
        <v>3</v>
      </c>
      <c r="G1585" s="2" t="s">
        <v>1146</v>
      </c>
      <c r="H1585">
        <v>0</v>
      </c>
      <c r="I1585" s="2">
        <f>_xlfn.XLOOKUP(D1585, 'retail_products'!$A:$A, 'retail_products'!$E:$E, "")</f>
        <v>469.35</v>
      </c>
      <c r="J1585" s="2">
        <f>_xlfn.XLOOKUP(D1585, 'retail_products'!$A:$A, 'retail_products'!$D:$D, "")</f>
        <v>278.37</v>
      </c>
      <c r="K1585" s="2">
        <f t="shared" si="145"/>
        <v>1408.0500000000002</v>
      </c>
      <c r="L1585" s="2">
        <f t="shared" si="146"/>
        <v>0</v>
      </c>
      <c r="M1585" s="2">
        <f t="shared" si="147"/>
        <v>1408.0500000000002</v>
      </c>
      <c r="N1585" s="2">
        <f t="shared" si="148"/>
        <v>572.94000000000017</v>
      </c>
      <c r="O1585" s="2" t="str">
        <f t="shared" si="149"/>
        <v>Jul</v>
      </c>
    </row>
    <row r="1586" spans="1:15" x14ac:dyDescent="0.25">
      <c r="A1586" s="2" t="s">
        <v>2727</v>
      </c>
      <c r="B1586" s="3">
        <v>45060</v>
      </c>
      <c r="C1586" s="2" t="s">
        <v>258</v>
      </c>
      <c r="D1586" s="2" t="s">
        <v>1035</v>
      </c>
      <c r="E1586">
        <v>2</v>
      </c>
      <c r="F1586" s="2">
        <f t="shared" si="144"/>
        <v>2</v>
      </c>
      <c r="G1586" s="2" t="s">
        <v>1146</v>
      </c>
      <c r="H1586">
        <v>0.02</v>
      </c>
      <c r="I1586" s="2">
        <f>_xlfn.XLOOKUP(D1586, 'retail_products'!$A:$A, 'retail_products'!$E:$E, "")</f>
        <v>1011.63</v>
      </c>
      <c r="J1586" s="2">
        <f>_xlfn.XLOOKUP(D1586, 'retail_products'!$A:$A, 'retail_products'!$D:$D, "")</f>
        <v>438.33</v>
      </c>
      <c r="K1586" s="2">
        <f t="shared" si="145"/>
        <v>2023.26</v>
      </c>
      <c r="L1586" s="2">
        <f t="shared" si="146"/>
        <v>40.465200000000003</v>
      </c>
      <c r="M1586" s="2">
        <f t="shared" si="147"/>
        <v>1982.7947999999999</v>
      </c>
      <c r="N1586" s="2">
        <f t="shared" si="148"/>
        <v>1106.1347999999998</v>
      </c>
      <c r="O1586" s="2" t="str">
        <f t="shared" si="149"/>
        <v>May</v>
      </c>
    </row>
    <row r="1587" spans="1:15" x14ac:dyDescent="0.25">
      <c r="A1587" s="2" t="s">
        <v>2728</v>
      </c>
      <c r="B1587" s="3">
        <v>45353</v>
      </c>
      <c r="C1587" s="2" t="s">
        <v>144</v>
      </c>
      <c r="D1587" s="2" t="s">
        <v>1100</v>
      </c>
      <c r="E1587">
        <v>5</v>
      </c>
      <c r="F1587" s="2">
        <f t="shared" si="144"/>
        <v>5</v>
      </c>
      <c r="G1587" s="2" t="s">
        <v>1146</v>
      </c>
      <c r="H1587">
        <v>0</v>
      </c>
      <c r="I1587" s="2">
        <f>_xlfn.XLOOKUP(D1587, 'retail_products'!$A:$A, 'retail_products'!$E:$E, "")</f>
        <v>795.48</v>
      </c>
      <c r="J1587" s="2">
        <f>_xlfn.XLOOKUP(D1587, 'retail_products'!$A:$A, 'retail_products'!$D:$D, "")</f>
        <v>475.67</v>
      </c>
      <c r="K1587" s="2">
        <f t="shared" si="145"/>
        <v>3977.4</v>
      </c>
      <c r="L1587" s="2">
        <f t="shared" si="146"/>
        <v>0</v>
      </c>
      <c r="M1587" s="2">
        <f t="shared" si="147"/>
        <v>3977.4</v>
      </c>
      <c r="N1587" s="2">
        <f t="shared" si="148"/>
        <v>1599.0500000000002</v>
      </c>
      <c r="O1587" s="2" t="str">
        <f t="shared" si="149"/>
        <v>Mar</v>
      </c>
    </row>
    <row r="1588" spans="1:15" x14ac:dyDescent="0.25">
      <c r="A1588" s="2" t="s">
        <v>2729</v>
      </c>
      <c r="B1588" s="3">
        <v>45047</v>
      </c>
      <c r="C1588" s="2" t="s">
        <v>304</v>
      </c>
      <c r="D1588" s="2" t="s">
        <v>1041</v>
      </c>
      <c r="E1588">
        <v>1</v>
      </c>
      <c r="F1588" s="2">
        <f t="shared" si="144"/>
        <v>1</v>
      </c>
      <c r="G1588" s="2" t="s">
        <v>1152</v>
      </c>
      <c r="H1588">
        <v>0</v>
      </c>
      <c r="I1588" s="2">
        <f>_xlfn.XLOOKUP(D1588, 'retail_products'!$A:$A, 'retail_products'!$E:$E, "")</f>
        <v>20.34</v>
      </c>
      <c r="J1588" s="2">
        <f>_xlfn.XLOOKUP(D1588, 'retail_products'!$A:$A, 'retail_products'!$D:$D, "")</f>
        <v>14.74</v>
      </c>
      <c r="K1588" s="2">
        <f t="shared" si="145"/>
        <v>20.34</v>
      </c>
      <c r="L1588" s="2">
        <f t="shared" si="146"/>
        <v>0</v>
      </c>
      <c r="M1588" s="2">
        <f t="shared" si="147"/>
        <v>20.34</v>
      </c>
      <c r="N1588" s="2">
        <f t="shared" si="148"/>
        <v>5.6</v>
      </c>
      <c r="O1588" s="2" t="str">
        <f t="shared" si="149"/>
        <v>May</v>
      </c>
    </row>
    <row r="1589" spans="1:15" x14ac:dyDescent="0.25">
      <c r="A1589" s="2" t="s">
        <v>2730</v>
      </c>
      <c r="B1589" s="3">
        <v>44982</v>
      </c>
      <c r="C1589" s="2" t="s">
        <v>363</v>
      </c>
      <c r="D1589" s="2" t="s">
        <v>1080</v>
      </c>
      <c r="E1589">
        <v>2</v>
      </c>
      <c r="F1589" s="2">
        <f t="shared" si="144"/>
        <v>2</v>
      </c>
      <c r="G1589" s="2" t="s">
        <v>1148</v>
      </c>
      <c r="H1589">
        <v>0.14000000000000001</v>
      </c>
      <c r="I1589" s="2">
        <f>_xlfn.XLOOKUP(D1589, 'retail_products'!$A:$A, 'retail_products'!$E:$E, "")</f>
        <v>466.51</v>
      </c>
      <c r="J1589" s="2">
        <f>_xlfn.XLOOKUP(D1589, 'retail_products'!$A:$A, 'retail_products'!$D:$D, "")</f>
        <v>257.73</v>
      </c>
      <c r="K1589" s="2">
        <f t="shared" si="145"/>
        <v>933.02</v>
      </c>
      <c r="L1589" s="2">
        <f t="shared" si="146"/>
        <v>130.62280000000001</v>
      </c>
      <c r="M1589" s="2">
        <f t="shared" si="147"/>
        <v>802.3972</v>
      </c>
      <c r="N1589" s="2">
        <f t="shared" si="148"/>
        <v>286.93719999999996</v>
      </c>
      <c r="O1589" s="2" t="str">
        <f t="shared" si="149"/>
        <v>Feb</v>
      </c>
    </row>
    <row r="1590" spans="1:15" x14ac:dyDescent="0.25">
      <c r="A1590" s="2" t="s">
        <v>2731</v>
      </c>
      <c r="B1590" s="3">
        <v>45360</v>
      </c>
      <c r="C1590" s="2" t="s">
        <v>1002</v>
      </c>
      <c r="D1590" s="2" t="s">
        <v>1106</v>
      </c>
      <c r="E1590">
        <v>1</v>
      </c>
      <c r="F1590" s="2">
        <f t="shared" si="144"/>
        <v>1</v>
      </c>
      <c r="G1590" s="2" t="s">
        <v>1148</v>
      </c>
      <c r="H1590">
        <v>0</v>
      </c>
      <c r="I1590" s="2">
        <f>_xlfn.XLOOKUP(D1590, 'retail_products'!$A:$A, 'retail_products'!$E:$E, "")</f>
        <v>144.07</v>
      </c>
      <c r="J1590" s="2">
        <f>_xlfn.XLOOKUP(D1590, 'retail_products'!$A:$A, 'retail_products'!$D:$D, "")</f>
        <v>65.87</v>
      </c>
      <c r="K1590" s="2">
        <f t="shared" si="145"/>
        <v>144.07</v>
      </c>
      <c r="L1590" s="2">
        <f t="shared" si="146"/>
        <v>0</v>
      </c>
      <c r="M1590" s="2">
        <f t="shared" si="147"/>
        <v>144.07</v>
      </c>
      <c r="N1590" s="2">
        <f t="shared" si="148"/>
        <v>78.199999999999989</v>
      </c>
      <c r="O1590" s="2" t="str">
        <f t="shared" si="149"/>
        <v>Mar</v>
      </c>
    </row>
    <row r="1591" spans="1:15" x14ac:dyDescent="0.25">
      <c r="A1591" s="2" t="s">
        <v>2732</v>
      </c>
      <c r="B1591" s="3">
        <v>45244</v>
      </c>
      <c r="C1591" s="2" t="s">
        <v>301</v>
      </c>
      <c r="D1591" s="2" t="s">
        <v>1058</v>
      </c>
      <c r="E1591">
        <v>1</v>
      </c>
      <c r="F1591" s="2">
        <f t="shared" si="144"/>
        <v>1</v>
      </c>
      <c r="G1591" s="2" t="s">
        <v>1152</v>
      </c>
      <c r="H1591">
        <v>0</v>
      </c>
      <c r="I1591" s="2">
        <f>_xlfn.XLOOKUP(D1591, 'retail_products'!$A:$A, 'retail_products'!$E:$E, "")</f>
        <v>145.03</v>
      </c>
      <c r="J1591" s="2">
        <f>_xlfn.XLOOKUP(D1591, 'retail_products'!$A:$A, 'retail_products'!$D:$D, "")</f>
        <v>60.82</v>
      </c>
      <c r="K1591" s="2">
        <f t="shared" si="145"/>
        <v>145.03</v>
      </c>
      <c r="L1591" s="2">
        <f t="shared" si="146"/>
        <v>0</v>
      </c>
      <c r="M1591" s="2">
        <f t="shared" si="147"/>
        <v>145.03</v>
      </c>
      <c r="N1591" s="2">
        <f t="shared" si="148"/>
        <v>84.210000000000008</v>
      </c>
      <c r="O1591" s="2" t="str">
        <f t="shared" si="149"/>
        <v>Nov</v>
      </c>
    </row>
    <row r="1592" spans="1:15" x14ac:dyDescent="0.25">
      <c r="A1592" s="2" t="s">
        <v>2733</v>
      </c>
      <c r="B1592" s="3">
        <v>45123</v>
      </c>
      <c r="C1592" s="2" t="s">
        <v>659</v>
      </c>
      <c r="D1592" s="2" t="s">
        <v>1106</v>
      </c>
      <c r="E1592">
        <v>1</v>
      </c>
      <c r="F1592" s="2">
        <f t="shared" si="144"/>
        <v>1</v>
      </c>
      <c r="G1592" s="2" t="s">
        <v>1146</v>
      </c>
      <c r="H1592">
        <v>0.04</v>
      </c>
      <c r="I1592" s="2">
        <f>_xlfn.XLOOKUP(D1592, 'retail_products'!$A:$A, 'retail_products'!$E:$E, "")</f>
        <v>144.07</v>
      </c>
      <c r="J1592" s="2">
        <f>_xlfn.XLOOKUP(D1592, 'retail_products'!$A:$A, 'retail_products'!$D:$D, "")</f>
        <v>65.87</v>
      </c>
      <c r="K1592" s="2">
        <f t="shared" si="145"/>
        <v>144.07</v>
      </c>
      <c r="L1592" s="2">
        <f t="shared" si="146"/>
        <v>5.7627999999999995</v>
      </c>
      <c r="M1592" s="2">
        <f t="shared" si="147"/>
        <v>138.30719999999999</v>
      </c>
      <c r="N1592" s="2">
        <f t="shared" si="148"/>
        <v>72.43719999999999</v>
      </c>
      <c r="O1592" s="2" t="str">
        <f t="shared" si="149"/>
        <v>Jul</v>
      </c>
    </row>
    <row r="1593" spans="1:15" x14ac:dyDescent="0.25">
      <c r="A1593" s="2" t="s">
        <v>2734</v>
      </c>
      <c r="B1593" s="3">
        <v>45171</v>
      </c>
      <c r="C1593" s="2" t="s">
        <v>32</v>
      </c>
      <c r="D1593" s="2" t="s">
        <v>1074</v>
      </c>
      <c r="E1593">
        <v>3</v>
      </c>
      <c r="F1593" s="2">
        <f t="shared" si="144"/>
        <v>3</v>
      </c>
      <c r="G1593" s="2" t="s">
        <v>1152</v>
      </c>
      <c r="H1593">
        <v>0</v>
      </c>
      <c r="I1593" s="2">
        <f>_xlfn.XLOOKUP(D1593, 'retail_products'!$A:$A, 'retail_products'!$E:$E, "")</f>
        <v>476.33</v>
      </c>
      <c r="J1593" s="2">
        <f>_xlfn.XLOOKUP(D1593, 'retail_products'!$A:$A, 'retail_products'!$D:$D, "")</f>
        <v>222.1</v>
      </c>
      <c r="K1593" s="2">
        <f t="shared" si="145"/>
        <v>1428.99</v>
      </c>
      <c r="L1593" s="2">
        <f t="shared" si="146"/>
        <v>0</v>
      </c>
      <c r="M1593" s="2">
        <f t="shared" si="147"/>
        <v>1428.99</v>
      </c>
      <c r="N1593" s="2">
        <f t="shared" si="148"/>
        <v>762.69</v>
      </c>
      <c r="O1593" s="2" t="str">
        <f t="shared" si="149"/>
        <v>Sep</v>
      </c>
    </row>
    <row r="1594" spans="1:15" x14ac:dyDescent="0.25">
      <c r="A1594" s="2" t="s">
        <v>2735</v>
      </c>
      <c r="B1594" s="3">
        <v>44997</v>
      </c>
      <c r="C1594" s="2" t="s">
        <v>986</v>
      </c>
      <c r="D1594" s="2" t="s">
        <v>1082</v>
      </c>
      <c r="E1594">
        <v>5</v>
      </c>
      <c r="F1594" s="2">
        <f t="shared" si="144"/>
        <v>5</v>
      </c>
      <c r="G1594" s="2" t="s">
        <v>1148</v>
      </c>
      <c r="H1594">
        <v>0.26</v>
      </c>
      <c r="I1594" s="2">
        <f>_xlfn.XLOOKUP(D1594, 'retail_products'!$A:$A, 'retail_products'!$E:$E, "")</f>
        <v>85.85</v>
      </c>
      <c r="J1594" s="2">
        <f>_xlfn.XLOOKUP(D1594, 'retail_products'!$A:$A, 'retail_products'!$D:$D, "")</f>
        <v>46.68</v>
      </c>
      <c r="K1594" s="2">
        <f t="shared" si="145"/>
        <v>429.25</v>
      </c>
      <c r="L1594" s="2">
        <f t="shared" si="146"/>
        <v>111.605</v>
      </c>
      <c r="M1594" s="2">
        <f t="shared" si="147"/>
        <v>317.64499999999998</v>
      </c>
      <c r="N1594" s="2">
        <f t="shared" si="148"/>
        <v>84.244999999999976</v>
      </c>
      <c r="O1594" s="2" t="str">
        <f t="shared" si="149"/>
        <v>Mar</v>
      </c>
    </row>
    <row r="1595" spans="1:15" x14ac:dyDescent="0.25">
      <c r="A1595" s="2" t="s">
        <v>2736</v>
      </c>
      <c r="B1595" s="3">
        <v>45225</v>
      </c>
      <c r="C1595" s="2" t="s">
        <v>547</v>
      </c>
      <c r="D1595" s="2" t="s">
        <v>1092</v>
      </c>
      <c r="E1595">
        <v>4</v>
      </c>
      <c r="F1595" s="2">
        <f t="shared" si="144"/>
        <v>4</v>
      </c>
      <c r="G1595" s="2" t="s">
        <v>1148</v>
      </c>
      <c r="H1595">
        <v>0</v>
      </c>
      <c r="I1595" s="2">
        <f>_xlfn.XLOOKUP(D1595, 'retail_products'!$A:$A, 'retail_products'!$E:$E, "")</f>
        <v>458.87</v>
      </c>
      <c r="J1595" s="2">
        <f>_xlfn.XLOOKUP(D1595, 'retail_products'!$A:$A, 'retail_products'!$D:$D, "")</f>
        <v>375.17</v>
      </c>
      <c r="K1595" s="2">
        <f t="shared" si="145"/>
        <v>1835.48</v>
      </c>
      <c r="L1595" s="2">
        <f t="shared" si="146"/>
        <v>0</v>
      </c>
      <c r="M1595" s="2">
        <f t="shared" si="147"/>
        <v>1835.48</v>
      </c>
      <c r="N1595" s="2">
        <f t="shared" si="148"/>
        <v>334.79999999999995</v>
      </c>
      <c r="O1595" s="2" t="str">
        <f t="shared" si="149"/>
        <v>Oct</v>
      </c>
    </row>
    <row r="1596" spans="1:15" x14ac:dyDescent="0.25">
      <c r="A1596" s="2" t="s">
        <v>2737</v>
      </c>
      <c r="B1596" s="3">
        <v>45099</v>
      </c>
      <c r="C1596" s="2" t="s">
        <v>551</v>
      </c>
      <c r="D1596" s="2" t="s">
        <v>1082</v>
      </c>
      <c r="E1596">
        <v>3</v>
      </c>
      <c r="F1596" s="2">
        <f t="shared" si="144"/>
        <v>3</v>
      </c>
      <c r="G1596" s="2" t="s">
        <v>1152</v>
      </c>
      <c r="H1596">
        <v>0.1</v>
      </c>
      <c r="I1596" s="2">
        <f>_xlfn.XLOOKUP(D1596, 'retail_products'!$A:$A, 'retail_products'!$E:$E, "")</f>
        <v>85.85</v>
      </c>
      <c r="J1596" s="2">
        <f>_xlfn.XLOOKUP(D1596, 'retail_products'!$A:$A, 'retail_products'!$D:$D, "")</f>
        <v>46.68</v>
      </c>
      <c r="K1596" s="2">
        <f t="shared" si="145"/>
        <v>257.54999999999995</v>
      </c>
      <c r="L1596" s="2">
        <f t="shared" si="146"/>
        <v>25.754999999999995</v>
      </c>
      <c r="M1596" s="2">
        <f t="shared" si="147"/>
        <v>231.79499999999996</v>
      </c>
      <c r="N1596" s="2">
        <f t="shared" si="148"/>
        <v>91.754999999999967</v>
      </c>
      <c r="O1596" s="2" t="str">
        <f t="shared" si="149"/>
        <v>Jun</v>
      </c>
    </row>
    <row r="1597" spans="1:15" x14ac:dyDescent="0.25">
      <c r="A1597" s="2" t="s">
        <v>2738</v>
      </c>
      <c r="B1597" s="3">
        <v>45291</v>
      </c>
      <c r="C1597" s="2" t="s">
        <v>890</v>
      </c>
      <c r="D1597" s="2" t="s">
        <v>1118</v>
      </c>
      <c r="E1597">
        <v>3</v>
      </c>
      <c r="F1597" s="2">
        <f t="shared" si="144"/>
        <v>3</v>
      </c>
      <c r="G1597" s="2" t="s">
        <v>1148</v>
      </c>
      <c r="H1597">
        <v>0.24</v>
      </c>
      <c r="I1597" s="2">
        <f>_xlfn.XLOOKUP(D1597, 'retail_products'!$A:$A, 'retail_products'!$E:$E, "")</f>
        <v>484.08</v>
      </c>
      <c r="J1597" s="2">
        <f>_xlfn.XLOOKUP(D1597, 'retail_products'!$A:$A, 'retail_products'!$D:$D, "")</f>
        <v>361.23</v>
      </c>
      <c r="K1597" s="2">
        <f t="shared" si="145"/>
        <v>1452.24</v>
      </c>
      <c r="L1597" s="2">
        <f t="shared" si="146"/>
        <v>348.5376</v>
      </c>
      <c r="M1597" s="2">
        <f t="shared" si="147"/>
        <v>1103.7024000000001</v>
      </c>
      <c r="N1597" s="2">
        <f t="shared" si="148"/>
        <v>20.012400000000071</v>
      </c>
      <c r="O1597" s="2" t="str">
        <f t="shared" si="149"/>
        <v>Dec</v>
      </c>
    </row>
    <row r="1598" spans="1:15" x14ac:dyDescent="0.25">
      <c r="A1598" s="2" t="s">
        <v>2739</v>
      </c>
      <c r="B1598" s="3">
        <v>45146</v>
      </c>
      <c r="C1598" s="2" t="s">
        <v>369</v>
      </c>
      <c r="D1598" s="2" t="s">
        <v>1038</v>
      </c>
      <c r="E1598">
        <v>2</v>
      </c>
      <c r="F1598" s="2">
        <f t="shared" si="144"/>
        <v>2</v>
      </c>
      <c r="G1598" s="2" t="s">
        <v>1148</v>
      </c>
      <c r="H1598">
        <v>0.11</v>
      </c>
      <c r="I1598" s="2">
        <f>_xlfn.XLOOKUP(D1598, 'retail_products'!$A:$A, 'retail_products'!$E:$E, "")</f>
        <v>295.45</v>
      </c>
      <c r="J1598" s="2">
        <f>_xlfn.XLOOKUP(D1598, 'retail_products'!$A:$A, 'retail_products'!$D:$D, "")</f>
        <v>218.74</v>
      </c>
      <c r="K1598" s="2">
        <f t="shared" si="145"/>
        <v>590.9</v>
      </c>
      <c r="L1598" s="2">
        <f t="shared" si="146"/>
        <v>64.998999999999995</v>
      </c>
      <c r="M1598" s="2">
        <f t="shared" si="147"/>
        <v>525.90099999999995</v>
      </c>
      <c r="N1598" s="2">
        <f t="shared" si="148"/>
        <v>88.420999999999935</v>
      </c>
      <c r="O1598" s="2" t="str">
        <f t="shared" si="149"/>
        <v>Aug</v>
      </c>
    </row>
    <row r="1599" spans="1:15" x14ac:dyDescent="0.25">
      <c r="A1599" s="2" t="s">
        <v>2740</v>
      </c>
      <c r="B1599" s="3">
        <v>45044</v>
      </c>
      <c r="C1599" s="2" t="s">
        <v>629</v>
      </c>
      <c r="D1599" s="2" t="s">
        <v>1122</v>
      </c>
      <c r="E1599">
        <v>2</v>
      </c>
      <c r="F1599" s="2">
        <f t="shared" si="144"/>
        <v>2</v>
      </c>
      <c r="G1599" s="2" t="s">
        <v>1148</v>
      </c>
      <c r="H1599">
        <v>0.26</v>
      </c>
      <c r="I1599" s="2">
        <f>_xlfn.XLOOKUP(D1599, 'retail_products'!$A:$A, 'retail_products'!$E:$E, "")</f>
        <v>693.46</v>
      </c>
      <c r="J1599" s="2">
        <f>_xlfn.XLOOKUP(D1599, 'retail_products'!$A:$A, 'retail_products'!$D:$D, "")</f>
        <v>388.35</v>
      </c>
      <c r="K1599" s="2">
        <f t="shared" si="145"/>
        <v>1386.92</v>
      </c>
      <c r="L1599" s="2">
        <f t="shared" si="146"/>
        <v>360.59920000000005</v>
      </c>
      <c r="M1599" s="2">
        <f t="shared" si="147"/>
        <v>1026.3208</v>
      </c>
      <c r="N1599" s="2">
        <f t="shared" si="148"/>
        <v>249.62079999999992</v>
      </c>
      <c r="O1599" s="2" t="str">
        <f t="shared" si="149"/>
        <v>Apr</v>
      </c>
    </row>
    <row r="1600" spans="1:15" x14ac:dyDescent="0.25">
      <c r="A1600" s="2" t="s">
        <v>2741</v>
      </c>
      <c r="B1600" s="3">
        <v>44962</v>
      </c>
      <c r="C1600" s="2" t="s">
        <v>242</v>
      </c>
      <c r="D1600" s="2" t="s">
        <v>1035</v>
      </c>
      <c r="E1600">
        <v>3</v>
      </c>
      <c r="F1600" s="2">
        <f t="shared" si="144"/>
        <v>3</v>
      </c>
      <c r="G1600" s="2" t="s">
        <v>1146</v>
      </c>
      <c r="H1600">
        <v>0</v>
      </c>
      <c r="I1600" s="2">
        <f>_xlfn.XLOOKUP(D1600, 'retail_products'!$A:$A, 'retail_products'!$E:$E, "")</f>
        <v>1011.63</v>
      </c>
      <c r="J1600" s="2">
        <f>_xlfn.XLOOKUP(D1600, 'retail_products'!$A:$A, 'retail_products'!$D:$D, "")</f>
        <v>438.33</v>
      </c>
      <c r="K1600" s="2">
        <f t="shared" si="145"/>
        <v>3034.89</v>
      </c>
      <c r="L1600" s="2">
        <f t="shared" si="146"/>
        <v>0</v>
      </c>
      <c r="M1600" s="2">
        <f t="shared" si="147"/>
        <v>3034.89</v>
      </c>
      <c r="N1600" s="2">
        <f t="shared" si="148"/>
        <v>1719.8999999999999</v>
      </c>
      <c r="O1600" s="2" t="str">
        <f t="shared" si="149"/>
        <v>Feb</v>
      </c>
    </row>
    <row r="1601" spans="1:15" x14ac:dyDescent="0.25">
      <c r="A1601" s="2" t="s">
        <v>2742</v>
      </c>
      <c r="B1601" s="3">
        <v>45304</v>
      </c>
      <c r="C1601" s="2" t="s">
        <v>215</v>
      </c>
      <c r="D1601" s="2" t="s">
        <v>1126</v>
      </c>
      <c r="E1601">
        <v>1</v>
      </c>
      <c r="F1601" s="2">
        <f t="shared" si="144"/>
        <v>1</v>
      </c>
      <c r="G1601" s="2" t="s">
        <v>1146</v>
      </c>
      <c r="H1601">
        <v>0</v>
      </c>
      <c r="I1601" s="2">
        <f>_xlfn.XLOOKUP(D1601, 'retail_products'!$A:$A, 'retail_products'!$E:$E, "")</f>
        <v>340.9</v>
      </c>
      <c r="J1601" s="2">
        <f>_xlfn.XLOOKUP(D1601, 'retail_products'!$A:$A, 'retail_products'!$D:$D, "")</f>
        <v>269.88</v>
      </c>
      <c r="K1601" s="2">
        <f t="shared" si="145"/>
        <v>340.9</v>
      </c>
      <c r="L1601" s="2">
        <f t="shared" si="146"/>
        <v>0</v>
      </c>
      <c r="M1601" s="2">
        <f t="shared" si="147"/>
        <v>340.9</v>
      </c>
      <c r="N1601" s="2">
        <f t="shared" si="148"/>
        <v>71.019999999999982</v>
      </c>
      <c r="O1601" s="2" t="str">
        <f t="shared" si="149"/>
        <v>Jan</v>
      </c>
    </row>
    <row r="1602" spans="1:15" x14ac:dyDescent="0.25">
      <c r="A1602" s="2" t="s">
        <v>2743</v>
      </c>
      <c r="B1602" s="3">
        <v>45227</v>
      </c>
      <c r="C1602" s="2" t="s">
        <v>663</v>
      </c>
      <c r="D1602" s="2" t="s">
        <v>1130</v>
      </c>
      <c r="E1602">
        <v>4</v>
      </c>
      <c r="F1602" s="2">
        <f t="shared" ref="F1602:F1665" si="150">IF(E1602&lt;0,0,E1602)</f>
        <v>4</v>
      </c>
      <c r="G1602" s="2" t="s">
        <v>1148</v>
      </c>
      <c r="H1602">
        <v>0</v>
      </c>
      <c r="I1602" s="2">
        <f>_xlfn.XLOOKUP(D1602, 'retail_products'!$A:$A, 'retail_products'!$E:$E, "")</f>
        <v>497.57</v>
      </c>
      <c r="J1602" s="2">
        <f>_xlfn.XLOOKUP(D1602, 'retail_products'!$A:$A, 'retail_products'!$D:$D, "")</f>
        <v>348.99</v>
      </c>
      <c r="K1602" s="2">
        <f t="shared" ref="K1602:K1665" si="151">E1602*I1602</f>
        <v>1990.28</v>
      </c>
      <c r="L1602" s="2">
        <f t="shared" ref="L1602:L1665" si="152">K1602*H1602</f>
        <v>0</v>
      </c>
      <c r="M1602" s="2">
        <f t="shared" ref="M1602:M1665" si="153">K1602-L1602</f>
        <v>1990.28</v>
      </c>
      <c r="N1602" s="2">
        <f t="shared" ref="N1602:N1665" si="154">M1602-(E1602*J1602)</f>
        <v>594.31999999999994</v>
      </c>
      <c r="O1602" s="2" t="str">
        <f t="shared" ref="O1602:O1665" si="155">TEXT(B1602,"mmm")</f>
        <v>Oct</v>
      </c>
    </row>
    <row r="1603" spans="1:15" x14ac:dyDescent="0.25">
      <c r="A1603" s="2" t="s">
        <v>2744</v>
      </c>
      <c r="B1603" s="3">
        <v>45253</v>
      </c>
      <c r="C1603" s="2" t="s">
        <v>836</v>
      </c>
      <c r="D1603" s="2" t="s">
        <v>1096</v>
      </c>
      <c r="E1603">
        <v>-1</v>
      </c>
      <c r="F1603" s="2">
        <f t="shared" si="150"/>
        <v>0</v>
      </c>
      <c r="G1603" s="2" t="s">
        <v>1152</v>
      </c>
      <c r="H1603">
        <v>0.3</v>
      </c>
      <c r="I1603" s="2">
        <f>_xlfn.XLOOKUP(D1603, 'retail_products'!$A:$A, 'retail_products'!$E:$E, "")</f>
        <v>975.87</v>
      </c>
      <c r="J1603" s="2">
        <f>_xlfn.XLOOKUP(D1603, 'retail_products'!$A:$A, 'retail_products'!$D:$D, "")</f>
        <v>397.97</v>
      </c>
      <c r="K1603" s="2">
        <f t="shared" si="151"/>
        <v>-975.87</v>
      </c>
      <c r="L1603" s="2">
        <f t="shared" si="152"/>
        <v>-292.76099999999997</v>
      </c>
      <c r="M1603" s="2">
        <f t="shared" si="153"/>
        <v>-683.10900000000004</v>
      </c>
      <c r="N1603" s="2">
        <f t="shared" si="154"/>
        <v>-285.13900000000001</v>
      </c>
      <c r="O1603" s="2" t="str">
        <f t="shared" si="155"/>
        <v>Nov</v>
      </c>
    </row>
    <row r="1604" spans="1:15" x14ac:dyDescent="0.25">
      <c r="A1604" s="2" t="s">
        <v>2745</v>
      </c>
      <c r="B1604" s="3">
        <v>45287</v>
      </c>
      <c r="C1604" s="2" t="s">
        <v>200</v>
      </c>
      <c r="D1604" s="2" t="s">
        <v>1086</v>
      </c>
      <c r="E1604">
        <v>3</v>
      </c>
      <c r="F1604" s="2">
        <f t="shared" si="150"/>
        <v>3</v>
      </c>
      <c r="G1604" s="2" t="s">
        <v>1148</v>
      </c>
      <c r="H1604">
        <v>0.24</v>
      </c>
      <c r="I1604" s="2">
        <f>_xlfn.XLOOKUP(D1604, 'retail_products'!$A:$A, 'retail_products'!$E:$E, "")</f>
        <v>560.78</v>
      </c>
      <c r="J1604" s="2">
        <f>_xlfn.XLOOKUP(D1604, 'retail_products'!$A:$A, 'retail_products'!$D:$D, "")</f>
        <v>325.23</v>
      </c>
      <c r="K1604" s="2">
        <f t="shared" si="151"/>
        <v>1682.34</v>
      </c>
      <c r="L1604" s="2">
        <f t="shared" si="152"/>
        <v>403.76159999999999</v>
      </c>
      <c r="M1604" s="2">
        <f t="shared" si="153"/>
        <v>1278.5783999999999</v>
      </c>
      <c r="N1604" s="2">
        <f t="shared" si="154"/>
        <v>302.88839999999982</v>
      </c>
      <c r="O1604" s="2" t="str">
        <f t="shared" si="155"/>
        <v>Dec</v>
      </c>
    </row>
    <row r="1605" spans="1:15" x14ac:dyDescent="0.25">
      <c r="A1605" s="2" t="s">
        <v>2746</v>
      </c>
      <c r="B1605" s="3">
        <v>44981</v>
      </c>
      <c r="C1605" s="2" t="s">
        <v>783</v>
      </c>
      <c r="D1605" s="2" t="s">
        <v>1056</v>
      </c>
      <c r="E1605">
        <v>2</v>
      </c>
      <c r="F1605" s="2">
        <f t="shared" si="150"/>
        <v>2</v>
      </c>
      <c r="G1605" s="2" t="s">
        <v>1146</v>
      </c>
      <c r="H1605">
        <v>0</v>
      </c>
      <c r="I1605" s="2">
        <f>_xlfn.XLOOKUP(D1605, 'retail_products'!$A:$A, 'retail_products'!$E:$E, "")</f>
        <v>137.66999999999999</v>
      </c>
      <c r="J1605" s="2">
        <f>_xlfn.XLOOKUP(D1605, 'retail_products'!$A:$A, 'retail_products'!$D:$D, "")</f>
        <v>65.400000000000006</v>
      </c>
      <c r="K1605" s="2">
        <f t="shared" si="151"/>
        <v>275.33999999999997</v>
      </c>
      <c r="L1605" s="2">
        <f t="shared" si="152"/>
        <v>0</v>
      </c>
      <c r="M1605" s="2">
        <f t="shared" si="153"/>
        <v>275.33999999999997</v>
      </c>
      <c r="N1605" s="2">
        <f t="shared" si="154"/>
        <v>144.53999999999996</v>
      </c>
      <c r="O1605" s="2" t="str">
        <f t="shared" si="155"/>
        <v>Feb</v>
      </c>
    </row>
    <row r="1606" spans="1:15" x14ac:dyDescent="0.25">
      <c r="A1606" s="2" t="s">
        <v>2747</v>
      </c>
      <c r="B1606" s="3">
        <v>45083</v>
      </c>
      <c r="C1606" s="2" t="s">
        <v>668</v>
      </c>
      <c r="D1606" s="2" t="s">
        <v>1049</v>
      </c>
      <c r="E1606">
        <v>1</v>
      </c>
      <c r="F1606" s="2">
        <f t="shared" si="150"/>
        <v>1</v>
      </c>
      <c r="G1606" s="2" t="s">
        <v>1148</v>
      </c>
      <c r="H1606">
        <v>0</v>
      </c>
      <c r="I1606" s="2">
        <f>_xlfn.XLOOKUP(D1606, 'retail_products'!$A:$A, 'retail_products'!$E:$E, "")</f>
        <v>171.43</v>
      </c>
      <c r="J1606" s="2">
        <f>_xlfn.XLOOKUP(D1606, 'retail_products'!$A:$A, 'retail_products'!$D:$D, "")</f>
        <v>99.61</v>
      </c>
      <c r="K1606" s="2">
        <f t="shared" si="151"/>
        <v>171.43</v>
      </c>
      <c r="L1606" s="2">
        <f t="shared" si="152"/>
        <v>0</v>
      </c>
      <c r="M1606" s="2">
        <f t="shared" si="153"/>
        <v>171.43</v>
      </c>
      <c r="N1606" s="2">
        <f t="shared" si="154"/>
        <v>71.820000000000007</v>
      </c>
      <c r="O1606" s="2" t="str">
        <f t="shared" si="155"/>
        <v>Jun</v>
      </c>
    </row>
    <row r="1607" spans="1:15" x14ac:dyDescent="0.25">
      <c r="A1607" s="2" t="s">
        <v>2748</v>
      </c>
      <c r="B1607" s="3">
        <v>45147</v>
      </c>
      <c r="C1607" s="2" t="s">
        <v>192</v>
      </c>
      <c r="D1607" s="2" t="s">
        <v>1066</v>
      </c>
      <c r="E1607">
        <v>5</v>
      </c>
      <c r="F1607" s="2">
        <f t="shared" si="150"/>
        <v>5</v>
      </c>
      <c r="G1607" s="2" t="s">
        <v>1152</v>
      </c>
      <c r="H1607">
        <v>0</v>
      </c>
      <c r="I1607" s="2">
        <f>_xlfn.XLOOKUP(D1607, 'retail_products'!$A:$A, 'retail_products'!$E:$E, "")</f>
        <v>289.73</v>
      </c>
      <c r="J1607" s="2">
        <f>_xlfn.XLOOKUP(D1607, 'retail_products'!$A:$A, 'retail_products'!$D:$D, "")</f>
        <v>225.94</v>
      </c>
      <c r="K1607" s="2">
        <f t="shared" si="151"/>
        <v>1448.65</v>
      </c>
      <c r="L1607" s="2">
        <f t="shared" si="152"/>
        <v>0</v>
      </c>
      <c r="M1607" s="2">
        <f t="shared" si="153"/>
        <v>1448.65</v>
      </c>
      <c r="N1607" s="2">
        <f t="shared" si="154"/>
        <v>318.95000000000005</v>
      </c>
      <c r="O1607" s="2" t="str">
        <f t="shared" si="155"/>
        <v>Aug</v>
      </c>
    </row>
    <row r="1608" spans="1:15" x14ac:dyDescent="0.25">
      <c r="A1608" s="2" t="s">
        <v>2749</v>
      </c>
      <c r="B1608" s="3">
        <v>45288</v>
      </c>
      <c r="C1608" s="2" t="s">
        <v>118</v>
      </c>
      <c r="D1608" s="2" t="s">
        <v>1124</v>
      </c>
      <c r="E1608">
        <v>4</v>
      </c>
      <c r="F1608" s="2">
        <f t="shared" si="150"/>
        <v>4</v>
      </c>
      <c r="G1608" s="2" t="s">
        <v>1152</v>
      </c>
      <c r="H1608">
        <v>0</v>
      </c>
      <c r="I1608" s="2">
        <f>_xlfn.XLOOKUP(D1608, 'retail_products'!$A:$A, 'retail_products'!$E:$E, "")</f>
        <v>657.99</v>
      </c>
      <c r="J1608" s="2">
        <f>_xlfn.XLOOKUP(D1608, 'retail_products'!$A:$A, 'retail_products'!$D:$D, "")</f>
        <v>478.53</v>
      </c>
      <c r="K1608" s="2">
        <f t="shared" si="151"/>
        <v>2631.96</v>
      </c>
      <c r="L1608" s="2">
        <f t="shared" si="152"/>
        <v>0</v>
      </c>
      <c r="M1608" s="2">
        <f t="shared" si="153"/>
        <v>2631.96</v>
      </c>
      <c r="N1608" s="2">
        <f t="shared" si="154"/>
        <v>717.84000000000015</v>
      </c>
      <c r="O1608" s="2" t="str">
        <f t="shared" si="155"/>
        <v>Dec</v>
      </c>
    </row>
    <row r="1609" spans="1:15" x14ac:dyDescent="0.25">
      <c r="A1609" s="2" t="s">
        <v>2750</v>
      </c>
      <c r="B1609" s="3">
        <v>45309</v>
      </c>
      <c r="C1609" s="2" t="s">
        <v>1025</v>
      </c>
      <c r="D1609" s="2" t="s">
        <v>1086</v>
      </c>
      <c r="E1609">
        <v>5</v>
      </c>
      <c r="F1609" s="2">
        <f t="shared" si="150"/>
        <v>5</v>
      </c>
      <c r="G1609" s="2" t="s">
        <v>1146</v>
      </c>
      <c r="H1609">
        <v>0.1</v>
      </c>
      <c r="I1609" s="2">
        <f>_xlfn.XLOOKUP(D1609, 'retail_products'!$A:$A, 'retail_products'!$E:$E, "")</f>
        <v>560.78</v>
      </c>
      <c r="J1609" s="2">
        <f>_xlfn.XLOOKUP(D1609, 'retail_products'!$A:$A, 'retail_products'!$D:$D, "")</f>
        <v>325.23</v>
      </c>
      <c r="K1609" s="2">
        <f t="shared" si="151"/>
        <v>2803.8999999999996</v>
      </c>
      <c r="L1609" s="2">
        <f t="shared" si="152"/>
        <v>280.39</v>
      </c>
      <c r="M1609" s="2">
        <f t="shared" si="153"/>
        <v>2523.5099999999998</v>
      </c>
      <c r="N1609" s="2">
        <f t="shared" si="154"/>
        <v>897.35999999999967</v>
      </c>
      <c r="O1609" s="2" t="str">
        <f t="shared" si="155"/>
        <v>Jan</v>
      </c>
    </row>
    <row r="1610" spans="1:15" x14ac:dyDescent="0.25">
      <c r="A1610" s="2" t="s">
        <v>2751</v>
      </c>
      <c r="B1610" s="3">
        <v>45243</v>
      </c>
      <c r="C1610" s="2" t="s">
        <v>121</v>
      </c>
      <c r="D1610" s="2" t="s">
        <v>1104</v>
      </c>
      <c r="E1610">
        <v>4</v>
      </c>
      <c r="F1610" s="2">
        <f t="shared" si="150"/>
        <v>4</v>
      </c>
      <c r="G1610" s="2" t="s">
        <v>1148</v>
      </c>
      <c r="H1610">
        <v>0</v>
      </c>
      <c r="I1610" s="2">
        <f>_xlfn.XLOOKUP(D1610, 'retail_products'!$A:$A, 'retail_products'!$E:$E, "")</f>
        <v>647.98</v>
      </c>
      <c r="J1610" s="2">
        <f>_xlfn.XLOOKUP(D1610, 'retail_products'!$A:$A, 'retail_products'!$D:$D, "")</f>
        <v>303.98</v>
      </c>
      <c r="K1610" s="2">
        <f t="shared" si="151"/>
        <v>2591.92</v>
      </c>
      <c r="L1610" s="2">
        <f t="shared" si="152"/>
        <v>0</v>
      </c>
      <c r="M1610" s="2">
        <f t="shared" si="153"/>
        <v>2591.92</v>
      </c>
      <c r="N1610" s="2">
        <f t="shared" si="154"/>
        <v>1376</v>
      </c>
      <c r="O1610" s="2" t="str">
        <f t="shared" si="155"/>
        <v>Nov</v>
      </c>
    </row>
    <row r="1611" spans="1:15" x14ac:dyDescent="0.25">
      <c r="A1611" s="2" t="s">
        <v>2752</v>
      </c>
      <c r="B1611" s="3">
        <v>45208</v>
      </c>
      <c r="C1611" s="2" t="s">
        <v>918</v>
      </c>
      <c r="D1611" s="2" t="s">
        <v>1062</v>
      </c>
      <c r="E1611">
        <v>4</v>
      </c>
      <c r="F1611" s="2">
        <f t="shared" si="150"/>
        <v>4</v>
      </c>
      <c r="G1611" s="2" t="s">
        <v>1152</v>
      </c>
      <c r="H1611">
        <v>0</v>
      </c>
      <c r="I1611" s="2">
        <f>_xlfn.XLOOKUP(D1611, 'retail_products'!$A:$A, 'retail_products'!$E:$E, "")</f>
        <v>718.62</v>
      </c>
      <c r="J1611" s="2">
        <f>_xlfn.XLOOKUP(D1611, 'retail_products'!$A:$A, 'retail_products'!$D:$D, "")</f>
        <v>309.57</v>
      </c>
      <c r="K1611" s="2">
        <f t="shared" si="151"/>
        <v>2874.48</v>
      </c>
      <c r="L1611" s="2">
        <f t="shared" si="152"/>
        <v>0</v>
      </c>
      <c r="M1611" s="2">
        <f t="shared" si="153"/>
        <v>2874.48</v>
      </c>
      <c r="N1611" s="2">
        <f t="shared" si="154"/>
        <v>1636.2</v>
      </c>
      <c r="O1611" s="2" t="str">
        <f t="shared" si="155"/>
        <v>Oct</v>
      </c>
    </row>
    <row r="1612" spans="1:15" x14ac:dyDescent="0.25">
      <c r="A1612" s="2" t="s">
        <v>2753</v>
      </c>
      <c r="B1612" s="3">
        <v>45028</v>
      </c>
      <c r="C1612" s="2" t="s">
        <v>482</v>
      </c>
      <c r="D1612" s="2" t="s">
        <v>1130</v>
      </c>
      <c r="E1612">
        <v>2</v>
      </c>
      <c r="F1612" s="2">
        <f t="shared" si="150"/>
        <v>2</v>
      </c>
      <c r="G1612" s="2" t="s">
        <v>1148</v>
      </c>
      <c r="H1612">
        <v>0</v>
      </c>
      <c r="I1612" s="2">
        <f>_xlfn.XLOOKUP(D1612, 'retail_products'!$A:$A, 'retail_products'!$E:$E, "")</f>
        <v>497.57</v>
      </c>
      <c r="J1612" s="2">
        <f>_xlfn.XLOOKUP(D1612, 'retail_products'!$A:$A, 'retail_products'!$D:$D, "")</f>
        <v>348.99</v>
      </c>
      <c r="K1612" s="2">
        <f t="shared" si="151"/>
        <v>995.14</v>
      </c>
      <c r="L1612" s="2">
        <f t="shared" si="152"/>
        <v>0</v>
      </c>
      <c r="M1612" s="2">
        <f t="shared" si="153"/>
        <v>995.14</v>
      </c>
      <c r="N1612" s="2">
        <f t="shared" si="154"/>
        <v>297.15999999999997</v>
      </c>
      <c r="O1612" s="2" t="str">
        <f t="shared" si="155"/>
        <v>Apr</v>
      </c>
    </row>
    <row r="1613" spans="1:15" x14ac:dyDescent="0.25">
      <c r="A1613" s="2" t="s">
        <v>2754</v>
      </c>
      <c r="B1613" s="3">
        <v>45015</v>
      </c>
      <c r="C1613" s="2" t="s">
        <v>187</v>
      </c>
      <c r="D1613" s="2" t="s">
        <v>1112</v>
      </c>
      <c r="E1613">
        <v>5</v>
      </c>
      <c r="F1613" s="2">
        <f t="shared" si="150"/>
        <v>5</v>
      </c>
      <c r="G1613" s="2" t="s">
        <v>1148</v>
      </c>
      <c r="H1613">
        <v>0.22</v>
      </c>
      <c r="I1613" s="2">
        <f>_xlfn.XLOOKUP(D1613, 'retail_products'!$A:$A, 'retail_products'!$E:$E, "")</f>
        <v>827.09</v>
      </c>
      <c r="J1613" s="2">
        <f>_xlfn.XLOOKUP(D1613, 'retail_products'!$A:$A, 'retail_products'!$D:$D, "")</f>
        <v>449.47</v>
      </c>
      <c r="K1613" s="2">
        <f t="shared" si="151"/>
        <v>4135.45</v>
      </c>
      <c r="L1613" s="2">
        <f t="shared" si="152"/>
        <v>909.79899999999998</v>
      </c>
      <c r="M1613" s="2">
        <f t="shared" si="153"/>
        <v>3225.6509999999998</v>
      </c>
      <c r="N1613" s="2">
        <f t="shared" si="154"/>
        <v>978.30099999999948</v>
      </c>
      <c r="O1613" s="2" t="str">
        <f t="shared" si="155"/>
        <v>Mar</v>
      </c>
    </row>
    <row r="1614" spans="1:15" x14ac:dyDescent="0.25">
      <c r="A1614" s="2" t="s">
        <v>2755</v>
      </c>
      <c r="B1614" s="3">
        <v>45336</v>
      </c>
      <c r="C1614" s="2" t="s">
        <v>363</v>
      </c>
      <c r="D1614" s="2" t="s">
        <v>1124</v>
      </c>
      <c r="E1614">
        <v>5</v>
      </c>
      <c r="F1614" s="2">
        <f t="shared" si="150"/>
        <v>5</v>
      </c>
      <c r="G1614" s="2" t="s">
        <v>1148</v>
      </c>
      <c r="H1614">
        <v>0</v>
      </c>
      <c r="I1614" s="2">
        <f>_xlfn.XLOOKUP(D1614, 'retail_products'!$A:$A, 'retail_products'!$E:$E, "")</f>
        <v>657.99</v>
      </c>
      <c r="J1614" s="2">
        <f>_xlfn.XLOOKUP(D1614, 'retail_products'!$A:$A, 'retail_products'!$D:$D, "")</f>
        <v>478.53</v>
      </c>
      <c r="K1614" s="2">
        <f t="shared" si="151"/>
        <v>3289.95</v>
      </c>
      <c r="L1614" s="2">
        <f t="shared" si="152"/>
        <v>0</v>
      </c>
      <c r="M1614" s="2">
        <f t="shared" si="153"/>
        <v>3289.95</v>
      </c>
      <c r="N1614" s="2">
        <f t="shared" si="154"/>
        <v>897.30000000000018</v>
      </c>
      <c r="O1614" s="2" t="str">
        <f t="shared" si="155"/>
        <v>Feb</v>
      </c>
    </row>
    <row r="1615" spans="1:15" x14ac:dyDescent="0.25">
      <c r="A1615" s="2" t="s">
        <v>2756</v>
      </c>
      <c r="B1615" s="3">
        <v>45012</v>
      </c>
      <c r="C1615" s="2" t="s">
        <v>361</v>
      </c>
      <c r="D1615" s="2" t="s">
        <v>1122</v>
      </c>
      <c r="E1615">
        <v>3</v>
      </c>
      <c r="F1615" s="2">
        <f t="shared" si="150"/>
        <v>3</v>
      </c>
      <c r="G1615" s="2" t="s">
        <v>1146</v>
      </c>
      <c r="H1615">
        <v>0</v>
      </c>
      <c r="I1615" s="2">
        <f>_xlfn.XLOOKUP(D1615, 'retail_products'!$A:$A, 'retail_products'!$E:$E, "")</f>
        <v>693.46</v>
      </c>
      <c r="J1615" s="2">
        <f>_xlfn.XLOOKUP(D1615, 'retail_products'!$A:$A, 'retail_products'!$D:$D, "")</f>
        <v>388.35</v>
      </c>
      <c r="K1615" s="2">
        <f t="shared" si="151"/>
        <v>2080.38</v>
      </c>
      <c r="L1615" s="2">
        <f t="shared" si="152"/>
        <v>0</v>
      </c>
      <c r="M1615" s="2">
        <f t="shared" si="153"/>
        <v>2080.38</v>
      </c>
      <c r="N1615" s="2">
        <f t="shared" si="154"/>
        <v>915.32999999999993</v>
      </c>
      <c r="O1615" s="2" t="str">
        <f t="shared" si="155"/>
        <v>Mar</v>
      </c>
    </row>
    <row r="1616" spans="1:15" x14ac:dyDescent="0.25">
      <c r="A1616" s="2" t="s">
        <v>2757</v>
      </c>
      <c r="B1616" s="3">
        <v>45211</v>
      </c>
      <c r="C1616" s="2" t="s">
        <v>991</v>
      </c>
      <c r="D1616" s="2" t="s">
        <v>1078</v>
      </c>
      <c r="E1616">
        <v>3</v>
      </c>
      <c r="F1616" s="2">
        <f t="shared" si="150"/>
        <v>3</v>
      </c>
      <c r="G1616" s="2" t="s">
        <v>1146</v>
      </c>
      <c r="H1616">
        <v>0.15</v>
      </c>
      <c r="I1616" s="2">
        <f>_xlfn.XLOOKUP(D1616, 'retail_products'!$A:$A, 'retail_products'!$E:$E, "")</f>
        <v>892.78</v>
      </c>
      <c r="J1616" s="2">
        <f>_xlfn.XLOOKUP(D1616, 'retail_products'!$A:$A, 'retail_products'!$D:$D, "")</f>
        <v>447.11</v>
      </c>
      <c r="K1616" s="2">
        <f t="shared" si="151"/>
        <v>2678.34</v>
      </c>
      <c r="L1616" s="2">
        <f t="shared" si="152"/>
        <v>401.75100000000003</v>
      </c>
      <c r="M1616" s="2">
        <f t="shared" si="153"/>
        <v>2276.5889999999999</v>
      </c>
      <c r="N1616" s="2">
        <f t="shared" si="154"/>
        <v>935.25900000000001</v>
      </c>
      <c r="O1616" s="2" t="str">
        <f t="shared" si="155"/>
        <v>Oct</v>
      </c>
    </row>
    <row r="1617" spans="1:15" x14ac:dyDescent="0.25">
      <c r="A1617" s="2" t="s">
        <v>2758</v>
      </c>
      <c r="B1617" s="3" t="s">
        <v>2759</v>
      </c>
      <c r="C1617" s="2" t="s">
        <v>856</v>
      </c>
      <c r="D1617" s="2" t="s">
        <v>1090</v>
      </c>
      <c r="E1617">
        <v>3</v>
      </c>
      <c r="F1617" s="2">
        <f t="shared" si="150"/>
        <v>3</v>
      </c>
      <c r="G1617" s="2" t="s">
        <v>1152</v>
      </c>
      <c r="H1617">
        <v>0</v>
      </c>
      <c r="I1617" s="2">
        <f>_xlfn.XLOOKUP(D1617, 'retail_products'!$A:$A, 'retail_products'!$E:$E, "")</f>
        <v>765.43</v>
      </c>
      <c r="J1617" s="2">
        <f>_xlfn.XLOOKUP(D1617, 'retail_products'!$A:$A, 'retail_products'!$D:$D, "")</f>
        <v>429.73</v>
      </c>
      <c r="K1617" s="2">
        <f t="shared" si="151"/>
        <v>2296.29</v>
      </c>
      <c r="L1617" s="2">
        <f t="shared" si="152"/>
        <v>0</v>
      </c>
      <c r="M1617" s="2">
        <f t="shared" si="153"/>
        <v>2296.29</v>
      </c>
      <c r="N1617" s="2">
        <f t="shared" si="154"/>
        <v>1007.0999999999999</v>
      </c>
      <c r="O1617" s="2" t="str">
        <f t="shared" si="155"/>
        <v>03/24/23</v>
      </c>
    </row>
    <row r="1618" spans="1:15" x14ac:dyDescent="0.25">
      <c r="A1618" s="2" t="s">
        <v>2760</v>
      </c>
      <c r="B1618" s="3">
        <v>45323</v>
      </c>
      <c r="C1618" s="2" t="s">
        <v>539</v>
      </c>
      <c r="D1618" s="2" t="s">
        <v>1118</v>
      </c>
      <c r="E1618">
        <v>1</v>
      </c>
      <c r="F1618" s="2">
        <f t="shared" si="150"/>
        <v>1</v>
      </c>
      <c r="G1618" s="2" t="s">
        <v>1146</v>
      </c>
      <c r="H1618">
        <v>0</v>
      </c>
      <c r="I1618" s="2">
        <f>_xlfn.XLOOKUP(D1618, 'retail_products'!$A:$A, 'retail_products'!$E:$E, "")</f>
        <v>484.08</v>
      </c>
      <c r="J1618" s="2">
        <f>_xlfn.XLOOKUP(D1618, 'retail_products'!$A:$A, 'retail_products'!$D:$D, "")</f>
        <v>361.23</v>
      </c>
      <c r="K1618" s="2">
        <f t="shared" si="151"/>
        <v>484.08</v>
      </c>
      <c r="L1618" s="2">
        <f t="shared" si="152"/>
        <v>0</v>
      </c>
      <c r="M1618" s="2">
        <f t="shared" si="153"/>
        <v>484.08</v>
      </c>
      <c r="N1618" s="2">
        <f t="shared" si="154"/>
        <v>122.84999999999997</v>
      </c>
      <c r="O1618" s="2" t="str">
        <f t="shared" si="155"/>
        <v>Feb</v>
      </c>
    </row>
    <row r="1619" spans="1:15" x14ac:dyDescent="0.25">
      <c r="A1619" s="2" t="s">
        <v>2761</v>
      </c>
      <c r="B1619" s="3">
        <v>45022</v>
      </c>
      <c r="C1619" s="2" t="s">
        <v>613</v>
      </c>
      <c r="D1619" s="2" t="s">
        <v>1062</v>
      </c>
      <c r="E1619">
        <v>4</v>
      </c>
      <c r="F1619" s="2">
        <f t="shared" si="150"/>
        <v>4</v>
      </c>
      <c r="G1619" s="2" t="s">
        <v>1146</v>
      </c>
      <c r="H1619">
        <v>0</v>
      </c>
      <c r="I1619" s="2">
        <f>_xlfn.XLOOKUP(D1619, 'retail_products'!$A:$A, 'retail_products'!$E:$E, "")</f>
        <v>718.62</v>
      </c>
      <c r="J1619" s="2">
        <f>_xlfn.XLOOKUP(D1619, 'retail_products'!$A:$A, 'retail_products'!$D:$D, "")</f>
        <v>309.57</v>
      </c>
      <c r="K1619" s="2">
        <f t="shared" si="151"/>
        <v>2874.48</v>
      </c>
      <c r="L1619" s="2">
        <f t="shared" si="152"/>
        <v>0</v>
      </c>
      <c r="M1619" s="2">
        <f t="shared" si="153"/>
        <v>2874.48</v>
      </c>
      <c r="N1619" s="2">
        <f t="shared" si="154"/>
        <v>1636.2</v>
      </c>
      <c r="O1619" s="2" t="str">
        <f t="shared" si="155"/>
        <v>Apr</v>
      </c>
    </row>
    <row r="1620" spans="1:15" x14ac:dyDescent="0.25">
      <c r="A1620" s="2" t="s">
        <v>2762</v>
      </c>
      <c r="B1620" s="3">
        <v>45196</v>
      </c>
      <c r="C1620" s="2" t="s">
        <v>961</v>
      </c>
      <c r="D1620" s="2" t="s">
        <v>1102</v>
      </c>
      <c r="E1620">
        <v>1</v>
      </c>
      <c r="F1620" s="2">
        <f t="shared" si="150"/>
        <v>1</v>
      </c>
      <c r="G1620" s="2" t="s">
        <v>1148</v>
      </c>
      <c r="H1620">
        <v>0</v>
      </c>
      <c r="I1620" s="2">
        <f>_xlfn.XLOOKUP(D1620, 'retail_products'!$A:$A, 'retail_products'!$E:$E, "")</f>
        <v>691.33</v>
      </c>
      <c r="J1620" s="2">
        <f>_xlfn.XLOOKUP(D1620, 'retail_products'!$A:$A, 'retail_products'!$D:$D, "")</f>
        <v>423.72</v>
      </c>
      <c r="K1620" s="2">
        <f t="shared" si="151"/>
        <v>691.33</v>
      </c>
      <c r="L1620" s="2">
        <f t="shared" si="152"/>
        <v>0</v>
      </c>
      <c r="M1620" s="2">
        <f t="shared" si="153"/>
        <v>691.33</v>
      </c>
      <c r="N1620" s="2">
        <f t="shared" si="154"/>
        <v>267.61</v>
      </c>
      <c r="O1620" s="2" t="str">
        <f t="shared" si="155"/>
        <v>Sep</v>
      </c>
    </row>
    <row r="1621" spans="1:15" x14ac:dyDescent="0.25">
      <c r="A1621" s="2" t="s">
        <v>2763</v>
      </c>
      <c r="B1621" s="3" t="s">
        <v>2764</v>
      </c>
      <c r="C1621" s="2" t="s">
        <v>997</v>
      </c>
      <c r="D1621" s="2" t="s">
        <v>1106</v>
      </c>
      <c r="E1621">
        <v>2</v>
      </c>
      <c r="F1621" s="2">
        <f t="shared" si="150"/>
        <v>2</v>
      </c>
      <c r="G1621" s="2" t="s">
        <v>1148</v>
      </c>
      <c r="H1621">
        <v>0</v>
      </c>
      <c r="I1621" s="2">
        <f>_xlfn.XLOOKUP(D1621, 'retail_products'!$A:$A, 'retail_products'!$E:$E, "")</f>
        <v>144.07</v>
      </c>
      <c r="J1621" s="2">
        <f>_xlfn.XLOOKUP(D1621, 'retail_products'!$A:$A, 'retail_products'!$D:$D, "")</f>
        <v>65.87</v>
      </c>
      <c r="K1621" s="2">
        <f t="shared" si="151"/>
        <v>288.14</v>
      </c>
      <c r="L1621" s="2">
        <f t="shared" si="152"/>
        <v>0</v>
      </c>
      <c r="M1621" s="2">
        <f t="shared" si="153"/>
        <v>288.14</v>
      </c>
      <c r="N1621" s="2">
        <f t="shared" si="154"/>
        <v>156.39999999999998</v>
      </c>
      <c r="O1621" s="2" t="str">
        <f t="shared" si="155"/>
        <v>10/13/23</v>
      </c>
    </row>
    <row r="1622" spans="1:15" x14ac:dyDescent="0.25">
      <c r="A1622" s="2" t="s">
        <v>2765</v>
      </c>
      <c r="B1622" s="3">
        <v>45113</v>
      </c>
      <c r="C1622" s="2" t="s">
        <v>435</v>
      </c>
      <c r="D1622" s="2" t="s">
        <v>1132</v>
      </c>
      <c r="E1622">
        <v>1</v>
      </c>
      <c r="F1622" s="2">
        <f t="shared" si="150"/>
        <v>1</v>
      </c>
      <c r="G1622" s="2" t="s">
        <v>1152</v>
      </c>
      <c r="H1622">
        <v>0.15</v>
      </c>
      <c r="I1622" s="2">
        <f>_xlfn.XLOOKUP(D1622, 'retail_products'!$A:$A, 'retail_products'!$E:$E, "")</f>
        <v>124.81</v>
      </c>
      <c r="J1622" s="2">
        <f>_xlfn.XLOOKUP(D1622, 'retail_products'!$A:$A, 'retail_products'!$D:$D, "")</f>
        <v>60.74</v>
      </c>
      <c r="K1622" s="2">
        <f t="shared" si="151"/>
        <v>124.81</v>
      </c>
      <c r="L1622" s="2">
        <f t="shared" si="152"/>
        <v>18.721499999999999</v>
      </c>
      <c r="M1622" s="2">
        <f t="shared" si="153"/>
        <v>106.08850000000001</v>
      </c>
      <c r="N1622" s="2">
        <f t="shared" si="154"/>
        <v>45.348500000000008</v>
      </c>
      <c r="O1622" s="2" t="str">
        <f t="shared" si="155"/>
        <v>Jul</v>
      </c>
    </row>
    <row r="1623" spans="1:15" x14ac:dyDescent="0.25">
      <c r="A1623" s="2" t="s">
        <v>2766</v>
      </c>
      <c r="B1623" s="3">
        <v>45342</v>
      </c>
      <c r="C1623" s="2" t="s">
        <v>991</v>
      </c>
      <c r="D1623" s="2" t="s">
        <v>1126</v>
      </c>
      <c r="E1623">
        <v>4</v>
      </c>
      <c r="F1623" s="2">
        <f t="shared" si="150"/>
        <v>4</v>
      </c>
      <c r="G1623" s="2" t="s">
        <v>1152</v>
      </c>
      <c r="H1623">
        <v>0</v>
      </c>
      <c r="I1623" s="2">
        <f>_xlfn.XLOOKUP(D1623, 'retail_products'!$A:$A, 'retail_products'!$E:$E, "")</f>
        <v>340.9</v>
      </c>
      <c r="J1623" s="2">
        <f>_xlfn.XLOOKUP(D1623, 'retail_products'!$A:$A, 'retail_products'!$D:$D, "")</f>
        <v>269.88</v>
      </c>
      <c r="K1623" s="2">
        <f t="shared" si="151"/>
        <v>1363.6</v>
      </c>
      <c r="L1623" s="2">
        <f t="shared" si="152"/>
        <v>0</v>
      </c>
      <c r="M1623" s="2">
        <f t="shared" si="153"/>
        <v>1363.6</v>
      </c>
      <c r="N1623" s="2">
        <f t="shared" si="154"/>
        <v>284.07999999999993</v>
      </c>
      <c r="O1623" s="2" t="str">
        <f t="shared" si="155"/>
        <v>Feb</v>
      </c>
    </row>
    <row r="1624" spans="1:15" x14ac:dyDescent="0.25">
      <c r="A1624" s="2" t="s">
        <v>2767</v>
      </c>
      <c r="B1624" s="3">
        <v>45281</v>
      </c>
      <c r="C1624" s="2" t="s">
        <v>786</v>
      </c>
      <c r="D1624" s="2" t="s">
        <v>1132</v>
      </c>
      <c r="E1624">
        <v>3</v>
      </c>
      <c r="F1624" s="2">
        <f t="shared" si="150"/>
        <v>3</v>
      </c>
      <c r="G1624" s="2" t="s">
        <v>1146</v>
      </c>
      <c r="H1624">
        <v>0</v>
      </c>
      <c r="I1624" s="2">
        <f>_xlfn.XLOOKUP(D1624, 'retail_products'!$A:$A, 'retail_products'!$E:$E, "")</f>
        <v>124.81</v>
      </c>
      <c r="J1624" s="2">
        <f>_xlfn.XLOOKUP(D1624, 'retail_products'!$A:$A, 'retail_products'!$D:$D, "")</f>
        <v>60.74</v>
      </c>
      <c r="K1624" s="2">
        <f t="shared" si="151"/>
        <v>374.43</v>
      </c>
      <c r="L1624" s="2">
        <f t="shared" si="152"/>
        <v>0</v>
      </c>
      <c r="M1624" s="2">
        <f t="shared" si="153"/>
        <v>374.43</v>
      </c>
      <c r="N1624" s="2">
        <f t="shared" si="154"/>
        <v>192.21</v>
      </c>
      <c r="O1624" s="2" t="str">
        <f t="shared" si="155"/>
        <v>Dec</v>
      </c>
    </row>
    <row r="1625" spans="1:15" x14ac:dyDescent="0.25">
      <c r="A1625" s="2" t="s">
        <v>2768</v>
      </c>
      <c r="B1625" s="3">
        <v>44958</v>
      </c>
      <c r="C1625" s="2" t="s">
        <v>846</v>
      </c>
      <c r="D1625" s="2" t="s">
        <v>1136</v>
      </c>
      <c r="E1625">
        <v>1</v>
      </c>
      <c r="F1625" s="2">
        <f t="shared" si="150"/>
        <v>1</v>
      </c>
      <c r="G1625" s="2" t="s">
        <v>1152</v>
      </c>
      <c r="H1625">
        <v>0</v>
      </c>
      <c r="I1625" s="2">
        <f>_xlfn.XLOOKUP(D1625, 'retail_products'!$A:$A, 'retail_products'!$E:$E, "")</f>
        <v>353.33</v>
      </c>
      <c r="J1625" s="2">
        <f>_xlfn.XLOOKUP(D1625, 'retail_products'!$A:$A, 'retail_products'!$D:$D, "")</f>
        <v>144.06</v>
      </c>
      <c r="K1625" s="2">
        <f t="shared" si="151"/>
        <v>353.33</v>
      </c>
      <c r="L1625" s="2">
        <f t="shared" si="152"/>
        <v>0</v>
      </c>
      <c r="M1625" s="2">
        <f t="shared" si="153"/>
        <v>353.33</v>
      </c>
      <c r="N1625" s="2">
        <f t="shared" si="154"/>
        <v>209.26999999999998</v>
      </c>
      <c r="O1625" s="2" t="str">
        <f t="shared" si="155"/>
        <v>Feb</v>
      </c>
    </row>
    <row r="1626" spans="1:15" x14ac:dyDescent="0.25">
      <c r="A1626" s="2" t="s">
        <v>2769</v>
      </c>
      <c r="B1626" s="3">
        <v>45344</v>
      </c>
      <c r="C1626" s="2" t="s">
        <v>615</v>
      </c>
      <c r="D1626" s="2" t="s">
        <v>1112</v>
      </c>
      <c r="E1626">
        <v>3</v>
      </c>
      <c r="F1626" s="2">
        <f t="shared" si="150"/>
        <v>3</v>
      </c>
      <c r="G1626" s="2" t="s">
        <v>1148</v>
      </c>
      <c r="H1626">
        <v>0.26</v>
      </c>
      <c r="I1626" s="2">
        <f>_xlfn.XLOOKUP(D1626, 'retail_products'!$A:$A, 'retail_products'!$E:$E, "")</f>
        <v>827.09</v>
      </c>
      <c r="J1626" s="2">
        <f>_xlfn.XLOOKUP(D1626, 'retail_products'!$A:$A, 'retail_products'!$D:$D, "")</f>
        <v>449.47</v>
      </c>
      <c r="K1626" s="2">
        <f t="shared" si="151"/>
        <v>2481.27</v>
      </c>
      <c r="L1626" s="2">
        <f t="shared" si="152"/>
        <v>645.13020000000006</v>
      </c>
      <c r="M1626" s="2">
        <f t="shared" si="153"/>
        <v>1836.1397999999999</v>
      </c>
      <c r="N1626" s="2">
        <f t="shared" si="154"/>
        <v>487.72979999999984</v>
      </c>
      <c r="O1626" s="2" t="str">
        <f t="shared" si="155"/>
        <v>Feb</v>
      </c>
    </row>
    <row r="1627" spans="1:15" x14ac:dyDescent="0.25">
      <c r="A1627" s="2" t="s">
        <v>2770</v>
      </c>
      <c r="B1627" s="3">
        <v>45219</v>
      </c>
      <c r="C1627" s="2" t="s">
        <v>949</v>
      </c>
      <c r="D1627" s="2" t="s">
        <v>1049</v>
      </c>
      <c r="E1627">
        <v>1</v>
      </c>
      <c r="F1627" s="2">
        <f t="shared" si="150"/>
        <v>1</v>
      </c>
      <c r="G1627" s="2" t="s">
        <v>1146</v>
      </c>
      <c r="H1627">
        <v>0.22</v>
      </c>
      <c r="I1627" s="2">
        <f>_xlfn.XLOOKUP(D1627, 'retail_products'!$A:$A, 'retail_products'!$E:$E, "")</f>
        <v>171.43</v>
      </c>
      <c r="J1627" s="2">
        <f>_xlfn.XLOOKUP(D1627, 'retail_products'!$A:$A, 'retail_products'!$D:$D, "")</f>
        <v>99.61</v>
      </c>
      <c r="K1627" s="2">
        <f t="shared" si="151"/>
        <v>171.43</v>
      </c>
      <c r="L1627" s="2">
        <f t="shared" si="152"/>
        <v>37.714600000000004</v>
      </c>
      <c r="M1627" s="2">
        <f t="shared" si="153"/>
        <v>133.71539999999999</v>
      </c>
      <c r="N1627" s="2">
        <f t="shared" si="154"/>
        <v>34.105399999999989</v>
      </c>
      <c r="O1627" s="2" t="str">
        <f t="shared" si="155"/>
        <v>Oct</v>
      </c>
    </row>
    <row r="1628" spans="1:15" x14ac:dyDescent="0.25">
      <c r="A1628" s="2" t="s">
        <v>2771</v>
      </c>
      <c r="B1628" s="3">
        <v>45266</v>
      </c>
      <c r="C1628" s="2" t="s">
        <v>53</v>
      </c>
      <c r="D1628" s="2" t="s">
        <v>1049</v>
      </c>
      <c r="E1628">
        <v>3</v>
      </c>
      <c r="F1628" s="2">
        <f t="shared" si="150"/>
        <v>3</v>
      </c>
      <c r="G1628" s="2" t="s">
        <v>1146</v>
      </c>
      <c r="H1628">
        <v>0</v>
      </c>
      <c r="I1628" s="2">
        <f>_xlfn.XLOOKUP(D1628, 'retail_products'!$A:$A, 'retail_products'!$E:$E, "")</f>
        <v>171.43</v>
      </c>
      <c r="J1628" s="2">
        <f>_xlfn.XLOOKUP(D1628, 'retail_products'!$A:$A, 'retail_products'!$D:$D, "")</f>
        <v>99.61</v>
      </c>
      <c r="K1628" s="2">
        <f t="shared" si="151"/>
        <v>514.29</v>
      </c>
      <c r="L1628" s="2">
        <f t="shared" si="152"/>
        <v>0</v>
      </c>
      <c r="M1628" s="2">
        <f t="shared" si="153"/>
        <v>514.29</v>
      </c>
      <c r="N1628" s="2">
        <f t="shared" si="154"/>
        <v>215.45999999999998</v>
      </c>
      <c r="O1628" s="2" t="str">
        <f t="shared" si="155"/>
        <v>Dec</v>
      </c>
    </row>
    <row r="1629" spans="1:15" x14ac:dyDescent="0.25">
      <c r="A1629" s="2" t="s">
        <v>2772</v>
      </c>
      <c r="B1629" s="3">
        <v>45240</v>
      </c>
      <c r="C1629" s="2" t="s">
        <v>872</v>
      </c>
      <c r="D1629" s="2" t="s">
        <v>1064</v>
      </c>
      <c r="E1629">
        <v>1</v>
      </c>
      <c r="F1629" s="2">
        <f t="shared" si="150"/>
        <v>1</v>
      </c>
      <c r="G1629" s="2" t="s">
        <v>1146</v>
      </c>
      <c r="H1629">
        <v>0</v>
      </c>
      <c r="I1629" s="2">
        <f>_xlfn.XLOOKUP(D1629, 'retail_products'!$A:$A, 'retail_products'!$E:$E, "")</f>
        <v>452.6</v>
      </c>
      <c r="J1629" s="2">
        <f>_xlfn.XLOOKUP(D1629, 'retail_products'!$A:$A, 'retail_products'!$D:$D, "")</f>
        <v>246.71</v>
      </c>
      <c r="K1629" s="2">
        <f t="shared" si="151"/>
        <v>452.6</v>
      </c>
      <c r="L1629" s="2">
        <f t="shared" si="152"/>
        <v>0</v>
      </c>
      <c r="M1629" s="2">
        <f t="shared" si="153"/>
        <v>452.6</v>
      </c>
      <c r="N1629" s="2">
        <f t="shared" si="154"/>
        <v>205.89000000000001</v>
      </c>
      <c r="O1629" s="2" t="str">
        <f t="shared" si="155"/>
        <v>Nov</v>
      </c>
    </row>
    <row r="1630" spans="1:15" x14ac:dyDescent="0.25">
      <c r="A1630" s="2" t="s">
        <v>2773</v>
      </c>
      <c r="B1630" s="3">
        <v>44974</v>
      </c>
      <c r="C1630" s="2" t="s">
        <v>652</v>
      </c>
      <c r="D1630" s="2" t="s">
        <v>1054</v>
      </c>
      <c r="E1630">
        <v>2</v>
      </c>
      <c r="F1630" s="2">
        <f t="shared" si="150"/>
        <v>2</v>
      </c>
      <c r="G1630" s="2" t="s">
        <v>1148</v>
      </c>
      <c r="H1630">
        <v>0</v>
      </c>
      <c r="I1630" s="2">
        <f>_xlfn.XLOOKUP(D1630, 'retail_products'!$A:$A, 'retail_products'!$E:$E, "")</f>
        <v>821.38</v>
      </c>
      <c r="J1630" s="2">
        <f>_xlfn.XLOOKUP(D1630, 'retail_products'!$A:$A, 'retail_products'!$D:$D, "")</f>
        <v>401.95</v>
      </c>
      <c r="K1630" s="2">
        <f t="shared" si="151"/>
        <v>1642.76</v>
      </c>
      <c r="L1630" s="2">
        <f t="shared" si="152"/>
        <v>0</v>
      </c>
      <c r="M1630" s="2">
        <f t="shared" si="153"/>
        <v>1642.76</v>
      </c>
      <c r="N1630" s="2">
        <f t="shared" si="154"/>
        <v>838.86</v>
      </c>
      <c r="O1630" s="2" t="str">
        <f t="shared" si="155"/>
        <v>Feb</v>
      </c>
    </row>
    <row r="1631" spans="1:15" x14ac:dyDescent="0.25">
      <c r="A1631" s="2" t="s">
        <v>2774</v>
      </c>
      <c r="B1631" s="3">
        <v>44987</v>
      </c>
      <c r="C1631" s="2" t="s">
        <v>916</v>
      </c>
      <c r="D1631" s="2" t="s">
        <v>1126</v>
      </c>
      <c r="E1631">
        <v>4</v>
      </c>
      <c r="F1631" s="2">
        <f t="shared" si="150"/>
        <v>4</v>
      </c>
      <c r="G1631" s="2" t="s">
        <v>1148</v>
      </c>
      <c r="H1631">
        <v>0</v>
      </c>
      <c r="I1631" s="2">
        <f>_xlfn.XLOOKUP(D1631, 'retail_products'!$A:$A, 'retail_products'!$E:$E, "")</f>
        <v>340.9</v>
      </c>
      <c r="J1631" s="2">
        <f>_xlfn.XLOOKUP(D1631, 'retail_products'!$A:$A, 'retail_products'!$D:$D, "")</f>
        <v>269.88</v>
      </c>
      <c r="K1631" s="2">
        <f t="shared" si="151"/>
        <v>1363.6</v>
      </c>
      <c r="L1631" s="2">
        <f t="shared" si="152"/>
        <v>0</v>
      </c>
      <c r="M1631" s="2">
        <f t="shared" si="153"/>
        <v>1363.6</v>
      </c>
      <c r="N1631" s="2">
        <f t="shared" si="154"/>
        <v>284.07999999999993</v>
      </c>
      <c r="O1631" s="2" t="str">
        <f t="shared" si="155"/>
        <v>Mar</v>
      </c>
    </row>
    <row r="1632" spans="1:15" x14ac:dyDescent="0.25">
      <c r="A1632" s="2" t="s">
        <v>2775</v>
      </c>
      <c r="B1632" s="3">
        <v>45308</v>
      </c>
      <c r="C1632" s="2" t="s">
        <v>718</v>
      </c>
      <c r="D1632" s="2" t="s">
        <v>1049</v>
      </c>
      <c r="E1632">
        <v>1</v>
      </c>
      <c r="F1632" s="2">
        <f t="shared" si="150"/>
        <v>1</v>
      </c>
      <c r="G1632" s="2" t="s">
        <v>1148</v>
      </c>
      <c r="H1632">
        <v>0</v>
      </c>
      <c r="I1632" s="2">
        <f>_xlfn.XLOOKUP(D1632, 'retail_products'!$A:$A, 'retail_products'!$E:$E, "")</f>
        <v>171.43</v>
      </c>
      <c r="J1632" s="2">
        <f>_xlfn.XLOOKUP(D1632, 'retail_products'!$A:$A, 'retail_products'!$D:$D, "")</f>
        <v>99.61</v>
      </c>
      <c r="K1632" s="2">
        <f t="shared" si="151"/>
        <v>171.43</v>
      </c>
      <c r="L1632" s="2">
        <f t="shared" si="152"/>
        <v>0</v>
      </c>
      <c r="M1632" s="2">
        <f t="shared" si="153"/>
        <v>171.43</v>
      </c>
      <c r="N1632" s="2">
        <f t="shared" si="154"/>
        <v>71.820000000000007</v>
      </c>
      <c r="O1632" s="2" t="str">
        <f t="shared" si="155"/>
        <v>Jan</v>
      </c>
    </row>
    <row r="1633" spans="1:15" x14ac:dyDescent="0.25">
      <c r="A1633" s="2" t="s">
        <v>2776</v>
      </c>
      <c r="B1633" s="3">
        <v>45243</v>
      </c>
      <c r="C1633" s="2" t="s">
        <v>767</v>
      </c>
      <c r="D1633" s="2" t="s">
        <v>1041</v>
      </c>
      <c r="E1633">
        <v>4</v>
      </c>
      <c r="F1633" s="2">
        <f t="shared" si="150"/>
        <v>4</v>
      </c>
      <c r="G1633" s="2" t="s">
        <v>1146</v>
      </c>
      <c r="H1633">
        <v>0.28000000000000003</v>
      </c>
      <c r="I1633" s="2">
        <f>_xlfn.XLOOKUP(D1633, 'retail_products'!$A:$A, 'retail_products'!$E:$E, "")</f>
        <v>20.34</v>
      </c>
      <c r="J1633" s="2">
        <f>_xlfn.XLOOKUP(D1633, 'retail_products'!$A:$A, 'retail_products'!$D:$D, "")</f>
        <v>14.74</v>
      </c>
      <c r="K1633" s="2">
        <f t="shared" si="151"/>
        <v>81.36</v>
      </c>
      <c r="L1633" s="2">
        <f t="shared" si="152"/>
        <v>22.780800000000003</v>
      </c>
      <c r="M1633" s="2">
        <f t="shared" si="153"/>
        <v>58.5792</v>
      </c>
      <c r="N1633" s="2">
        <f t="shared" si="154"/>
        <v>-0.38080000000000069</v>
      </c>
      <c r="O1633" s="2" t="str">
        <f t="shared" si="155"/>
        <v>Nov</v>
      </c>
    </row>
    <row r="1634" spans="1:15" x14ac:dyDescent="0.25">
      <c r="A1634" s="2" t="s">
        <v>2777</v>
      </c>
      <c r="B1634" s="3">
        <v>45028</v>
      </c>
      <c r="C1634" s="2" t="s">
        <v>976</v>
      </c>
      <c r="D1634" s="2" t="s">
        <v>1118</v>
      </c>
      <c r="E1634">
        <v>2</v>
      </c>
      <c r="F1634" s="2">
        <f t="shared" si="150"/>
        <v>2</v>
      </c>
      <c r="G1634" s="2" t="s">
        <v>1152</v>
      </c>
      <c r="H1634">
        <v>0</v>
      </c>
      <c r="I1634" s="2">
        <f>_xlfn.XLOOKUP(D1634, 'retail_products'!$A:$A, 'retail_products'!$E:$E, "")</f>
        <v>484.08</v>
      </c>
      <c r="J1634" s="2">
        <f>_xlfn.XLOOKUP(D1634, 'retail_products'!$A:$A, 'retail_products'!$D:$D, "")</f>
        <v>361.23</v>
      </c>
      <c r="K1634" s="2">
        <f t="shared" si="151"/>
        <v>968.16</v>
      </c>
      <c r="L1634" s="2">
        <f t="shared" si="152"/>
        <v>0</v>
      </c>
      <c r="M1634" s="2">
        <f t="shared" si="153"/>
        <v>968.16</v>
      </c>
      <c r="N1634" s="2">
        <f t="shared" si="154"/>
        <v>245.69999999999993</v>
      </c>
      <c r="O1634" s="2" t="str">
        <f t="shared" si="155"/>
        <v>Apr</v>
      </c>
    </row>
    <row r="1635" spans="1:15" x14ac:dyDescent="0.25">
      <c r="A1635" s="2" t="s">
        <v>2778</v>
      </c>
      <c r="B1635" s="3">
        <v>44933</v>
      </c>
      <c r="C1635" s="2" t="s">
        <v>705</v>
      </c>
      <c r="D1635" s="2" t="s">
        <v>1062</v>
      </c>
      <c r="E1635">
        <v>4</v>
      </c>
      <c r="F1635" s="2">
        <f t="shared" si="150"/>
        <v>4</v>
      </c>
      <c r="G1635" s="2" t="s">
        <v>1146</v>
      </c>
      <c r="H1635">
        <v>0</v>
      </c>
      <c r="I1635" s="2">
        <f>_xlfn.XLOOKUP(D1635, 'retail_products'!$A:$A, 'retail_products'!$E:$E, "")</f>
        <v>718.62</v>
      </c>
      <c r="J1635" s="2">
        <f>_xlfn.XLOOKUP(D1635, 'retail_products'!$A:$A, 'retail_products'!$D:$D, "")</f>
        <v>309.57</v>
      </c>
      <c r="K1635" s="2">
        <f t="shared" si="151"/>
        <v>2874.48</v>
      </c>
      <c r="L1635" s="2">
        <f t="shared" si="152"/>
        <v>0</v>
      </c>
      <c r="M1635" s="2">
        <f t="shared" si="153"/>
        <v>2874.48</v>
      </c>
      <c r="N1635" s="2">
        <f t="shared" si="154"/>
        <v>1636.2</v>
      </c>
      <c r="O1635" s="2" t="str">
        <f t="shared" si="155"/>
        <v>Jan</v>
      </c>
    </row>
    <row r="1636" spans="1:15" x14ac:dyDescent="0.25">
      <c r="A1636" s="2" t="s">
        <v>2779</v>
      </c>
      <c r="B1636" s="3">
        <v>45318</v>
      </c>
      <c r="C1636" s="2" t="s">
        <v>832</v>
      </c>
      <c r="D1636" s="2" t="s">
        <v>1076</v>
      </c>
      <c r="E1636">
        <v>2</v>
      </c>
      <c r="F1636" s="2">
        <f t="shared" si="150"/>
        <v>2</v>
      </c>
      <c r="G1636" s="2" t="s">
        <v>1146</v>
      </c>
      <c r="H1636">
        <v>0</v>
      </c>
      <c r="I1636" s="2">
        <f>_xlfn.XLOOKUP(D1636, 'retail_products'!$A:$A, 'retail_products'!$E:$E, "")</f>
        <v>681.78</v>
      </c>
      <c r="J1636" s="2">
        <f>_xlfn.XLOOKUP(D1636, 'retail_products'!$A:$A, 'retail_products'!$D:$D, "")</f>
        <v>335.22</v>
      </c>
      <c r="K1636" s="2">
        <f t="shared" si="151"/>
        <v>1363.56</v>
      </c>
      <c r="L1636" s="2">
        <f t="shared" si="152"/>
        <v>0</v>
      </c>
      <c r="M1636" s="2">
        <f t="shared" si="153"/>
        <v>1363.56</v>
      </c>
      <c r="N1636" s="2">
        <f t="shared" si="154"/>
        <v>693.11999999999989</v>
      </c>
      <c r="O1636" s="2" t="str">
        <f t="shared" si="155"/>
        <v>Jan</v>
      </c>
    </row>
    <row r="1637" spans="1:15" x14ac:dyDescent="0.25">
      <c r="A1637" s="2" t="s">
        <v>2780</v>
      </c>
      <c r="B1637" s="3">
        <v>45195</v>
      </c>
      <c r="C1637" s="2" t="s">
        <v>172</v>
      </c>
      <c r="D1637" s="2" t="s">
        <v>1082</v>
      </c>
      <c r="E1637">
        <v>1</v>
      </c>
      <c r="F1637" s="2">
        <f t="shared" si="150"/>
        <v>1</v>
      </c>
      <c r="G1637" s="2" t="s">
        <v>1146</v>
      </c>
      <c r="H1637">
        <v>0</v>
      </c>
      <c r="I1637" s="2">
        <f>_xlfn.XLOOKUP(D1637, 'retail_products'!$A:$A, 'retail_products'!$E:$E, "")</f>
        <v>85.85</v>
      </c>
      <c r="J1637" s="2">
        <f>_xlfn.XLOOKUP(D1637, 'retail_products'!$A:$A, 'retail_products'!$D:$D, "")</f>
        <v>46.68</v>
      </c>
      <c r="K1637" s="2">
        <f t="shared" si="151"/>
        <v>85.85</v>
      </c>
      <c r="L1637" s="2">
        <f t="shared" si="152"/>
        <v>0</v>
      </c>
      <c r="M1637" s="2">
        <f t="shared" si="153"/>
        <v>85.85</v>
      </c>
      <c r="N1637" s="2">
        <f t="shared" si="154"/>
        <v>39.169999999999995</v>
      </c>
      <c r="O1637" s="2" t="str">
        <f t="shared" si="155"/>
        <v>Sep</v>
      </c>
    </row>
    <row r="1638" spans="1:15" x14ac:dyDescent="0.25">
      <c r="A1638" s="2" t="s">
        <v>2781</v>
      </c>
      <c r="B1638" s="3">
        <v>44992</v>
      </c>
      <c r="C1638" s="2" t="s">
        <v>46</v>
      </c>
      <c r="D1638" s="2" t="s">
        <v>1114</v>
      </c>
      <c r="E1638">
        <v>2</v>
      </c>
      <c r="F1638" s="2">
        <f t="shared" si="150"/>
        <v>2</v>
      </c>
      <c r="G1638" s="2" t="s">
        <v>1146</v>
      </c>
      <c r="H1638">
        <v>0</v>
      </c>
      <c r="I1638" s="2">
        <f>_xlfn.XLOOKUP(D1638, 'retail_products'!$A:$A, 'retail_products'!$E:$E, "")</f>
        <v>124.45</v>
      </c>
      <c r="J1638" s="2">
        <f>_xlfn.XLOOKUP(D1638, 'retail_products'!$A:$A, 'retail_products'!$D:$D, "")</f>
        <v>62.41</v>
      </c>
      <c r="K1638" s="2">
        <f t="shared" si="151"/>
        <v>248.9</v>
      </c>
      <c r="L1638" s="2">
        <f t="shared" si="152"/>
        <v>0</v>
      </c>
      <c r="M1638" s="2">
        <f t="shared" si="153"/>
        <v>248.9</v>
      </c>
      <c r="N1638" s="2">
        <f t="shared" si="154"/>
        <v>124.08000000000001</v>
      </c>
      <c r="O1638" s="2" t="str">
        <f t="shared" si="155"/>
        <v>Mar</v>
      </c>
    </row>
    <row r="1639" spans="1:15" x14ac:dyDescent="0.25">
      <c r="A1639" s="2" t="s">
        <v>2782</v>
      </c>
      <c r="B1639" s="3">
        <v>45331</v>
      </c>
      <c r="C1639" s="2" t="s">
        <v>96</v>
      </c>
      <c r="D1639" s="2" t="s">
        <v>1134</v>
      </c>
      <c r="E1639">
        <v>1</v>
      </c>
      <c r="F1639" s="2">
        <f t="shared" si="150"/>
        <v>1</v>
      </c>
      <c r="G1639" s="2" t="s">
        <v>1146</v>
      </c>
      <c r="H1639">
        <v>0</v>
      </c>
      <c r="I1639" s="2">
        <f>_xlfn.XLOOKUP(D1639, 'retail_products'!$A:$A, 'retail_products'!$E:$E, "")</f>
        <v>436.93</v>
      </c>
      <c r="J1639" s="2">
        <f>_xlfn.XLOOKUP(D1639, 'retail_products'!$A:$A, 'retail_products'!$D:$D, "")</f>
        <v>257.01</v>
      </c>
      <c r="K1639" s="2">
        <f t="shared" si="151"/>
        <v>436.93</v>
      </c>
      <c r="L1639" s="2">
        <f t="shared" si="152"/>
        <v>0</v>
      </c>
      <c r="M1639" s="2">
        <f t="shared" si="153"/>
        <v>436.93</v>
      </c>
      <c r="N1639" s="2">
        <f t="shared" si="154"/>
        <v>179.92000000000002</v>
      </c>
      <c r="O1639" s="2" t="str">
        <f t="shared" si="155"/>
        <v>Feb</v>
      </c>
    </row>
    <row r="1640" spans="1:15" x14ac:dyDescent="0.25">
      <c r="A1640" s="2" t="s">
        <v>2783</v>
      </c>
      <c r="B1640" s="3">
        <v>45325</v>
      </c>
      <c r="C1640" s="2" t="s">
        <v>740</v>
      </c>
      <c r="D1640" s="2" t="s">
        <v>1114</v>
      </c>
      <c r="E1640">
        <v>4</v>
      </c>
      <c r="F1640" s="2">
        <f t="shared" si="150"/>
        <v>4</v>
      </c>
      <c r="G1640" s="2" t="s">
        <v>1152</v>
      </c>
      <c r="H1640">
        <v>0</v>
      </c>
      <c r="I1640" s="2">
        <f>_xlfn.XLOOKUP(D1640, 'retail_products'!$A:$A, 'retail_products'!$E:$E, "")</f>
        <v>124.45</v>
      </c>
      <c r="J1640" s="2">
        <f>_xlfn.XLOOKUP(D1640, 'retail_products'!$A:$A, 'retail_products'!$D:$D, "")</f>
        <v>62.41</v>
      </c>
      <c r="K1640" s="2">
        <f t="shared" si="151"/>
        <v>497.8</v>
      </c>
      <c r="L1640" s="2">
        <f t="shared" si="152"/>
        <v>0</v>
      </c>
      <c r="M1640" s="2">
        <f t="shared" si="153"/>
        <v>497.8</v>
      </c>
      <c r="N1640" s="2">
        <f t="shared" si="154"/>
        <v>248.16000000000003</v>
      </c>
      <c r="O1640" s="2" t="str">
        <f t="shared" si="155"/>
        <v>Feb</v>
      </c>
    </row>
    <row r="1641" spans="1:15" x14ac:dyDescent="0.25">
      <c r="A1641" s="2" t="s">
        <v>2784</v>
      </c>
      <c r="B1641" s="3">
        <v>45068</v>
      </c>
      <c r="C1641" s="2" t="s">
        <v>224</v>
      </c>
      <c r="D1641" s="2" t="s">
        <v>1094</v>
      </c>
      <c r="E1641">
        <v>3</v>
      </c>
      <c r="F1641" s="2">
        <f t="shared" si="150"/>
        <v>3</v>
      </c>
      <c r="G1641" s="2" t="s">
        <v>1148</v>
      </c>
      <c r="H1641">
        <v>0</v>
      </c>
      <c r="I1641" s="2">
        <f>_xlfn.XLOOKUP(D1641, 'retail_products'!$A:$A, 'retail_products'!$E:$E, "")</f>
        <v>52.75</v>
      </c>
      <c r="J1641" s="2">
        <f>_xlfn.XLOOKUP(D1641, 'retail_products'!$A:$A, 'retail_products'!$D:$D, "")</f>
        <v>27.56</v>
      </c>
      <c r="K1641" s="2">
        <f t="shared" si="151"/>
        <v>158.25</v>
      </c>
      <c r="L1641" s="2">
        <f t="shared" si="152"/>
        <v>0</v>
      </c>
      <c r="M1641" s="2">
        <f t="shared" si="153"/>
        <v>158.25</v>
      </c>
      <c r="N1641" s="2">
        <f t="shared" si="154"/>
        <v>75.570000000000007</v>
      </c>
      <c r="O1641" s="2" t="str">
        <f t="shared" si="155"/>
        <v>May</v>
      </c>
    </row>
    <row r="1642" spans="1:15" x14ac:dyDescent="0.25">
      <c r="A1642" s="2" t="s">
        <v>2785</v>
      </c>
      <c r="B1642" s="3">
        <v>44940</v>
      </c>
      <c r="C1642" s="2" t="s">
        <v>294</v>
      </c>
      <c r="D1642" s="2" t="s">
        <v>1046</v>
      </c>
      <c r="E1642">
        <v>2</v>
      </c>
      <c r="F1642" s="2">
        <f t="shared" si="150"/>
        <v>2</v>
      </c>
      <c r="G1642" s="2" t="s">
        <v>1152</v>
      </c>
      <c r="H1642">
        <v>0</v>
      </c>
      <c r="I1642" s="2">
        <f>_xlfn.XLOOKUP(D1642, 'retail_products'!$A:$A, 'retail_products'!$E:$E, "")</f>
        <v>304.58</v>
      </c>
      <c r="J1642" s="2">
        <f>_xlfn.XLOOKUP(D1642, 'retail_products'!$A:$A, 'retail_products'!$D:$D, "")</f>
        <v>141.47</v>
      </c>
      <c r="K1642" s="2">
        <f t="shared" si="151"/>
        <v>609.16</v>
      </c>
      <c r="L1642" s="2">
        <f t="shared" si="152"/>
        <v>0</v>
      </c>
      <c r="M1642" s="2">
        <f t="shared" si="153"/>
        <v>609.16</v>
      </c>
      <c r="N1642" s="2">
        <f t="shared" si="154"/>
        <v>326.21999999999997</v>
      </c>
      <c r="O1642" s="2" t="str">
        <f t="shared" si="155"/>
        <v>Jan</v>
      </c>
    </row>
    <row r="1643" spans="1:15" x14ac:dyDescent="0.25">
      <c r="A1643" s="2" t="s">
        <v>2786</v>
      </c>
      <c r="B1643" s="3">
        <v>45241</v>
      </c>
      <c r="C1643" s="2" t="s">
        <v>194</v>
      </c>
      <c r="D1643" s="2" t="s">
        <v>1100</v>
      </c>
      <c r="E1643">
        <v>2</v>
      </c>
      <c r="F1643" s="2">
        <f t="shared" si="150"/>
        <v>2</v>
      </c>
      <c r="G1643" s="2" t="s">
        <v>1146</v>
      </c>
      <c r="H1643">
        <v>0</v>
      </c>
      <c r="I1643" s="2">
        <f>_xlfn.XLOOKUP(D1643, 'retail_products'!$A:$A, 'retail_products'!$E:$E, "")</f>
        <v>795.48</v>
      </c>
      <c r="J1643" s="2">
        <f>_xlfn.XLOOKUP(D1643, 'retail_products'!$A:$A, 'retail_products'!$D:$D, "")</f>
        <v>475.67</v>
      </c>
      <c r="K1643" s="2">
        <f t="shared" si="151"/>
        <v>1590.96</v>
      </c>
      <c r="L1643" s="2">
        <f t="shared" si="152"/>
        <v>0</v>
      </c>
      <c r="M1643" s="2">
        <f t="shared" si="153"/>
        <v>1590.96</v>
      </c>
      <c r="N1643" s="2">
        <f t="shared" si="154"/>
        <v>639.62</v>
      </c>
      <c r="O1643" s="2" t="str">
        <f t="shared" si="155"/>
        <v>Nov</v>
      </c>
    </row>
    <row r="1644" spans="1:15" x14ac:dyDescent="0.25">
      <c r="A1644" s="2" t="s">
        <v>2787</v>
      </c>
      <c r="B1644" s="3">
        <v>45295</v>
      </c>
      <c r="C1644" s="2" t="s">
        <v>767</v>
      </c>
      <c r="D1644" s="2" t="s">
        <v>1049</v>
      </c>
      <c r="E1644">
        <v>4</v>
      </c>
      <c r="F1644" s="2">
        <f t="shared" si="150"/>
        <v>4</v>
      </c>
      <c r="G1644" s="2" t="s">
        <v>1148</v>
      </c>
      <c r="H1644">
        <v>0</v>
      </c>
      <c r="I1644" s="2">
        <f>_xlfn.XLOOKUP(D1644, 'retail_products'!$A:$A, 'retail_products'!$E:$E, "")</f>
        <v>171.43</v>
      </c>
      <c r="J1644" s="2">
        <f>_xlfn.XLOOKUP(D1644, 'retail_products'!$A:$A, 'retail_products'!$D:$D, "")</f>
        <v>99.61</v>
      </c>
      <c r="K1644" s="2">
        <f t="shared" si="151"/>
        <v>685.72</v>
      </c>
      <c r="L1644" s="2">
        <f t="shared" si="152"/>
        <v>0</v>
      </c>
      <c r="M1644" s="2">
        <f t="shared" si="153"/>
        <v>685.72</v>
      </c>
      <c r="N1644" s="2">
        <f t="shared" si="154"/>
        <v>287.28000000000003</v>
      </c>
      <c r="O1644" s="2" t="str">
        <f t="shared" si="155"/>
        <v>Jan</v>
      </c>
    </row>
    <row r="1645" spans="1:15" x14ac:dyDescent="0.25">
      <c r="A1645" s="2" t="s">
        <v>2788</v>
      </c>
      <c r="B1645" s="3">
        <v>45071</v>
      </c>
      <c r="C1645" s="2" t="s">
        <v>572</v>
      </c>
      <c r="D1645" s="2" t="s">
        <v>1122</v>
      </c>
      <c r="E1645">
        <v>1</v>
      </c>
      <c r="F1645" s="2">
        <f t="shared" si="150"/>
        <v>1</v>
      </c>
      <c r="G1645" s="2" t="s">
        <v>1146</v>
      </c>
      <c r="H1645">
        <v>0</v>
      </c>
      <c r="I1645" s="2">
        <f>_xlfn.XLOOKUP(D1645, 'retail_products'!$A:$A, 'retail_products'!$E:$E, "")</f>
        <v>693.46</v>
      </c>
      <c r="J1645" s="2">
        <f>_xlfn.XLOOKUP(D1645, 'retail_products'!$A:$A, 'retail_products'!$D:$D, "")</f>
        <v>388.35</v>
      </c>
      <c r="K1645" s="2">
        <f t="shared" si="151"/>
        <v>693.46</v>
      </c>
      <c r="L1645" s="2">
        <f t="shared" si="152"/>
        <v>0</v>
      </c>
      <c r="M1645" s="2">
        <f t="shared" si="153"/>
        <v>693.46</v>
      </c>
      <c r="N1645" s="2">
        <f t="shared" si="154"/>
        <v>305.11</v>
      </c>
      <c r="O1645" s="2" t="str">
        <f t="shared" si="155"/>
        <v>May</v>
      </c>
    </row>
    <row r="1646" spans="1:15" x14ac:dyDescent="0.25">
      <c r="A1646" s="2" t="s">
        <v>2789</v>
      </c>
      <c r="B1646" s="3">
        <v>44930</v>
      </c>
      <c r="C1646" s="2" t="s">
        <v>256</v>
      </c>
      <c r="D1646" s="2" t="s">
        <v>1128</v>
      </c>
      <c r="E1646">
        <v>-1</v>
      </c>
      <c r="F1646" s="2">
        <f t="shared" si="150"/>
        <v>0</v>
      </c>
      <c r="G1646" s="2" t="s">
        <v>1152</v>
      </c>
      <c r="H1646">
        <v>0.12</v>
      </c>
      <c r="I1646" s="2">
        <f>_xlfn.XLOOKUP(D1646, 'retail_products'!$A:$A, 'retail_products'!$E:$E, "")</f>
        <v>769.55</v>
      </c>
      <c r="J1646" s="2">
        <f>_xlfn.XLOOKUP(D1646, 'retail_products'!$A:$A, 'retail_products'!$D:$D, "")</f>
        <v>421.02</v>
      </c>
      <c r="K1646" s="2">
        <f t="shared" si="151"/>
        <v>-769.55</v>
      </c>
      <c r="L1646" s="2">
        <f t="shared" si="152"/>
        <v>-92.345999999999989</v>
      </c>
      <c r="M1646" s="2">
        <f t="shared" si="153"/>
        <v>-677.20399999999995</v>
      </c>
      <c r="N1646" s="2">
        <f t="shared" si="154"/>
        <v>-256.18399999999997</v>
      </c>
      <c r="O1646" s="2" t="str">
        <f t="shared" si="155"/>
        <v>Jan</v>
      </c>
    </row>
    <row r="1647" spans="1:15" x14ac:dyDescent="0.25">
      <c r="A1647" s="2" t="s">
        <v>2790</v>
      </c>
      <c r="B1647" s="3">
        <v>45181</v>
      </c>
      <c r="C1647" s="2" t="s">
        <v>606</v>
      </c>
      <c r="D1647" s="2" t="s">
        <v>1138</v>
      </c>
      <c r="E1647">
        <v>4</v>
      </c>
      <c r="F1647" s="2">
        <f t="shared" si="150"/>
        <v>4</v>
      </c>
      <c r="G1647" s="2" t="s">
        <v>1148</v>
      </c>
      <c r="H1647">
        <v>0</v>
      </c>
      <c r="I1647" s="2">
        <f>_xlfn.XLOOKUP(D1647, 'retail_products'!$A:$A, 'retail_products'!$E:$E, "")</f>
        <v>318.47000000000003</v>
      </c>
      <c r="J1647" s="2">
        <f>_xlfn.XLOOKUP(D1647, 'retail_products'!$A:$A, 'retail_products'!$D:$D, "")</f>
        <v>231.89</v>
      </c>
      <c r="K1647" s="2">
        <f t="shared" si="151"/>
        <v>1273.8800000000001</v>
      </c>
      <c r="L1647" s="2">
        <f t="shared" si="152"/>
        <v>0</v>
      </c>
      <c r="M1647" s="2">
        <f t="shared" si="153"/>
        <v>1273.8800000000001</v>
      </c>
      <c r="N1647" s="2">
        <f t="shared" si="154"/>
        <v>346.32000000000016</v>
      </c>
      <c r="O1647" s="2" t="str">
        <f t="shared" si="155"/>
        <v>Sep</v>
      </c>
    </row>
    <row r="1648" spans="1:15" x14ac:dyDescent="0.25">
      <c r="A1648" s="2" t="s">
        <v>2791</v>
      </c>
      <c r="B1648" s="3">
        <v>45229</v>
      </c>
      <c r="C1648" s="2" t="s">
        <v>722</v>
      </c>
      <c r="D1648" s="2" t="s">
        <v>1138</v>
      </c>
      <c r="E1648">
        <v>3</v>
      </c>
      <c r="F1648" s="2">
        <f t="shared" si="150"/>
        <v>3</v>
      </c>
      <c r="G1648" s="2" t="s">
        <v>1148</v>
      </c>
      <c r="H1648">
        <v>0</v>
      </c>
      <c r="I1648" s="2">
        <f>_xlfn.XLOOKUP(D1648, 'retail_products'!$A:$A, 'retail_products'!$E:$E, "")</f>
        <v>318.47000000000003</v>
      </c>
      <c r="J1648" s="2">
        <f>_xlfn.XLOOKUP(D1648, 'retail_products'!$A:$A, 'retail_products'!$D:$D, "")</f>
        <v>231.89</v>
      </c>
      <c r="K1648" s="2">
        <f t="shared" si="151"/>
        <v>955.41000000000008</v>
      </c>
      <c r="L1648" s="2">
        <f t="shared" si="152"/>
        <v>0</v>
      </c>
      <c r="M1648" s="2">
        <f t="shared" si="153"/>
        <v>955.41000000000008</v>
      </c>
      <c r="N1648" s="2">
        <f t="shared" si="154"/>
        <v>259.74000000000012</v>
      </c>
      <c r="O1648" s="2" t="str">
        <f t="shared" si="155"/>
        <v>Oct</v>
      </c>
    </row>
    <row r="1649" spans="1:15" x14ac:dyDescent="0.25">
      <c r="A1649" s="2" t="s">
        <v>2792</v>
      </c>
      <c r="B1649" s="3">
        <v>45446</v>
      </c>
      <c r="C1649" s="2" t="s">
        <v>137</v>
      </c>
      <c r="D1649" s="2" t="s">
        <v>1056</v>
      </c>
      <c r="E1649">
        <v>3</v>
      </c>
      <c r="F1649" s="2">
        <f t="shared" si="150"/>
        <v>3</v>
      </c>
      <c r="G1649" s="2" t="s">
        <v>1148</v>
      </c>
      <c r="H1649">
        <v>0.24</v>
      </c>
      <c r="I1649" s="2">
        <f>_xlfn.XLOOKUP(D1649, 'retail_products'!$A:$A, 'retail_products'!$E:$E, "")</f>
        <v>137.66999999999999</v>
      </c>
      <c r="J1649" s="2">
        <f>_xlfn.XLOOKUP(D1649, 'retail_products'!$A:$A, 'retail_products'!$D:$D, "")</f>
        <v>65.400000000000006</v>
      </c>
      <c r="K1649" s="2">
        <f t="shared" si="151"/>
        <v>413.01</v>
      </c>
      <c r="L1649" s="2">
        <f t="shared" si="152"/>
        <v>99.122399999999999</v>
      </c>
      <c r="M1649" s="2">
        <f t="shared" si="153"/>
        <v>313.88760000000002</v>
      </c>
      <c r="N1649" s="2">
        <f t="shared" si="154"/>
        <v>117.6876</v>
      </c>
      <c r="O1649" s="2" t="str">
        <f t="shared" si="155"/>
        <v>Jun</v>
      </c>
    </row>
    <row r="1650" spans="1:15" x14ac:dyDescent="0.25">
      <c r="A1650" s="2" t="s">
        <v>2793</v>
      </c>
      <c r="B1650" s="3">
        <v>45190</v>
      </c>
      <c r="C1650" s="2" t="s">
        <v>154</v>
      </c>
      <c r="D1650" s="2" t="s">
        <v>1041</v>
      </c>
      <c r="E1650">
        <v>2</v>
      </c>
      <c r="F1650" s="2">
        <f t="shared" si="150"/>
        <v>2</v>
      </c>
      <c r="G1650" s="2" t="s">
        <v>1146</v>
      </c>
      <c r="H1650">
        <v>0</v>
      </c>
      <c r="I1650" s="2">
        <f>_xlfn.XLOOKUP(D1650, 'retail_products'!$A:$A, 'retail_products'!$E:$E, "")</f>
        <v>20.34</v>
      </c>
      <c r="J1650" s="2">
        <f>_xlfn.XLOOKUP(D1650, 'retail_products'!$A:$A, 'retail_products'!$D:$D, "")</f>
        <v>14.74</v>
      </c>
      <c r="K1650" s="2">
        <f t="shared" si="151"/>
        <v>40.68</v>
      </c>
      <c r="L1650" s="2">
        <f t="shared" si="152"/>
        <v>0</v>
      </c>
      <c r="M1650" s="2">
        <f t="shared" si="153"/>
        <v>40.68</v>
      </c>
      <c r="N1650" s="2">
        <f t="shared" si="154"/>
        <v>11.2</v>
      </c>
      <c r="O1650" s="2" t="str">
        <f t="shared" si="155"/>
        <v>Sep</v>
      </c>
    </row>
    <row r="1651" spans="1:15" x14ac:dyDescent="0.25">
      <c r="A1651" s="2" t="s">
        <v>2794</v>
      </c>
      <c r="B1651" s="3">
        <v>45157</v>
      </c>
      <c r="C1651" s="2" t="s">
        <v>437</v>
      </c>
      <c r="D1651" s="2" t="s">
        <v>1074</v>
      </c>
      <c r="E1651">
        <v>1</v>
      </c>
      <c r="F1651" s="2">
        <f t="shared" si="150"/>
        <v>1</v>
      </c>
      <c r="G1651" s="2" t="s">
        <v>1148</v>
      </c>
      <c r="H1651">
        <v>0</v>
      </c>
      <c r="I1651" s="2">
        <f>_xlfn.XLOOKUP(D1651, 'retail_products'!$A:$A, 'retail_products'!$E:$E, "")</f>
        <v>476.33</v>
      </c>
      <c r="J1651" s="2">
        <f>_xlfn.XLOOKUP(D1651, 'retail_products'!$A:$A, 'retail_products'!$D:$D, "")</f>
        <v>222.1</v>
      </c>
      <c r="K1651" s="2">
        <f t="shared" si="151"/>
        <v>476.33</v>
      </c>
      <c r="L1651" s="2">
        <f t="shared" si="152"/>
        <v>0</v>
      </c>
      <c r="M1651" s="2">
        <f t="shared" si="153"/>
        <v>476.33</v>
      </c>
      <c r="N1651" s="2">
        <f t="shared" si="154"/>
        <v>254.23</v>
      </c>
      <c r="O1651" s="2" t="str">
        <f t="shared" si="155"/>
        <v>Aug</v>
      </c>
    </row>
    <row r="1652" spans="1:15" x14ac:dyDescent="0.25">
      <c r="A1652" s="2" t="s">
        <v>2795</v>
      </c>
      <c r="B1652" s="3">
        <v>45342</v>
      </c>
      <c r="C1652" s="2" t="s">
        <v>773</v>
      </c>
      <c r="D1652" s="2" t="s">
        <v>1124</v>
      </c>
      <c r="E1652">
        <v>3</v>
      </c>
      <c r="F1652" s="2">
        <f t="shared" si="150"/>
        <v>3</v>
      </c>
      <c r="G1652" s="2" t="s">
        <v>1146</v>
      </c>
      <c r="H1652">
        <v>0</v>
      </c>
      <c r="I1652" s="2">
        <f>_xlfn.XLOOKUP(D1652, 'retail_products'!$A:$A, 'retail_products'!$E:$E, "")</f>
        <v>657.99</v>
      </c>
      <c r="J1652" s="2">
        <f>_xlfn.XLOOKUP(D1652, 'retail_products'!$A:$A, 'retail_products'!$D:$D, "")</f>
        <v>478.53</v>
      </c>
      <c r="K1652" s="2">
        <f t="shared" si="151"/>
        <v>1973.97</v>
      </c>
      <c r="L1652" s="2">
        <f t="shared" si="152"/>
        <v>0</v>
      </c>
      <c r="M1652" s="2">
        <f t="shared" si="153"/>
        <v>1973.97</v>
      </c>
      <c r="N1652" s="2">
        <f t="shared" si="154"/>
        <v>538.38000000000011</v>
      </c>
      <c r="O1652" s="2" t="str">
        <f t="shared" si="155"/>
        <v>Feb</v>
      </c>
    </row>
    <row r="1653" spans="1:15" x14ac:dyDescent="0.25">
      <c r="A1653" s="2" t="s">
        <v>2796</v>
      </c>
      <c r="B1653" s="3">
        <v>45102</v>
      </c>
      <c r="C1653" s="2" t="s">
        <v>750</v>
      </c>
      <c r="D1653" s="2" t="s">
        <v>1044</v>
      </c>
      <c r="E1653">
        <v>4</v>
      </c>
      <c r="F1653" s="2">
        <f t="shared" si="150"/>
        <v>4</v>
      </c>
      <c r="G1653" s="2" t="s">
        <v>1148</v>
      </c>
      <c r="H1653">
        <v>0</v>
      </c>
      <c r="I1653" s="2">
        <f>_xlfn.XLOOKUP(D1653, 'retail_products'!$A:$A, 'retail_products'!$E:$E, "")</f>
        <v>404.15</v>
      </c>
      <c r="J1653" s="2">
        <f>_xlfn.XLOOKUP(D1653, 'retail_products'!$A:$A, 'retail_products'!$D:$D, "")</f>
        <v>171.04</v>
      </c>
      <c r="K1653" s="2">
        <f t="shared" si="151"/>
        <v>1616.6</v>
      </c>
      <c r="L1653" s="2">
        <f t="shared" si="152"/>
        <v>0</v>
      </c>
      <c r="M1653" s="2">
        <f t="shared" si="153"/>
        <v>1616.6</v>
      </c>
      <c r="N1653" s="2">
        <f t="shared" si="154"/>
        <v>932.43999999999994</v>
      </c>
      <c r="O1653" s="2" t="str">
        <f t="shared" si="155"/>
        <v>Jun</v>
      </c>
    </row>
    <row r="1654" spans="1:15" x14ac:dyDescent="0.25">
      <c r="A1654" s="2" t="s">
        <v>2797</v>
      </c>
      <c r="B1654" s="3">
        <v>45163</v>
      </c>
      <c r="C1654" s="2" t="s">
        <v>758</v>
      </c>
      <c r="D1654" s="2" t="s">
        <v>1068</v>
      </c>
      <c r="E1654">
        <v>3</v>
      </c>
      <c r="F1654" s="2">
        <f t="shared" si="150"/>
        <v>3</v>
      </c>
      <c r="G1654" s="2" t="s">
        <v>1152</v>
      </c>
      <c r="H1654">
        <v>0.28999999999999998</v>
      </c>
      <c r="I1654" s="2">
        <f>_xlfn.XLOOKUP(D1654, 'retail_products'!$A:$A, 'retail_products'!$E:$E, "")</f>
        <v>37.4</v>
      </c>
      <c r="J1654" s="2">
        <f>_xlfn.XLOOKUP(D1654, 'retail_products'!$A:$A, 'retail_products'!$D:$D, "")</f>
        <v>16.059999999999999</v>
      </c>
      <c r="K1654" s="2">
        <f t="shared" si="151"/>
        <v>112.19999999999999</v>
      </c>
      <c r="L1654" s="2">
        <f t="shared" si="152"/>
        <v>32.537999999999997</v>
      </c>
      <c r="M1654" s="2">
        <f t="shared" si="153"/>
        <v>79.661999999999992</v>
      </c>
      <c r="N1654" s="2">
        <f t="shared" si="154"/>
        <v>31.481999999999999</v>
      </c>
      <c r="O1654" s="2" t="str">
        <f t="shared" si="155"/>
        <v>Aug</v>
      </c>
    </row>
    <row r="1655" spans="1:15" x14ac:dyDescent="0.25">
      <c r="A1655" s="2" t="s">
        <v>2798</v>
      </c>
      <c r="B1655" s="3">
        <v>45178</v>
      </c>
      <c r="C1655" s="2" t="s">
        <v>336</v>
      </c>
      <c r="D1655" s="2" t="s">
        <v>1064</v>
      </c>
      <c r="E1655">
        <v>4</v>
      </c>
      <c r="F1655" s="2">
        <f t="shared" si="150"/>
        <v>4</v>
      </c>
      <c r="G1655" s="2" t="s">
        <v>1146</v>
      </c>
      <c r="H1655">
        <v>0</v>
      </c>
      <c r="I1655" s="2">
        <f>_xlfn.XLOOKUP(D1655, 'retail_products'!$A:$A, 'retail_products'!$E:$E, "")</f>
        <v>452.6</v>
      </c>
      <c r="J1655" s="2">
        <f>_xlfn.XLOOKUP(D1655, 'retail_products'!$A:$A, 'retail_products'!$D:$D, "")</f>
        <v>246.71</v>
      </c>
      <c r="K1655" s="2">
        <f t="shared" si="151"/>
        <v>1810.4</v>
      </c>
      <c r="L1655" s="2">
        <f t="shared" si="152"/>
        <v>0</v>
      </c>
      <c r="M1655" s="2">
        <f t="shared" si="153"/>
        <v>1810.4</v>
      </c>
      <c r="N1655" s="2">
        <f t="shared" si="154"/>
        <v>823.56000000000006</v>
      </c>
      <c r="O1655" s="2" t="str">
        <f t="shared" si="155"/>
        <v>Sep</v>
      </c>
    </row>
    <row r="1656" spans="1:15" x14ac:dyDescent="0.25">
      <c r="A1656" s="2" t="s">
        <v>2799</v>
      </c>
      <c r="B1656" s="3">
        <v>45105</v>
      </c>
      <c r="C1656" s="2" t="s">
        <v>573</v>
      </c>
      <c r="D1656" s="2" t="s">
        <v>1106</v>
      </c>
      <c r="E1656">
        <v>3</v>
      </c>
      <c r="F1656" s="2">
        <f t="shared" si="150"/>
        <v>3</v>
      </c>
      <c r="G1656" s="2" t="s">
        <v>1152</v>
      </c>
      <c r="H1656">
        <v>0</v>
      </c>
      <c r="I1656" s="2">
        <f>_xlfn.XLOOKUP(D1656, 'retail_products'!$A:$A, 'retail_products'!$E:$E, "")</f>
        <v>144.07</v>
      </c>
      <c r="J1656" s="2">
        <f>_xlfn.XLOOKUP(D1656, 'retail_products'!$A:$A, 'retail_products'!$D:$D, "")</f>
        <v>65.87</v>
      </c>
      <c r="K1656" s="2">
        <f t="shared" si="151"/>
        <v>432.21</v>
      </c>
      <c r="L1656" s="2">
        <f t="shared" si="152"/>
        <v>0</v>
      </c>
      <c r="M1656" s="2">
        <f t="shared" si="153"/>
        <v>432.21</v>
      </c>
      <c r="N1656" s="2">
        <f t="shared" si="154"/>
        <v>234.59999999999997</v>
      </c>
      <c r="O1656" s="2" t="str">
        <f t="shared" si="155"/>
        <v>Jun</v>
      </c>
    </row>
    <row r="1657" spans="1:15" x14ac:dyDescent="0.25">
      <c r="A1657" s="2" t="s">
        <v>2800</v>
      </c>
      <c r="B1657" s="3">
        <v>44988</v>
      </c>
      <c r="C1657" s="2" t="s">
        <v>603</v>
      </c>
      <c r="D1657" s="2" t="s">
        <v>1035</v>
      </c>
      <c r="E1657">
        <v>3</v>
      </c>
      <c r="F1657" s="2">
        <f t="shared" si="150"/>
        <v>3</v>
      </c>
      <c r="G1657" s="2" t="s">
        <v>1148</v>
      </c>
      <c r="H1657">
        <v>0</v>
      </c>
      <c r="I1657" s="2">
        <f>_xlfn.XLOOKUP(D1657, 'retail_products'!$A:$A, 'retail_products'!$E:$E, "")</f>
        <v>1011.63</v>
      </c>
      <c r="J1657" s="2">
        <f>_xlfn.XLOOKUP(D1657, 'retail_products'!$A:$A, 'retail_products'!$D:$D, "")</f>
        <v>438.33</v>
      </c>
      <c r="K1657" s="2">
        <f t="shared" si="151"/>
        <v>3034.89</v>
      </c>
      <c r="L1657" s="2">
        <f t="shared" si="152"/>
        <v>0</v>
      </c>
      <c r="M1657" s="2">
        <f t="shared" si="153"/>
        <v>3034.89</v>
      </c>
      <c r="N1657" s="2">
        <f t="shared" si="154"/>
        <v>1719.8999999999999</v>
      </c>
      <c r="O1657" s="2" t="str">
        <f t="shared" si="155"/>
        <v>Mar</v>
      </c>
    </row>
    <row r="1658" spans="1:15" x14ac:dyDescent="0.25">
      <c r="A1658" s="2" t="s">
        <v>2801</v>
      </c>
      <c r="B1658" s="3">
        <v>45007</v>
      </c>
      <c r="C1658" s="2" t="s">
        <v>871</v>
      </c>
      <c r="D1658" s="2" t="s">
        <v>1096</v>
      </c>
      <c r="E1658">
        <v>3</v>
      </c>
      <c r="F1658" s="2">
        <f t="shared" si="150"/>
        <v>3</v>
      </c>
      <c r="G1658" s="2" t="s">
        <v>1148</v>
      </c>
      <c r="H1658">
        <v>0</v>
      </c>
      <c r="I1658" s="2">
        <f>_xlfn.XLOOKUP(D1658, 'retail_products'!$A:$A, 'retail_products'!$E:$E, "")</f>
        <v>975.87</v>
      </c>
      <c r="J1658" s="2">
        <f>_xlfn.XLOOKUP(D1658, 'retail_products'!$A:$A, 'retail_products'!$D:$D, "")</f>
        <v>397.97</v>
      </c>
      <c r="K1658" s="2">
        <f t="shared" si="151"/>
        <v>2927.61</v>
      </c>
      <c r="L1658" s="2">
        <f t="shared" si="152"/>
        <v>0</v>
      </c>
      <c r="M1658" s="2">
        <f t="shared" si="153"/>
        <v>2927.61</v>
      </c>
      <c r="N1658" s="2">
        <f t="shared" si="154"/>
        <v>1733.7</v>
      </c>
      <c r="O1658" s="2" t="str">
        <f t="shared" si="155"/>
        <v>Mar</v>
      </c>
    </row>
    <row r="1659" spans="1:15" x14ac:dyDescent="0.25">
      <c r="A1659" s="2" t="s">
        <v>2802</v>
      </c>
      <c r="B1659" s="3">
        <v>45226</v>
      </c>
      <c r="C1659" s="2" t="s">
        <v>94</v>
      </c>
      <c r="D1659" s="2" t="s">
        <v>1106</v>
      </c>
      <c r="E1659">
        <v>2</v>
      </c>
      <c r="F1659" s="2">
        <f t="shared" si="150"/>
        <v>2</v>
      </c>
      <c r="G1659" s="2" t="s">
        <v>1148</v>
      </c>
      <c r="H1659">
        <v>0</v>
      </c>
      <c r="I1659" s="2">
        <f>_xlfn.XLOOKUP(D1659, 'retail_products'!$A:$A, 'retail_products'!$E:$E, "")</f>
        <v>144.07</v>
      </c>
      <c r="J1659" s="2">
        <f>_xlfn.XLOOKUP(D1659, 'retail_products'!$A:$A, 'retail_products'!$D:$D, "")</f>
        <v>65.87</v>
      </c>
      <c r="K1659" s="2">
        <f t="shared" si="151"/>
        <v>288.14</v>
      </c>
      <c r="L1659" s="2">
        <f t="shared" si="152"/>
        <v>0</v>
      </c>
      <c r="M1659" s="2">
        <f t="shared" si="153"/>
        <v>288.14</v>
      </c>
      <c r="N1659" s="2">
        <f t="shared" si="154"/>
        <v>156.39999999999998</v>
      </c>
      <c r="O1659" s="2" t="str">
        <f t="shared" si="155"/>
        <v>Oct</v>
      </c>
    </row>
    <row r="1660" spans="1:15" x14ac:dyDescent="0.25">
      <c r="A1660" s="2" t="s">
        <v>2803</v>
      </c>
      <c r="B1660" s="3">
        <v>45063</v>
      </c>
      <c r="C1660" s="2" t="s">
        <v>441</v>
      </c>
      <c r="D1660" s="2" t="s">
        <v>1092</v>
      </c>
      <c r="E1660">
        <v>4</v>
      </c>
      <c r="F1660" s="2">
        <f t="shared" si="150"/>
        <v>4</v>
      </c>
      <c r="G1660" s="2" t="s">
        <v>1148</v>
      </c>
      <c r="H1660">
        <v>0.24</v>
      </c>
      <c r="I1660" s="2">
        <f>_xlfn.XLOOKUP(D1660, 'retail_products'!$A:$A, 'retail_products'!$E:$E, "")</f>
        <v>458.87</v>
      </c>
      <c r="J1660" s="2">
        <f>_xlfn.XLOOKUP(D1660, 'retail_products'!$A:$A, 'retail_products'!$D:$D, "")</f>
        <v>375.17</v>
      </c>
      <c r="K1660" s="2">
        <f t="shared" si="151"/>
        <v>1835.48</v>
      </c>
      <c r="L1660" s="2">
        <f t="shared" si="152"/>
        <v>440.51519999999999</v>
      </c>
      <c r="M1660" s="2">
        <f t="shared" si="153"/>
        <v>1394.9648</v>
      </c>
      <c r="N1660" s="2">
        <f t="shared" si="154"/>
        <v>-105.7152000000001</v>
      </c>
      <c r="O1660" s="2" t="str">
        <f t="shared" si="155"/>
        <v>May</v>
      </c>
    </row>
    <row r="1661" spans="1:15" x14ac:dyDescent="0.25">
      <c r="A1661" s="2" t="s">
        <v>2804</v>
      </c>
      <c r="B1661" s="3">
        <v>44952</v>
      </c>
      <c r="C1661" s="2" t="s">
        <v>486</v>
      </c>
      <c r="D1661" s="2" t="s">
        <v>1114</v>
      </c>
      <c r="E1661">
        <v>4</v>
      </c>
      <c r="F1661" s="2">
        <f t="shared" si="150"/>
        <v>4</v>
      </c>
      <c r="G1661" s="2" t="s">
        <v>1148</v>
      </c>
      <c r="H1661">
        <v>0.08</v>
      </c>
      <c r="I1661" s="2">
        <f>_xlfn.XLOOKUP(D1661, 'retail_products'!$A:$A, 'retail_products'!$E:$E, "")</f>
        <v>124.45</v>
      </c>
      <c r="J1661" s="2">
        <f>_xlfn.XLOOKUP(D1661, 'retail_products'!$A:$A, 'retail_products'!$D:$D, "")</f>
        <v>62.41</v>
      </c>
      <c r="K1661" s="2">
        <f t="shared" si="151"/>
        <v>497.8</v>
      </c>
      <c r="L1661" s="2">
        <f t="shared" si="152"/>
        <v>39.824000000000005</v>
      </c>
      <c r="M1661" s="2">
        <f t="shared" si="153"/>
        <v>457.976</v>
      </c>
      <c r="N1661" s="2">
        <f t="shared" si="154"/>
        <v>208.33600000000001</v>
      </c>
      <c r="O1661" s="2" t="str">
        <f t="shared" si="155"/>
        <v>Jan</v>
      </c>
    </row>
    <row r="1662" spans="1:15" x14ac:dyDescent="0.25">
      <c r="A1662" s="2" t="s">
        <v>2805</v>
      </c>
      <c r="B1662" s="3">
        <v>45047</v>
      </c>
      <c r="C1662" s="2" t="s">
        <v>585</v>
      </c>
      <c r="D1662" s="2" t="s">
        <v>1138</v>
      </c>
      <c r="E1662">
        <v>5</v>
      </c>
      <c r="F1662" s="2">
        <f t="shared" si="150"/>
        <v>5</v>
      </c>
      <c r="G1662" s="2" t="s">
        <v>1146</v>
      </c>
      <c r="H1662">
        <v>0</v>
      </c>
      <c r="I1662" s="2">
        <f>_xlfn.XLOOKUP(D1662, 'retail_products'!$A:$A, 'retail_products'!$E:$E, "")</f>
        <v>318.47000000000003</v>
      </c>
      <c r="J1662" s="2">
        <f>_xlfn.XLOOKUP(D1662, 'retail_products'!$A:$A, 'retail_products'!$D:$D, "")</f>
        <v>231.89</v>
      </c>
      <c r="K1662" s="2">
        <f t="shared" si="151"/>
        <v>1592.3500000000001</v>
      </c>
      <c r="L1662" s="2">
        <f t="shared" si="152"/>
        <v>0</v>
      </c>
      <c r="M1662" s="2">
        <f t="shared" si="153"/>
        <v>1592.3500000000001</v>
      </c>
      <c r="N1662" s="2">
        <f t="shared" si="154"/>
        <v>432.90000000000032</v>
      </c>
      <c r="O1662" s="2" t="str">
        <f t="shared" si="155"/>
        <v>May</v>
      </c>
    </row>
    <row r="1663" spans="1:15" x14ac:dyDescent="0.25">
      <c r="A1663" s="2" t="s">
        <v>2806</v>
      </c>
      <c r="B1663" s="3">
        <v>45065</v>
      </c>
      <c r="C1663" s="2" t="s">
        <v>616</v>
      </c>
      <c r="D1663" s="2" t="s">
        <v>1035</v>
      </c>
      <c r="E1663">
        <v>3</v>
      </c>
      <c r="F1663" s="2">
        <f t="shared" si="150"/>
        <v>3</v>
      </c>
      <c r="G1663" s="2" t="s">
        <v>1148</v>
      </c>
      <c r="H1663">
        <v>0</v>
      </c>
      <c r="I1663" s="2">
        <f>_xlfn.XLOOKUP(D1663, 'retail_products'!$A:$A, 'retail_products'!$E:$E, "")</f>
        <v>1011.63</v>
      </c>
      <c r="J1663" s="2">
        <f>_xlfn.XLOOKUP(D1663, 'retail_products'!$A:$A, 'retail_products'!$D:$D, "")</f>
        <v>438.33</v>
      </c>
      <c r="K1663" s="2">
        <f t="shared" si="151"/>
        <v>3034.89</v>
      </c>
      <c r="L1663" s="2">
        <f t="shared" si="152"/>
        <v>0</v>
      </c>
      <c r="M1663" s="2">
        <f t="shared" si="153"/>
        <v>3034.89</v>
      </c>
      <c r="N1663" s="2">
        <f t="shared" si="154"/>
        <v>1719.8999999999999</v>
      </c>
      <c r="O1663" s="2" t="str">
        <f t="shared" si="155"/>
        <v>May</v>
      </c>
    </row>
    <row r="1664" spans="1:15" x14ac:dyDescent="0.25">
      <c r="A1664" s="2" t="s">
        <v>2807</v>
      </c>
      <c r="B1664" s="3">
        <v>45239</v>
      </c>
      <c r="C1664" s="2" t="s">
        <v>652</v>
      </c>
      <c r="D1664" s="2" t="s">
        <v>1104</v>
      </c>
      <c r="E1664">
        <v>1</v>
      </c>
      <c r="F1664" s="2">
        <f t="shared" si="150"/>
        <v>1</v>
      </c>
      <c r="G1664" s="2" t="s">
        <v>1152</v>
      </c>
      <c r="H1664">
        <v>0.12</v>
      </c>
      <c r="I1664" s="2">
        <f>_xlfn.XLOOKUP(D1664, 'retail_products'!$A:$A, 'retail_products'!$E:$E, "")</f>
        <v>647.98</v>
      </c>
      <c r="J1664" s="2">
        <f>_xlfn.XLOOKUP(D1664, 'retail_products'!$A:$A, 'retail_products'!$D:$D, "")</f>
        <v>303.98</v>
      </c>
      <c r="K1664" s="2">
        <f t="shared" si="151"/>
        <v>647.98</v>
      </c>
      <c r="L1664" s="2">
        <f t="shared" si="152"/>
        <v>77.757599999999996</v>
      </c>
      <c r="M1664" s="2">
        <f t="shared" si="153"/>
        <v>570.22239999999999</v>
      </c>
      <c r="N1664" s="2">
        <f t="shared" si="154"/>
        <v>266.24239999999998</v>
      </c>
      <c r="O1664" s="2" t="str">
        <f t="shared" si="155"/>
        <v>Nov</v>
      </c>
    </row>
    <row r="1665" spans="1:15" x14ac:dyDescent="0.25">
      <c r="A1665" s="2" t="s">
        <v>2808</v>
      </c>
      <c r="B1665" s="3">
        <v>45237</v>
      </c>
      <c r="C1665" s="2" t="s">
        <v>570</v>
      </c>
      <c r="D1665" s="2" t="s">
        <v>1102</v>
      </c>
      <c r="E1665">
        <v>2</v>
      </c>
      <c r="F1665" s="2">
        <f t="shared" si="150"/>
        <v>2</v>
      </c>
      <c r="G1665" s="2" t="s">
        <v>1146</v>
      </c>
      <c r="H1665">
        <v>0</v>
      </c>
      <c r="I1665" s="2">
        <f>_xlfn.XLOOKUP(D1665, 'retail_products'!$A:$A, 'retail_products'!$E:$E, "")</f>
        <v>691.33</v>
      </c>
      <c r="J1665" s="2">
        <f>_xlfn.XLOOKUP(D1665, 'retail_products'!$A:$A, 'retail_products'!$D:$D, "")</f>
        <v>423.72</v>
      </c>
      <c r="K1665" s="2">
        <f t="shared" si="151"/>
        <v>1382.66</v>
      </c>
      <c r="L1665" s="2">
        <f t="shared" si="152"/>
        <v>0</v>
      </c>
      <c r="M1665" s="2">
        <f t="shared" si="153"/>
        <v>1382.66</v>
      </c>
      <c r="N1665" s="2">
        <f t="shared" si="154"/>
        <v>535.22</v>
      </c>
      <c r="O1665" s="2" t="str">
        <f t="shared" si="155"/>
        <v>Nov</v>
      </c>
    </row>
    <row r="1666" spans="1:15" x14ac:dyDescent="0.25">
      <c r="A1666" s="2" t="s">
        <v>2809</v>
      </c>
      <c r="B1666" s="3">
        <v>45139</v>
      </c>
      <c r="C1666" s="2" t="s">
        <v>420</v>
      </c>
      <c r="D1666" s="2" t="s">
        <v>1116</v>
      </c>
      <c r="E1666">
        <v>5</v>
      </c>
      <c r="F1666" s="2">
        <f t="shared" ref="F1666:F1729" si="156">IF(E1666&lt;0,0,E1666)</f>
        <v>5</v>
      </c>
      <c r="G1666" s="2" t="s">
        <v>1148</v>
      </c>
      <c r="H1666">
        <v>0</v>
      </c>
      <c r="I1666" s="2">
        <f>_xlfn.XLOOKUP(D1666, 'retail_products'!$A:$A, 'retail_products'!$E:$E, "")</f>
        <v>796.89</v>
      </c>
      <c r="J1666" s="2">
        <f>_xlfn.XLOOKUP(D1666, 'retail_products'!$A:$A, 'retail_products'!$D:$D, "")</f>
        <v>465.81</v>
      </c>
      <c r="K1666" s="2">
        <f t="shared" ref="K1666:K1729" si="157">E1666*I1666</f>
        <v>3984.45</v>
      </c>
      <c r="L1666" s="2">
        <f t="shared" ref="L1666:L1729" si="158">K1666*H1666</f>
        <v>0</v>
      </c>
      <c r="M1666" s="2">
        <f t="shared" ref="M1666:M1729" si="159">K1666-L1666</f>
        <v>3984.45</v>
      </c>
      <c r="N1666" s="2">
        <f t="shared" ref="N1666:N1729" si="160">M1666-(E1666*J1666)</f>
        <v>1655.3999999999996</v>
      </c>
      <c r="O1666" s="2" t="str">
        <f t="shared" ref="O1666:O1729" si="161">TEXT(B1666,"mmm")</f>
        <v>Aug</v>
      </c>
    </row>
    <row r="1667" spans="1:15" x14ac:dyDescent="0.25">
      <c r="A1667" s="2" t="s">
        <v>2810</v>
      </c>
      <c r="B1667" s="3">
        <v>45175</v>
      </c>
      <c r="C1667" s="2" t="s">
        <v>322</v>
      </c>
      <c r="D1667" s="2" t="s">
        <v>1044</v>
      </c>
      <c r="E1667">
        <v>4</v>
      </c>
      <c r="F1667" s="2">
        <f t="shared" si="156"/>
        <v>4</v>
      </c>
      <c r="G1667" s="2" t="s">
        <v>1148</v>
      </c>
      <c r="H1667">
        <v>0.13</v>
      </c>
      <c r="I1667" s="2">
        <f>_xlfn.XLOOKUP(D1667, 'retail_products'!$A:$A, 'retail_products'!$E:$E, "")</f>
        <v>404.15</v>
      </c>
      <c r="J1667" s="2">
        <f>_xlfn.XLOOKUP(D1667, 'retail_products'!$A:$A, 'retail_products'!$D:$D, "")</f>
        <v>171.04</v>
      </c>
      <c r="K1667" s="2">
        <f t="shared" si="157"/>
        <v>1616.6</v>
      </c>
      <c r="L1667" s="2">
        <f t="shared" si="158"/>
        <v>210.15799999999999</v>
      </c>
      <c r="M1667" s="2">
        <f t="shared" si="159"/>
        <v>1406.442</v>
      </c>
      <c r="N1667" s="2">
        <f t="shared" si="160"/>
        <v>722.28200000000004</v>
      </c>
      <c r="O1667" s="2" t="str">
        <f t="shared" si="161"/>
        <v>Sep</v>
      </c>
    </row>
    <row r="1668" spans="1:15" x14ac:dyDescent="0.25">
      <c r="A1668" s="2" t="s">
        <v>2811</v>
      </c>
      <c r="B1668" s="3">
        <v>45034</v>
      </c>
      <c r="C1668" s="2" t="s">
        <v>783</v>
      </c>
      <c r="D1668" s="2" t="s">
        <v>1128</v>
      </c>
      <c r="E1668">
        <v>5</v>
      </c>
      <c r="F1668" s="2">
        <f t="shared" si="156"/>
        <v>5</v>
      </c>
      <c r="G1668" s="2" t="s">
        <v>1148</v>
      </c>
      <c r="H1668">
        <v>0.13</v>
      </c>
      <c r="I1668" s="2">
        <f>_xlfn.XLOOKUP(D1668, 'retail_products'!$A:$A, 'retail_products'!$E:$E, "")</f>
        <v>769.55</v>
      </c>
      <c r="J1668" s="2">
        <f>_xlfn.XLOOKUP(D1668, 'retail_products'!$A:$A, 'retail_products'!$D:$D, "")</f>
        <v>421.02</v>
      </c>
      <c r="K1668" s="2">
        <f t="shared" si="157"/>
        <v>3847.75</v>
      </c>
      <c r="L1668" s="2">
        <f t="shared" si="158"/>
        <v>500.20750000000004</v>
      </c>
      <c r="M1668" s="2">
        <f t="shared" si="159"/>
        <v>3347.5425</v>
      </c>
      <c r="N1668" s="2">
        <f t="shared" si="160"/>
        <v>1242.4425000000001</v>
      </c>
      <c r="O1668" s="2" t="str">
        <f t="shared" si="161"/>
        <v>Apr</v>
      </c>
    </row>
    <row r="1669" spans="1:15" x14ac:dyDescent="0.25">
      <c r="A1669" s="2" t="s">
        <v>2812</v>
      </c>
      <c r="B1669" s="3">
        <v>44934</v>
      </c>
      <c r="C1669" s="2" t="s">
        <v>97</v>
      </c>
      <c r="D1669" s="2" t="s">
        <v>1130</v>
      </c>
      <c r="E1669">
        <v>3</v>
      </c>
      <c r="F1669" s="2">
        <f t="shared" si="156"/>
        <v>3</v>
      </c>
      <c r="G1669" s="2" t="s">
        <v>1146</v>
      </c>
      <c r="H1669">
        <v>0</v>
      </c>
      <c r="I1669" s="2">
        <f>_xlfn.XLOOKUP(D1669, 'retail_products'!$A:$A, 'retail_products'!$E:$E, "")</f>
        <v>497.57</v>
      </c>
      <c r="J1669" s="2">
        <f>_xlfn.XLOOKUP(D1669, 'retail_products'!$A:$A, 'retail_products'!$D:$D, "")</f>
        <v>348.99</v>
      </c>
      <c r="K1669" s="2">
        <f t="shared" si="157"/>
        <v>1492.71</v>
      </c>
      <c r="L1669" s="2">
        <f t="shared" si="158"/>
        <v>0</v>
      </c>
      <c r="M1669" s="2">
        <f t="shared" si="159"/>
        <v>1492.71</v>
      </c>
      <c r="N1669" s="2">
        <f t="shared" si="160"/>
        <v>445.74</v>
      </c>
      <c r="O1669" s="2" t="str">
        <f t="shared" si="161"/>
        <v>Jan</v>
      </c>
    </row>
    <row r="1670" spans="1:15" x14ac:dyDescent="0.25">
      <c r="A1670" s="2" t="s">
        <v>2813</v>
      </c>
      <c r="B1670" s="3">
        <v>45036</v>
      </c>
      <c r="C1670" s="2" t="s">
        <v>507</v>
      </c>
      <c r="D1670" s="2" t="s">
        <v>1044</v>
      </c>
      <c r="E1670">
        <v>5</v>
      </c>
      <c r="F1670" s="2">
        <f t="shared" si="156"/>
        <v>5</v>
      </c>
      <c r="G1670" s="2" t="s">
        <v>1148</v>
      </c>
      <c r="H1670">
        <v>0</v>
      </c>
      <c r="I1670" s="2">
        <f>_xlfn.XLOOKUP(D1670, 'retail_products'!$A:$A, 'retail_products'!$E:$E, "")</f>
        <v>404.15</v>
      </c>
      <c r="J1670" s="2">
        <f>_xlfn.XLOOKUP(D1670, 'retail_products'!$A:$A, 'retail_products'!$D:$D, "")</f>
        <v>171.04</v>
      </c>
      <c r="K1670" s="2">
        <f t="shared" si="157"/>
        <v>2020.75</v>
      </c>
      <c r="L1670" s="2">
        <f t="shared" si="158"/>
        <v>0</v>
      </c>
      <c r="M1670" s="2">
        <f t="shared" si="159"/>
        <v>2020.75</v>
      </c>
      <c r="N1670" s="2">
        <f t="shared" si="160"/>
        <v>1165.5500000000002</v>
      </c>
      <c r="O1670" s="2" t="str">
        <f t="shared" si="161"/>
        <v>Apr</v>
      </c>
    </row>
    <row r="1671" spans="1:15" x14ac:dyDescent="0.25">
      <c r="A1671" s="2" t="s">
        <v>2814</v>
      </c>
      <c r="B1671" s="3">
        <v>44955</v>
      </c>
      <c r="C1671" s="2" t="s">
        <v>890</v>
      </c>
      <c r="D1671" s="2" t="s">
        <v>1060</v>
      </c>
      <c r="E1671">
        <v>1</v>
      </c>
      <c r="F1671" s="2">
        <f t="shared" si="156"/>
        <v>1</v>
      </c>
      <c r="G1671" s="2" t="s">
        <v>1146</v>
      </c>
      <c r="H1671">
        <v>0.24</v>
      </c>
      <c r="I1671" s="2">
        <f>_xlfn.XLOOKUP(D1671, 'retail_products'!$A:$A, 'retail_products'!$E:$E, "")</f>
        <v>491.58</v>
      </c>
      <c r="J1671" s="2">
        <f>_xlfn.XLOOKUP(D1671, 'retail_products'!$A:$A, 'retail_products'!$D:$D, "")</f>
        <v>342.41</v>
      </c>
      <c r="K1671" s="2">
        <f t="shared" si="157"/>
        <v>491.58</v>
      </c>
      <c r="L1671" s="2">
        <f t="shared" si="158"/>
        <v>117.97919999999999</v>
      </c>
      <c r="M1671" s="2">
        <f t="shared" si="159"/>
        <v>373.60079999999999</v>
      </c>
      <c r="N1671" s="2">
        <f t="shared" si="160"/>
        <v>31.190799999999967</v>
      </c>
      <c r="O1671" s="2" t="str">
        <f t="shared" si="161"/>
        <v>Jan</v>
      </c>
    </row>
    <row r="1672" spans="1:15" x14ac:dyDescent="0.25">
      <c r="A1672" s="2" t="s">
        <v>2815</v>
      </c>
      <c r="B1672" s="3">
        <v>45047</v>
      </c>
      <c r="C1672" s="2" t="s">
        <v>407</v>
      </c>
      <c r="D1672" s="2" t="s">
        <v>1126</v>
      </c>
      <c r="E1672">
        <v>5</v>
      </c>
      <c r="F1672" s="2">
        <f t="shared" si="156"/>
        <v>5</v>
      </c>
      <c r="G1672" s="2" t="s">
        <v>1146</v>
      </c>
      <c r="H1672">
        <v>0</v>
      </c>
      <c r="I1672" s="2">
        <f>_xlfn.XLOOKUP(D1672, 'retail_products'!$A:$A, 'retail_products'!$E:$E, "")</f>
        <v>340.9</v>
      </c>
      <c r="J1672" s="2">
        <f>_xlfn.XLOOKUP(D1672, 'retail_products'!$A:$A, 'retail_products'!$D:$D, "")</f>
        <v>269.88</v>
      </c>
      <c r="K1672" s="2">
        <f t="shared" si="157"/>
        <v>1704.5</v>
      </c>
      <c r="L1672" s="2">
        <f t="shared" si="158"/>
        <v>0</v>
      </c>
      <c r="M1672" s="2">
        <f t="shared" si="159"/>
        <v>1704.5</v>
      </c>
      <c r="N1672" s="2">
        <f t="shared" si="160"/>
        <v>355.09999999999991</v>
      </c>
      <c r="O1672" s="2" t="str">
        <f t="shared" si="161"/>
        <v>May</v>
      </c>
    </row>
    <row r="1673" spans="1:15" x14ac:dyDescent="0.25">
      <c r="A1673" s="2" t="s">
        <v>2816</v>
      </c>
      <c r="B1673" s="3">
        <v>45002</v>
      </c>
      <c r="C1673" s="2" t="s">
        <v>947</v>
      </c>
      <c r="D1673" s="2" t="s">
        <v>1054</v>
      </c>
      <c r="E1673">
        <v>1</v>
      </c>
      <c r="F1673" s="2">
        <f t="shared" si="156"/>
        <v>1</v>
      </c>
      <c r="G1673" s="2" t="s">
        <v>1146</v>
      </c>
      <c r="H1673">
        <v>0</v>
      </c>
      <c r="I1673" s="2">
        <f>_xlfn.XLOOKUP(D1673, 'retail_products'!$A:$A, 'retail_products'!$E:$E, "")</f>
        <v>821.38</v>
      </c>
      <c r="J1673" s="2">
        <f>_xlfn.XLOOKUP(D1673, 'retail_products'!$A:$A, 'retail_products'!$D:$D, "")</f>
        <v>401.95</v>
      </c>
      <c r="K1673" s="2">
        <f t="shared" si="157"/>
        <v>821.38</v>
      </c>
      <c r="L1673" s="2">
        <f t="shared" si="158"/>
        <v>0</v>
      </c>
      <c r="M1673" s="2">
        <f t="shared" si="159"/>
        <v>821.38</v>
      </c>
      <c r="N1673" s="2">
        <f t="shared" si="160"/>
        <v>419.43</v>
      </c>
      <c r="O1673" s="2" t="str">
        <f t="shared" si="161"/>
        <v>Mar</v>
      </c>
    </row>
    <row r="1674" spans="1:15" x14ac:dyDescent="0.25">
      <c r="A1674" s="2" t="s">
        <v>2817</v>
      </c>
      <c r="B1674" s="3">
        <v>45227</v>
      </c>
      <c r="C1674" s="2" t="s">
        <v>1016</v>
      </c>
      <c r="D1674" s="2" t="s">
        <v>1076</v>
      </c>
      <c r="E1674">
        <v>5</v>
      </c>
      <c r="F1674" s="2">
        <f t="shared" si="156"/>
        <v>5</v>
      </c>
      <c r="G1674" s="2" t="s">
        <v>1146</v>
      </c>
      <c r="H1674">
        <v>0.27</v>
      </c>
      <c r="I1674" s="2">
        <f>_xlfn.XLOOKUP(D1674, 'retail_products'!$A:$A, 'retail_products'!$E:$E, "")</f>
        <v>681.78</v>
      </c>
      <c r="J1674" s="2">
        <f>_xlfn.XLOOKUP(D1674, 'retail_products'!$A:$A, 'retail_products'!$D:$D, "")</f>
        <v>335.22</v>
      </c>
      <c r="K1674" s="2">
        <f t="shared" si="157"/>
        <v>3408.8999999999996</v>
      </c>
      <c r="L1674" s="2">
        <f t="shared" si="158"/>
        <v>920.40299999999991</v>
      </c>
      <c r="M1674" s="2">
        <f t="shared" si="159"/>
        <v>2488.4969999999998</v>
      </c>
      <c r="N1674" s="2">
        <f t="shared" si="160"/>
        <v>812.39699999999971</v>
      </c>
      <c r="O1674" s="2" t="str">
        <f t="shared" si="161"/>
        <v>Oct</v>
      </c>
    </row>
    <row r="1675" spans="1:15" x14ac:dyDescent="0.25">
      <c r="A1675" s="2" t="s">
        <v>2818</v>
      </c>
      <c r="B1675" s="3">
        <v>45082</v>
      </c>
      <c r="C1675" s="2" t="s">
        <v>576</v>
      </c>
      <c r="D1675" s="2" t="s">
        <v>1056</v>
      </c>
      <c r="E1675">
        <v>2</v>
      </c>
      <c r="F1675" s="2">
        <f t="shared" si="156"/>
        <v>2</v>
      </c>
      <c r="G1675" s="2" t="s">
        <v>1152</v>
      </c>
      <c r="H1675">
        <v>0</v>
      </c>
      <c r="I1675" s="2">
        <f>_xlfn.XLOOKUP(D1675, 'retail_products'!$A:$A, 'retail_products'!$E:$E, "")</f>
        <v>137.66999999999999</v>
      </c>
      <c r="J1675" s="2">
        <f>_xlfn.XLOOKUP(D1675, 'retail_products'!$A:$A, 'retail_products'!$D:$D, "")</f>
        <v>65.400000000000006</v>
      </c>
      <c r="K1675" s="2">
        <f t="shared" si="157"/>
        <v>275.33999999999997</v>
      </c>
      <c r="L1675" s="2">
        <f t="shared" si="158"/>
        <v>0</v>
      </c>
      <c r="M1675" s="2">
        <f t="shared" si="159"/>
        <v>275.33999999999997</v>
      </c>
      <c r="N1675" s="2">
        <f t="shared" si="160"/>
        <v>144.53999999999996</v>
      </c>
      <c r="O1675" s="2" t="str">
        <f t="shared" si="161"/>
        <v>Jun</v>
      </c>
    </row>
    <row r="1676" spans="1:15" x14ac:dyDescent="0.25">
      <c r="A1676" s="2" t="s">
        <v>2819</v>
      </c>
      <c r="B1676" s="3">
        <v>45304</v>
      </c>
      <c r="C1676" s="2" t="s">
        <v>978</v>
      </c>
      <c r="D1676" s="2" t="s">
        <v>1068</v>
      </c>
      <c r="E1676">
        <v>5</v>
      </c>
      <c r="F1676" s="2">
        <f t="shared" si="156"/>
        <v>5</v>
      </c>
      <c r="G1676" s="2" t="s">
        <v>1148</v>
      </c>
      <c r="H1676">
        <v>0</v>
      </c>
      <c r="I1676" s="2">
        <f>_xlfn.XLOOKUP(D1676, 'retail_products'!$A:$A, 'retail_products'!$E:$E, "")</f>
        <v>37.4</v>
      </c>
      <c r="J1676" s="2">
        <f>_xlfn.XLOOKUP(D1676, 'retail_products'!$A:$A, 'retail_products'!$D:$D, "")</f>
        <v>16.059999999999999</v>
      </c>
      <c r="K1676" s="2">
        <f t="shared" si="157"/>
        <v>187</v>
      </c>
      <c r="L1676" s="2">
        <f t="shared" si="158"/>
        <v>0</v>
      </c>
      <c r="M1676" s="2">
        <f t="shared" si="159"/>
        <v>187</v>
      </c>
      <c r="N1676" s="2">
        <f t="shared" si="160"/>
        <v>106.7</v>
      </c>
      <c r="O1676" s="2" t="str">
        <f t="shared" si="161"/>
        <v>Jan</v>
      </c>
    </row>
    <row r="1677" spans="1:15" x14ac:dyDescent="0.25">
      <c r="A1677" s="2" t="s">
        <v>2820</v>
      </c>
      <c r="B1677" s="3">
        <v>44958</v>
      </c>
      <c r="C1677" s="2" t="s">
        <v>860</v>
      </c>
      <c r="D1677" s="2" t="s">
        <v>1038</v>
      </c>
      <c r="E1677">
        <v>3</v>
      </c>
      <c r="F1677" s="2">
        <f t="shared" si="156"/>
        <v>3</v>
      </c>
      <c r="G1677" s="2" t="s">
        <v>1146</v>
      </c>
      <c r="H1677">
        <v>0</v>
      </c>
      <c r="I1677" s="2">
        <f>_xlfn.XLOOKUP(D1677, 'retail_products'!$A:$A, 'retail_products'!$E:$E, "")</f>
        <v>295.45</v>
      </c>
      <c r="J1677" s="2">
        <f>_xlfn.XLOOKUP(D1677, 'retail_products'!$A:$A, 'retail_products'!$D:$D, "")</f>
        <v>218.74</v>
      </c>
      <c r="K1677" s="2">
        <f t="shared" si="157"/>
        <v>886.34999999999991</v>
      </c>
      <c r="L1677" s="2">
        <f t="shared" si="158"/>
        <v>0</v>
      </c>
      <c r="M1677" s="2">
        <f t="shared" si="159"/>
        <v>886.34999999999991</v>
      </c>
      <c r="N1677" s="2">
        <f t="shared" si="160"/>
        <v>230.12999999999988</v>
      </c>
      <c r="O1677" s="2" t="str">
        <f t="shared" si="161"/>
        <v>Feb</v>
      </c>
    </row>
    <row r="1678" spans="1:15" x14ac:dyDescent="0.25">
      <c r="A1678" s="2" t="s">
        <v>2821</v>
      </c>
      <c r="B1678" s="3">
        <v>45358</v>
      </c>
      <c r="C1678" s="2" t="s">
        <v>213</v>
      </c>
      <c r="D1678" s="2" t="s">
        <v>1064</v>
      </c>
      <c r="E1678">
        <v>4</v>
      </c>
      <c r="F1678" s="2">
        <f t="shared" si="156"/>
        <v>4</v>
      </c>
      <c r="G1678" s="2" t="s">
        <v>1146</v>
      </c>
      <c r="H1678">
        <v>0</v>
      </c>
      <c r="I1678" s="2">
        <f>_xlfn.XLOOKUP(D1678, 'retail_products'!$A:$A, 'retail_products'!$E:$E, "")</f>
        <v>452.6</v>
      </c>
      <c r="J1678" s="2">
        <f>_xlfn.XLOOKUP(D1678, 'retail_products'!$A:$A, 'retail_products'!$D:$D, "")</f>
        <v>246.71</v>
      </c>
      <c r="K1678" s="2">
        <f t="shared" si="157"/>
        <v>1810.4</v>
      </c>
      <c r="L1678" s="2">
        <f t="shared" si="158"/>
        <v>0</v>
      </c>
      <c r="M1678" s="2">
        <f t="shared" si="159"/>
        <v>1810.4</v>
      </c>
      <c r="N1678" s="2">
        <f t="shared" si="160"/>
        <v>823.56000000000006</v>
      </c>
      <c r="O1678" s="2" t="str">
        <f t="shared" si="161"/>
        <v>Mar</v>
      </c>
    </row>
    <row r="1679" spans="1:15" x14ac:dyDescent="0.25">
      <c r="A1679" s="2" t="s">
        <v>2822</v>
      </c>
      <c r="B1679" s="3">
        <v>45007</v>
      </c>
      <c r="C1679" s="2" t="s">
        <v>552</v>
      </c>
      <c r="D1679" s="2" t="s">
        <v>1102</v>
      </c>
      <c r="E1679">
        <v>5</v>
      </c>
      <c r="F1679" s="2">
        <f t="shared" si="156"/>
        <v>5</v>
      </c>
      <c r="G1679" s="2" t="s">
        <v>1146</v>
      </c>
      <c r="H1679">
        <v>0.05</v>
      </c>
      <c r="I1679" s="2">
        <f>_xlfn.XLOOKUP(D1679, 'retail_products'!$A:$A, 'retail_products'!$E:$E, "")</f>
        <v>691.33</v>
      </c>
      <c r="J1679" s="2">
        <f>_xlfn.XLOOKUP(D1679, 'retail_products'!$A:$A, 'retail_products'!$D:$D, "")</f>
        <v>423.72</v>
      </c>
      <c r="K1679" s="2">
        <f t="shared" si="157"/>
        <v>3456.65</v>
      </c>
      <c r="L1679" s="2">
        <f t="shared" si="158"/>
        <v>172.83250000000001</v>
      </c>
      <c r="M1679" s="2">
        <f t="shared" si="159"/>
        <v>3283.8175000000001</v>
      </c>
      <c r="N1679" s="2">
        <f t="shared" si="160"/>
        <v>1165.2174999999997</v>
      </c>
      <c r="O1679" s="2" t="str">
        <f t="shared" si="161"/>
        <v>Mar</v>
      </c>
    </row>
    <row r="1680" spans="1:15" x14ac:dyDescent="0.25">
      <c r="A1680" s="2" t="s">
        <v>2823</v>
      </c>
      <c r="B1680" s="3">
        <v>45298</v>
      </c>
      <c r="C1680" s="2" t="s">
        <v>799</v>
      </c>
      <c r="D1680" s="2" t="s">
        <v>1090</v>
      </c>
      <c r="E1680">
        <v>5</v>
      </c>
      <c r="F1680" s="2">
        <f t="shared" si="156"/>
        <v>5</v>
      </c>
      <c r="G1680" s="2" t="s">
        <v>1146</v>
      </c>
      <c r="H1680">
        <v>0</v>
      </c>
      <c r="I1680" s="2">
        <f>_xlfn.XLOOKUP(D1680, 'retail_products'!$A:$A, 'retail_products'!$E:$E, "")</f>
        <v>765.43</v>
      </c>
      <c r="J1680" s="2">
        <f>_xlfn.XLOOKUP(D1680, 'retail_products'!$A:$A, 'retail_products'!$D:$D, "")</f>
        <v>429.73</v>
      </c>
      <c r="K1680" s="2">
        <f t="shared" si="157"/>
        <v>3827.1499999999996</v>
      </c>
      <c r="L1680" s="2">
        <f t="shared" si="158"/>
        <v>0</v>
      </c>
      <c r="M1680" s="2">
        <f t="shared" si="159"/>
        <v>3827.1499999999996</v>
      </c>
      <c r="N1680" s="2">
        <f t="shared" si="160"/>
        <v>1678.4999999999995</v>
      </c>
      <c r="O1680" s="2" t="str">
        <f t="shared" si="161"/>
        <v>Jan</v>
      </c>
    </row>
    <row r="1681" spans="1:15" x14ac:dyDescent="0.25">
      <c r="A1681" s="2" t="s">
        <v>2824</v>
      </c>
      <c r="B1681" s="3">
        <v>45063</v>
      </c>
      <c r="C1681" s="2" t="s">
        <v>73</v>
      </c>
      <c r="D1681" s="2" t="s">
        <v>1114</v>
      </c>
      <c r="E1681">
        <v>3</v>
      </c>
      <c r="F1681" s="2">
        <f t="shared" si="156"/>
        <v>3</v>
      </c>
      <c r="G1681" s="2" t="s">
        <v>1148</v>
      </c>
      <c r="H1681">
        <v>0.13</v>
      </c>
      <c r="I1681" s="2">
        <f>_xlfn.XLOOKUP(D1681, 'retail_products'!$A:$A, 'retail_products'!$E:$E, "")</f>
        <v>124.45</v>
      </c>
      <c r="J1681" s="2">
        <f>_xlfn.XLOOKUP(D1681, 'retail_products'!$A:$A, 'retail_products'!$D:$D, "")</f>
        <v>62.41</v>
      </c>
      <c r="K1681" s="2">
        <f t="shared" si="157"/>
        <v>373.35</v>
      </c>
      <c r="L1681" s="2">
        <f t="shared" si="158"/>
        <v>48.535500000000006</v>
      </c>
      <c r="M1681" s="2">
        <f t="shared" si="159"/>
        <v>324.81450000000001</v>
      </c>
      <c r="N1681" s="2">
        <f t="shared" si="160"/>
        <v>137.58450000000002</v>
      </c>
      <c r="O1681" s="2" t="str">
        <f t="shared" si="161"/>
        <v>May</v>
      </c>
    </row>
    <row r="1682" spans="1:15" x14ac:dyDescent="0.25">
      <c r="A1682" s="2" t="s">
        <v>2825</v>
      </c>
      <c r="B1682" s="3">
        <v>45108</v>
      </c>
      <c r="C1682" s="2" t="s">
        <v>466</v>
      </c>
      <c r="D1682" s="2" t="s">
        <v>1041</v>
      </c>
      <c r="E1682">
        <v>4</v>
      </c>
      <c r="F1682" s="2">
        <f t="shared" si="156"/>
        <v>4</v>
      </c>
      <c r="G1682" s="2" t="s">
        <v>1152</v>
      </c>
      <c r="H1682">
        <v>0</v>
      </c>
      <c r="I1682" s="2">
        <f>_xlfn.XLOOKUP(D1682, 'retail_products'!$A:$A, 'retail_products'!$E:$E, "")</f>
        <v>20.34</v>
      </c>
      <c r="J1682" s="2">
        <f>_xlfn.XLOOKUP(D1682, 'retail_products'!$A:$A, 'retail_products'!$D:$D, "")</f>
        <v>14.74</v>
      </c>
      <c r="K1682" s="2">
        <f t="shared" si="157"/>
        <v>81.36</v>
      </c>
      <c r="L1682" s="2">
        <f t="shared" si="158"/>
        <v>0</v>
      </c>
      <c r="M1682" s="2">
        <f t="shared" si="159"/>
        <v>81.36</v>
      </c>
      <c r="N1682" s="2">
        <f t="shared" si="160"/>
        <v>22.4</v>
      </c>
      <c r="O1682" s="2" t="str">
        <f t="shared" si="161"/>
        <v>Jul</v>
      </c>
    </row>
    <row r="1683" spans="1:15" x14ac:dyDescent="0.25">
      <c r="A1683" s="2" t="s">
        <v>2826</v>
      </c>
      <c r="B1683" s="3">
        <v>45340</v>
      </c>
      <c r="C1683" s="2" t="s">
        <v>736</v>
      </c>
      <c r="D1683" s="2" t="s">
        <v>1110</v>
      </c>
      <c r="E1683">
        <v>5</v>
      </c>
      <c r="F1683" s="2">
        <f t="shared" si="156"/>
        <v>5</v>
      </c>
      <c r="G1683" s="2" t="s">
        <v>1152</v>
      </c>
      <c r="H1683">
        <v>0</v>
      </c>
      <c r="I1683" s="2">
        <f>_xlfn.XLOOKUP(D1683, 'retail_products'!$A:$A, 'retail_products'!$E:$E, "")</f>
        <v>469.35</v>
      </c>
      <c r="J1683" s="2">
        <f>_xlfn.XLOOKUP(D1683, 'retail_products'!$A:$A, 'retail_products'!$D:$D, "")</f>
        <v>278.37</v>
      </c>
      <c r="K1683" s="2">
        <f t="shared" si="157"/>
        <v>2346.75</v>
      </c>
      <c r="L1683" s="2">
        <f t="shared" si="158"/>
        <v>0</v>
      </c>
      <c r="M1683" s="2">
        <f t="shared" si="159"/>
        <v>2346.75</v>
      </c>
      <c r="N1683" s="2">
        <f t="shared" si="160"/>
        <v>954.90000000000009</v>
      </c>
      <c r="O1683" s="2" t="str">
        <f t="shared" si="161"/>
        <v>Feb</v>
      </c>
    </row>
    <row r="1684" spans="1:15" x14ac:dyDescent="0.25">
      <c r="A1684" s="2" t="s">
        <v>2827</v>
      </c>
      <c r="B1684" s="3">
        <v>45366</v>
      </c>
      <c r="C1684" s="2" t="s">
        <v>853</v>
      </c>
      <c r="D1684" s="2" t="s">
        <v>1124</v>
      </c>
      <c r="E1684">
        <v>4</v>
      </c>
      <c r="F1684" s="2">
        <f t="shared" si="156"/>
        <v>4</v>
      </c>
      <c r="G1684" s="2" t="s">
        <v>1152</v>
      </c>
      <c r="H1684">
        <v>0.08</v>
      </c>
      <c r="I1684" s="2">
        <f>_xlfn.XLOOKUP(D1684, 'retail_products'!$A:$A, 'retail_products'!$E:$E, "")</f>
        <v>657.99</v>
      </c>
      <c r="J1684" s="2">
        <f>_xlfn.XLOOKUP(D1684, 'retail_products'!$A:$A, 'retail_products'!$D:$D, "")</f>
        <v>478.53</v>
      </c>
      <c r="K1684" s="2">
        <f t="shared" si="157"/>
        <v>2631.96</v>
      </c>
      <c r="L1684" s="2">
        <f t="shared" si="158"/>
        <v>210.55680000000001</v>
      </c>
      <c r="M1684" s="2">
        <f t="shared" si="159"/>
        <v>2421.4032000000002</v>
      </c>
      <c r="N1684" s="2">
        <f t="shared" si="160"/>
        <v>507.28320000000031</v>
      </c>
      <c r="O1684" s="2" t="str">
        <f t="shared" si="161"/>
        <v>Mar</v>
      </c>
    </row>
    <row r="1685" spans="1:15" x14ac:dyDescent="0.25">
      <c r="A1685" s="2" t="s">
        <v>2828</v>
      </c>
      <c r="B1685" s="3">
        <v>45239</v>
      </c>
      <c r="C1685" s="2" t="s">
        <v>414</v>
      </c>
      <c r="D1685" s="2" t="s">
        <v>1088</v>
      </c>
      <c r="E1685">
        <v>5</v>
      </c>
      <c r="F1685" s="2">
        <f t="shared" si="156"/>
        <v>5</v>
      </c>
      <c r="G1685" s="2" t="s">
        <v>1148</v>
      </c>
      <c r="H1685">
        <v>0</v>
      </c>
      <c r="I1685" s="2">
        <f>_xlfn.XLOOKUP(D1685, 'retail_products'!$A:$A, 'retail_products'!$E:$E, "")</f>
        <v>526.70000000000005</v>
      </c>
      <c r="J1685" s="2">
        <f>_xlfn.XLOOKUP(D1685, 'retail_products'!$A:$A, 'retail_products'!$D:$D, "")</f>
        <v>234.96</v>
      </c>
      <c r="K1685" s="2">
        <f t="shared" si="157"/>
        <v>2633.5</v>
      </c>
      <c r="L1685" s="2">
        <f t="shared" si="158"/>
        <v>0</v>
      </c>
      <c r="M1685" s="2">
        <f t="shared" si="159"/>
        <v>2633.5</v>
      </c>
      <c r="N1685" s="2">
        <f t="shared" si="160"/>
        <v>1458.7</v>
      </c>
      <c r="O1685" s="2" t="str">
        <f t="shared" si="161"/>
        <v>Nov</v>
      </c>
    </row>
    <row r="1686" spans="1:15" x14ac:dyDescent="0.25">
      <c r="A1686" s="2" t="s">
        <v>2829</v>
      </c>
      <c r="B1686" s="3">
        <v>45188</v>
      </c>
      <c r="C1686" s="2" t="s">
        <v>348</v>
      </c>
      <c r="D1686" s="2" t="s">
        <v>1058</v>
      </c>
      <c r="E1686">
        <v>1</v>
      </c>
      <c r="F1686" s="2">
        <f t="shared" si="156"/>
        <v>1</v>
      </c>
      <c r="G1686" s="2" t="s">
        <v>1152</v>
      </c>
      <c r="H1686">
        <v>0</v>
      </c>
      <c r="I1686" s="2">
        <f>_xlfn.XLOOKUP(D1686, 'retail_products'!$A:$A, 'retail_products'!$E:$E, "")</f>
        <v>145.03</v>
      </c>
      <c r="J1686" s="2">
        <f>_xlfn.XLOOKUP(D1686, 'retail_products'!$A:$A, 'retail_products'!$D:$D, "")</f>
        <v>60.82</v>
      </c>
      <c r="K1686" s="2">
        <f t="shared" si="157"/>
        <v>145.03</v>
      </c>
      <c r="L1686" s="2">
        <f t="shared" si="158"/>
        <v>0</v>
      </c>
      <c r="M1686" s="2">
        <f t="shared" si="159"/>
        <v>145.03</v>
      </c>
      <c r="N1686" s="2">
        <f t="shared" si="160"/>
        <v>84.210000000000008</v>
      </c>
      <c r="O1686" s="2" t="str">
        <f t="shared" si="161"/>
        <v>Sep</v>
      </c>
    </row>
    <row r="1687" spans="1:15" x14ac:dyDescent="0.25">
      <c r="A1687" s="2" t="s">
        <v>2830</v>
      </c>
      <c r="B1687" s="3">
        <v>45109</v>
      </c>
      <c r="C1687" s="2" t="s">
        <v>622</v>
      </c>
      <c r="D1687" s="2" t="s">
        <v>1136</v>
      </c>
      <c r="E1687">
        <v>2</v>
      </c>
      <c r="F1687" s="2">
        <f t="shared" si="156"/>
        <v>2</v>
      </c>
      <c r="G1687" s="2" t="s">
        <v>1148</v>
      </c>
      <c r="H1687">
        <v>0</v>
      </c>
      <c r="I1687" s="2">
        <f>_xlfn.XLOOKUP(D1687, 'retail_products'!$A:$A, 'retail_products'!$E:$E, "")</f>
        <v>353.33</v>
      </c>
      <c r="J1687" s="2">
        <f>_xlfn.XLOOKUP(D1687, 'retail_products'!$A:$A, 'retail_products'!$D:$D, "")</f>
        <v>144.06</v>
      </c>
      <c r="K1687" s="2">
        <f t="shared" si="157"/>
        <v>706.66</v>
      </c>
      <c r="L1687" s="2">
        <f t="shared" si="158"/>
        <v>0</v>
      </c>
      <c r="M1687" s="2">
        <f t="shared" si="159"/>
        <v>706.66</v>
      </c>
      <c r="N1687" s="2">
        <f t="shared" si="160"/>
        <v>418.53999999999996</v>
      </c>
      <c r="O1687" s="2" t="str">
        <f t="shared" si="161"/>
        <v>Jul</v>
      </c>
    </row>
    <row r="1688" spans="1:15" x14ac:dyDescent="0.25">
      <c r="A1688" s="2" t="s">
        <v>2831</v>
      </c>
      <c r="B1688" s="3">
        <v>45220</v>
      </c>
      <c r="C1688" s="2" t="s">
        <v>1012</v>
      </c>
      <c r="D1688" s="2" t="s">
        <v>1138</v>
      </c>
      <c r="E1688">
        <v>2</v>
      </c>
      <c r="F1688" s="2">
        <f t="shared" si="156"/>
        <v>2</v>
      </c>
      <c r="G1688" s="2" t="s">
        <v>1148</v>
      </c>
      <c r="H1688">
        <v>0</v>
      </c>
      <c r="I1688" s="2">
        <f>_xlfn.XLOOKUP(D1688, 'retail_products'!$A:$A, 'retail_products'!$E:$E, "")</f>
        <v>318.47000000000003</v>
      </c>
      <c r="J1688" s="2">
        <f>_xlfn.XLOOKUP(D1688, 'retail_products'!$A:$A, 'retail_products'!$D:$D, "")</f>
        <v>231.89</v>
      </c>
      <c r="K1688" s="2">
        <f t="shared" si="157"/>
        <v>636.94000000000005</v>
      </c>
      <c r="L1688" s="2">
        <f t="shared" si="158"/>
        <v>0</v>
      </c>
      <c r="M1688" s="2">
        <f t="shared" si="159"/>
        <v>636.94000000000005</v>
      </c>
      <c r="N1688" s="2">
        <f t="shared" si="160"/>
        <v>173.16000000000008</v>
      </c>
      <c r="O1688" s="2" t="str">
        <f t="shared" si="161"/>
        <v>Oct</v>
      </c>
    </row>
    <row r="1689" spans="1:15" x14ac:dyDescent="0.25">
      <c r="A1689" s="2" t="s">
        <v>2832</v>
      </c>
      <c r="B1689" s="3">
        <v>45377</v>
      </c>
      <c r="C1689" s="2" t="s">
        <v>475</v>
      </c>
      <c r="D1689" s="2" t="s">
        <v>1056</v>
      </c>
      <c r="E1689">
        <v>3</v>
      </c>
      <c r="F1689" s="2">
        <f t="shared" si="156"/>
        <v>3</v>
      </c>
      <c r="G1689" s="2" t="s">
        <v>1146</v>
      </c>
      <c r="H1689">
        <v>0</v>
      </c>
      <c r="I1689" s="2">
        <f>_xlfn.XLOOKUP(D1689, 'retail_products'!$A:$A, 'retail_products'!$E:$E, "")</f>
        <v>137.66999999999999</v>
      </c>
      <c r="J1689" s="2">
        <f>_xlfn.XLOOKUP(D1689, 'retail_products'!$A:$A, 'retail_products'!$D:$D, "")</f>
        <v>65.400000000000006</v>
      </c>
      <c r="K1689" s="2">
        <f t="shared" si="157"/>
        <v>413.01</v>
      </c>
      <c r="L1689" s="2">
        <f t="shared" si="158"/>
        <v>0</v>
      </c>
      <c r="M1689" s="2">
        <f t="shared" si="159"/>
        <v>413.01</v>
      </c>
      <c r="N1689" s="2">
        <f t="shared" si="160"/>
        <v>216.80999999999997</v>
      </c>
      <c r="O1689" s="2" t="str">
        <f t="shared" si="161"/>
        <v>Mar</v>
      </c>
    </row>
    <row r="1690" spans="1:15" x14ac:dyDescent="0.25">
      <c r="A1690" s="2" t="s">
        <v>2833</v>
      </c>
      <c r="B1690" s="3">
        <v>45221</v>
      </c>
      <c r="C1690" s="2" t="s">
        <v>98</v>
      </c>
      <c r="D1690" s="2" t="s">
        <v>1094</v>
      </c>
      <c r="E1690">
        <v>1</v>
      </c>
      <c r="F1690" s="2">
        <f t="shared" si="156"/>
        <v>1</v>
      </c>
      <c r="G1690" s="2" t="s">
        <v>1148</v>
      </c>
      <c r="H1690">
        <v>0.03</v>
      </c>
      <c r="I1690" s="2">
        <f>_xlfn.XLOOKUP(D1690, 'retail_products'!$A:$A, 'retail_products'!$E:$E, "")</f>
        <v>52.75</v>
      </c>
      <c r="J1690" s="2">
        <f>_xlfn.XLOOKUP(D1690, 'retail_products'!$A:$A, 'retail_products'!$D:$D, "")</f>
        <v>27.56</v>
      </c>
      <c r="K1690" s="2">
        <f t="shared" si="157"/>
        <v>52.75</v>
      </c>
      <c r="L1690" s="2">
        <f t="shared" si="158"/>
        <v>1.5825</v>
      </c>
      <c r="M1690" s="2">
        <f t="shared" si="159"/>
        <v>51.167499999999997</v>
      </c>
      <c r="N1690" s="2">
        <f t="shared" si="160"/>
        <v>23.607499999999998</v>
      </c>
      <c r="O1690" s="2" t="str">
        <f t="shared" si="161"/>
        <v>Oct</v>
      </c>
    </row>
    <row r="1691" spans="1:15" x14ac:dyDescent="0.25">
      <c r="A1691" s="2" t="s">
        <v>2834</v>
      </c>
      <c r="B1691" s="3">
        <v>45314</v>
      </c>
      <c r="C1691" s="2" t="s">
        <v>771</v>
      </c>
      <c r="D1691" s="2" t="s">
        <v>1070</v>
      </c>
      <c r="E1691">
        <v>3</v>
      </c>
      <c r="F1691" s="2">
        <f t="shared" si="156"/>
        <v>3</v>
      </c>
      <c r="G1691" s="2" t="s">
        <v>1148</v>
      </c>
      <c r="H1691">
        <v>0.26</v>
      </c>
      <c r="I1691" s="2">
        <f>_xlfn.XLOOKUP(D1691, 'retail_products'!$A:$A, 'retail_products'!$E:$E, "")</f>
        <v>543.76</v>
      </c>
      <c r="J1691" s="2">
        <f>_xlfn.XLOOKUP(D1691, 'retail_products'!$A:$A, 'retail_products'!$D:$D, "")</f>
        <v>364.65</v>
      </c>
      <c r="K1691" s="2">
        <f t="shared" si="157"/>
        <v>1631.28</v>
      </c>
      <c r="L1691" s="2">
        <f t="shared" si="158"/>
        <v>424.13280000000003</v>
      </c>
      <c r="M1691" s="2">
        <f t="shared" si="159"/>
        <v>1207.1471999999999</v>
      </c>
      <c r="N1691" s="2">
        <f t="shared" si="160"/>
        <v>113.19720000000007</v>
      </c>
      <c r="O1691" s="2" t="str">
        <f t="shared" si="161"/>
        <v>Jan</v>
      </c>
    </row>
    <row r="1692" spans="1:15" x14ac:dyDescent="0.25">
      <c r="A1692" s="2" t="s">
        <v>2835</v>
      </c>
      <c r="B1692" s="3">
        <v>45292</v>
      </c>
      <c r="C1692" s="2" t="s">
        <v>446</v>
      </c>
      <c r="D1692" s="2" t="s">
        <v>1051</v>
      </c>
      <c r="E1692">
        <v>2</v>
      </c>
      <c r="F1692" s="2">
        <f t="shared" si="156"/>
        <v>2</v>
      </c>
      <c r="G1692" s="2" t="s">
        <v>1152</v>
      </c>
      <c r="H1692">
        <v>0</v>
      </c>
      <c r="I1692" s="2">
        <f>_xlfn.XLOOKUP(D1692, 'retail_products'!$A:$A, 'retail_products'!$E:$E, "")</f>
        <v>243.64</v>
      </c>
      <c r="J1692" s="2">
        <f>_xlfn.XLOOKUP(D1692, 'retail_products'!$A:$A, 'retail_products'!$D:$D, "")</f>
        <v>143.19999999999999</v>
      </c>
      <c r="K1692" s="2">
        <f t="shared" si="157"/>
        <v>487.28</v>
      </c>
      <c r="L1692" s="2">
        <f t="shared" si="158"/>
        <v>0</v>
      </c>
      <c r="M1692" s="2">
        <f t="shared" si="159"/>
        <v>487.28</v>
      </c>
      <c r="N1692" s="2">
        <f t="shared" si="160"/>
        <v>200.88</v>
      </c>
      <c r="O1692" s="2" t="str">
        <f t="shared" si="161"/>
        <v>Jan</v>
      </c>
    </row>
    <row r="1693" spans="1:15" x14ac:dyDescent="0.25">
      <c r="A1693" s="2" t="s">
        <v>2836</v>
      </c>
      <c r="B1693" s="3">
        <v>45054</v>
      </c>
      <c r="C1693" s="2" t="s">
        <v>73</v>
      </c>
      <c r="D1693" s="2" t="s">
        <v>1072</v>
      </c>
      <c r="E1693">
        <v>3</v>
      </c>
      <c r="F1693" s="2">
        <f t="shared" si="156"/>
        <v>3</v>
      </c>
      <c r="G1693" s="2" t="s">
        <v>1146</v>
      </c>
      <c r="H1693">
        <v>0</v>
      </c>
      <c r="I1693" s="2">
        <f>_xlfn.XLOOKUP(D1693, 'retail_products'!$A:$A, 'retail_products'!$E:$E, "")</f>
        <v>553.76</v>
      </c>
      <c r="J1693" s="2">
        <f>_xlfn.XLOOKUP(D1693, 'retail_products'!$A:$A, 'retail_products'!$D:$D, "")</f>
        <v>264.36</v>
      </c>
      <c r="K1693" s="2">
        <f t="shared" si="157"/>
        <v>1661.28</v>
      </c>
      <c r="L1693" s="2">
        <f t="shared" si="158"/>
        <v>0</v>
      </c>
      <c r="M1693" s="2">
        <f t="shared" si="159"/>
        <v>1661.28</v>
      </c>
      <c r="N1693" s="2">
        <f t="shared" si="160"/>
        <v>868.19999999999993</v>
      </c>
      <c r="O1693" s="2" t="str">
        <f t="shared" si="161"/>
        <v>May</v>
      </c>
    </row>
    <row r="1694" spans="1:15" x14ac:dyDescent="0.25">
      <c r="A1694" s="2" t="s">
        <v>2837</v>
      </c>
      <c r="B1694" s="3">
        <v>45011</v>
      </c>
      <c r="C1694" s="2" t="s">
        <v>397</v>
      </c>
      <c r="D1694" s="2" t="s">
        <v>1074</v>
      </c>
      <c r="E1694">
        <v>3</v>
      </c>
      <c r="F1694" s="2">
        <f t="shared" si="156"/>
        <v>3</v>
      </c>
      <c r="G1694" s="2" t="s">
        <v>1152</v>
      </c>
      <c r="H1694">
        <v>0</v>
      </c>
      <c r="I1694" s="2">
        <f>_xlfn.XLOOKUP(D1694, 'retail_products'!$A:$A, 'retail_products'!$E:$E, "")</f>
        <v>476.33</v>
      </c>
      <c r="J1694" s="2">
        <f>_xlfn.XLOOKUP(D1694, 'retail_products'!$A:$A, 'retail_products'!$D:$D, "")</f>
        <v>222.1</v>
      </c>
      <c r="K1694" s="2">
        <f t="shared" si="157"/>
        <v>1428.99</v>
      </c>
      <c r="L1694" s="2">
        <f t="shared" si="158"/>
        <v>0</v>
      </c>
      <c r="M1694" s="2">
        <f t="shared" si="159"/>
        <v>1428.99</v>
      </c>
      <c r="N1694" s="2">
        <f t="shared" si="160"/>
        <v>762.69</v>
      </c>
      <c r="O1694" s="2" t="str">
        <f t="shared" si="161"/>
        <v>Mar</v>
      </c>
    </row>
    <row r="1695" spans="1:15" x14ac:dyDescent="0.25">
      <c r="A1695" s="2" t="s">
        <v>2838</v>
      </c>
      <c r="B1695" s="3">
        <v>44943</v>
      </c>
      <c r="C1695" s="2" t="s">
        <v>922</v>
      </c>
      <c r="D1695" s="2" t="s">
        <v>1064</v>
      </c>
      <c r="E1695">
        <v>3</v>
      </c>
      <c r="F1695" s="2">
        <f t="shared" si="156"/>
        <v>3</v>
      </c>
      <c r="G1695" s="2" t="s">
        <v>1148</v>
      </c>
      <c r="H1695">
        <v>0</v>
      </c>
      <c r="I1695" s="2">
        <f>_xlfn.XLOOKUP(D1695, 'retail_products'!$A:$A, 'retail_products'!$E:$E, "")</f>
        <v>452.6</v>
      </c>
      <c r="J1695" s="2">
        <f>_xlfn.XLOOKUP(D1695, 'retail_products'!$A:$A, 'retail_products'!$D:$D, "")</f>
        <v>246.71</v>
      </c>
      <c r="K1695" s="2">
        <f t="shared" si="157"/>
        <v>1357.8000000000002</v>
      </c>
      <c r="L1695" s="2">
        <f t="shared" si="158"/>
        <v>0</v>
      </c>
      <c r="M1695" s="2">
        <f t="shared" si="159"/>
        <v>1357.8000000000002</v>
      </c>
      <c r="N1695" s="2">
        <f t="shared" si="160"/>
        <v>617.67000000000019</v>
      </c>
      <c r="O1695" s="2" t="str">
        <f t="shared" si="161"/>
        <v>Jan</v>
      </c>
    </row>
    <row r="1696" spans="1:15" x14ac:dyDescent="0.25">
      <c r="A1696" s="2" t="s">
        <v>2839</v>
      </c>
      <c r="B1696" s="3">
        <v>45306</v>
      </c>
      <c r="C1696" s="2" t="s">
        <v>524</v>
      </c>
      <c r="D1696" s="2" t="s">
        <v>1134</v>
      </c>
      <c r="E1696">
        <v>1</v>
      </c>
      <c r="F1696" s="2">
        <f t="shared" si="156"/>
        <v>1</v>
      </c>
      <c r="G1696" s="2" t="s">
        <v>1146</v>
      </c>
      <c r="H1696">
        <v>0</v>
      </c>
      <c r="I1696" s="2">
        <f>_xlfn.XLOOKUP(D1696, 'retail_products'!$A:$A, 'retail_products'!$E:$E, "")</f>
        <v>436.93</v>
      </c>
      <c r="J1696" s="2">
        <f>_xlfn.XLOOKUP(D1696, 'retail_products'!$A:$A, 'retail_products'!$D:$D, "")</f>
        <v>257.01</v>
      </c>
      <c r="K1696" s="2">
        <f t="shared" si="157"/>
        <v>436.93</v>
      </c>
      <c r="L1696" s="2">
        <f t="shared" si="158"/>
        <v>0</v>
      </c>
      <c r="M1696" s="2">
        <f t="shared" si="159"/>
        <v>436.93</v>
      </c>
      <c r="N1696" s="2">
        <f t="shared" si="160"/>
        <v>179.92000000000002</v>
      </c>
      <c r="O1696" s="2" t="str">
        <f t="shared" si="161"/>
        <v>Jan</v>
      </c>
    </row>
    <row r="1697" spans="1:15" x14ac:dyDescent="0.25">
      <c r="A1697" s="2" t="s">
        <v>2840</v>
      </c>
      <c r="B1697" s="3">
        <v>45206</v>
      </c>
      <c r="C1697" s="2" t="s">
        <v>674</v>
      </c>
      <c r="D1697" s="2" t="s">
        <v>1041</v>
      </c>
      <c r="E1697">
        <v>-1</v>
      </c>
      <c r="F1697" s="2">
        <f t="shared" si="156"/>
        <v>0</v>
      </c>
      <c r="G1697" s="2" t="s">
        <v>1152</v>
      </c>
      <c r="H1697">
        <v>0</v>
      </c>
      <c r="I1697" s="2">
        <f>_xlfn.XLOOKUP(D1697, 'retail_products'!$A:$A, 'retail_products'!$E:$E, "")</f>
        <v>20.34</v>
      </c>
      <c r="J1697" s="2">
        <f>_xlfn.XLOOKUP(D1697, 'retail_products'!$A:$A, 'retail_products'!$D:$D, "")</f>
        <v>14.74</v>
      </c>
      <c r="K1697" s="2">
        <f t="shared" si="157"/>
        <v>-20.34</v>
      </c>
      <c r="L1697" s="2">
        <f t="shared" si="158"/>
        <v>0</v>
      </c>
      <c r="M1697" s="2">
        <f t="shared" si="159"/>
        <v>-20.34</v>
      </c>
      <c r="N1697" s="2">
        <f t="shared" si="160"/>
        <v>-5.6</v>
      </c>
      <c r="O1697" s="2" t="str">
        <f t="shared" si="161"/>
        <v>Oct</v>
      </c>
    </row>
    <row r="1698" spans="1:15" x14ac:dyDescent="0.25">
      <c r="A1698" s="2" t="s">
        <v>2841</v>
      </c>
      <c r="B1698" s="3">
        <v>45209</v>
      </c>
      <c r="C1698" s="2" t="s">
        <v>177</v>
      </c>
      <c r="D1698" s="2" t="s">
        <v>1051</v>
      </c>
      <c r="E1698">
        <v>3</v>
      </c>
      <c r="F1698" s="2">
        <f t="shared" si="156"/>
        <v>3</v>
      </c>
      <c r="G1698" s="2" t="s">
        <v>1148</v>
      </c>
      <c r="H1698">
        <v>0.25</v>
      </c>
      <c r="I1698" s="2">
        <f>_xlfn.XLOOKUP(D1698, 'retail_products'!$A:$A, 'retail_products'!$E:$E, "")</f>
        <v>243.64</v>
      </c>
      <c r="J1698" s="2">
        <f>_xlfn.XLOOKUP(D1698, 'retail_products'!$A:$A, 'retail_products'!$D:$D, "")</f>
        <v>143.19999999999999</v>
      </c>
      <c r="K1698" s="2">
        <f t="shared" si="157"/>
        <v>730.92</v>
      </c>
      <c r="L1698" s="2">
        <f t="shared" si="158"/>
        <v>182.73</v>
      </c>
      <c r="M1698" s="2">
        <f t="shared" si="159"/>
        <v>548.18999999999994</v>
      </c>
      <c r="N1698" s="2">
        <f t="shared" si="160"/>
        <v>118.58999999999997</v>
      </c>
      <c r="O1698" s="2" t="str">
        <f t="shared" si="161"/>
        <v>Oct</v>
      </c>
    </row>
    <row r="1699" spans="1:15" x14ac:dyDescent="0.25">
      <c r="A1699" s="2" t="s">
        <v>2842</v>
      </c>
      <c r="B1699" s="3">
        <v>45245</v>
      </c>
      <c r="C1699" s="2" t="s">
        <v>218</v>
      </c>
      <c r="D1699" s="2" t="s">
        <v>1090</v>
      </c>
      <c r="E1699">
        <v>4</v>
      </c>
      <c r="F1699" s="2">
        <f t="shared" si="156"/>
        <v>4</v>
      </c>
      <c r="G1699" s="2" t="s">
        <v>1146</v>
      </c>
      <c r="H1699">
        <v>0</v>
      </c>
      <c r="I1699" s="2">
        <f>_xlfn.XLOOKUP(D1699, 'retail_products'!$A:$A, 'retail_products'!$E:$E, "")</f>
        <v>765.43</v>
      </c>
      <c r="J1699" s="2">
        <f>_xlfn.XLOOKUP(D1699, 'retail_products'!$A:$A, 'retail_products'!$D:$D, "")</f>
        <v>429.73</v>
      </c>
      <c r="K1699" s="2">
        <f t="shared" si="157"/>
        <v>3061.72</v>
      </c>
      <c r="L1699" s="2">
        <f t="shared" si="158"/>
        <v>0</v>
      </c>
      <c r="M1699" s="2">
        <f t="shared" si="159"/>
        <v>3061.72</v>
      </c>
      <c r="N1699" s="2">
        <f t="shared" si="160"/>
        <v>1342.7999999999997</v>
      </c>
      <c r="O1699" s="2" t="str">
        <f t="shared" si="161"/>
        <v>Nov</v>
      </c>
    </row>
    <row r="1700" spans="1:15" x14ac:dyDescent="0.25">
      <c r="A1700" s="2" t="s">
        <v>2843</v>
      </c>
      <c r="B1700" s="3">
        <v>45054</v>
      </c>
      <c r="C1700" s="2" t="s">
        <v>744</v>
      </c>
      <c r="D1700" s="2" t="s">
        <v>1114</v>
      </c>
      <c r="E1700">
        <v>4</v>
      </c>
      <c r="F1700" s="2">
        <f t="shared" si="156"/>
        <v>4</v>
      </c>
      <c r="G1700" s="2" t="s">
        <v>1146</v>
      </c>
      <c r="H1700">
        <v>0</v>
      </c>
      <c r="I1700" s="2">
        <f>_xlfn.XLOOKUP(D1700, 'retail_products'!$A:$A, 'retail_products'!$E:$E, "")</f>
        <v>124.45</v>
      </c>
      <c r="J1700" s="2">
        <f>_xlfn.XLOOKUP(D1700, 'retail_products'!$A:$A, 'retail_products'!$D:$D, "")</f>
        <v>62.41</v>
      </c>
      <c r="K1700" s="2">
        <f t="shared" si="157"/>
        <v>497.8</v>
      </c>
      <c r="L1700" s="2">
        <f t="shared" si="158"/>
        <v>0</v>
      </c>
      <c r="M1700" s="2">
        <f t="shared" si="159"/>
        <v>497.8</v>
      </c>
      <c r="N1700" s="2">
        <f t="shared" si="160"/>
        <v>248.16000000000003</v>
      </c>
      <c r="O1700" s="2" t="str">
        <f t="shared" si="161"/>
        <v>May</v>
      </c>
    </row>
    <row r="1701" spans="1:15" x14ac:dyDescent="0.25">
      <c r="A1701" s="2" t="s">
        <v>2844</v>
      </c>
      <c r="B1701" s="3">
        <v>45086</v>
      </c>
      <c r="C1701" s="2" t="s">
        <v>734</v>
      </c>
      <c r="D1701" s="2" t="s">
        <v>1049</v>
      </c>
      <c r="E1701">
        <v>3</v>
      </c>
      <c r="F1701" s="2">
        <f t="shared" si="156"/>
        <v>3</v>
      </c>
      <c r="G1701" s="2" t="s">
        <v>1146</v>
      </c>
      <c r="H1701">
        <v>0</v>
      </c>
      <c r="I1701" s="2">
        <f>_xlfn.XLOOKUP(D1701, 'retail_products'!$A:$A, 'retail_products'!$E:$E, "")</f>
        <v>171.43</v>
      </c>
      <c r="J1701" s="2">
        <f>_xlfn.XLOOKUP(D1701, 'retail_products'!$A:$A, 'retail_products'!$D:$D, "")</f>
        <v>99.61</v>
      </c>
      <c r="K1701" s="2">
        <f t="shared" si="157"/>
        <v>514.29</v>
      </c>
      <c r="L1701" s="2">
        <f t="shared" si="158"/>
        <v>0</v>
      </c>
      <c r="M1701" s="2">
        <f t="shared" si="159"/>
        <v>514.29</v>
      </c>
      <c r="N1701" s="2">
        <f t="shared" si="160"/>
        <v>215.45999999999998</v>
      </c>
      <c r="O1701" s="2" t="str">
        <f t="shared" si="161"/>
        <v>Jun</v>
      </c>
    </row>
    <row r="1702" spans="1:15" x14ac:dyDescent="0.25">
      <c r="A1702" s="2" t="s">
        <v>2845</v>
      </c>
      <c r="B1702" s="3">
        <v>44990</v>
      </c>
      <c r="C1702" s="2" t="s">
        <v>657</v>
      </c>
      <c r="D1702" s="2" t="s">
        <v>1056</v>
      </c>
      <c r="E1702">
        <v>5</v>
      </c>
      <c r="F1702" s="2">
        <f t="shared" si="156"/>
        <v>5</v>
      </c>
      <c r="G1702" s="2" t="s">
        <v>1152</v>
      </c>
      <c r="H1702">
        <v>7.0000000000000007E-2</v>
      </c>
      <c r="I1702" s="2">
        <f>_xlfn.XLOOKUP(D1702, 'retail_products'!$A:$A, 'retail_products'!$E:$E, "")</f>
        <v>137.66999999999999</v>
      </c>
      <c r="J1702" s="2">
        <f>_xlfn.XLOOKUP(D1702, 'retail_products'!$A:$A, 'retail_products'!$D:$D, "")</f>
        <v>65.400000000000006</v>
      </c>
      <c r="K1702" s="2">
        <f t="shared" si="157"/>
        <v>688.34999999999991</v>
      </c>
      <c r="L1702" s="2">
        <f t="shared" si="158"/>
        <v>48.1845</v>
      </c>
      <c r="M1702" s="2">
        <f t="shared" si="159"/>
        <v>640.16549999999995</v>
      </c>
      <c r="N1702" s="2">
        <f t="shared" si="160"/>
        <v>313.16549999999995</v>
      </c>
      <c r="O1702" s="2" t="str">
        <f t="shared" si="161"/>
        <v>Mar</v>
      </c>
    </row>
    <row r="1703" spans="1:15" x14ac:dyDescent="0.25">
      <c r="A1703" s="2" t="s">
        <v>2846</v>
      </c>
      <c r="B1703" s="3">
        <v>45122</v>
      </c>
      <c r="C1703" s="2" t="s">
        <v>939</v>
      </c>
      <c r="D1703" s="2" t="s">
        <v>1128</v>
      </c>
      <c r="E1703">
        <v>1</v>
      </c>
      <c r="F1703" s="2">
        <f t="shared" si="156"/>
        <v>1</v>
      </c>
      <c r="G1703" s="2" t="s">
        <v>1146</v>
      </c>
      <c r="H1703">
        <v>7.0000000000000007E-2</v>
      </c>
      <c r="I1703" s="2">
        <f>_xlfn.XLOOKUP(D1703, 'retail_products'!$A:$A, 'retail_products'!$E:$E, "")</f>
        <v>769.55</v>
      </c>
      <c r="J1703" s="2">
        <f>_xlfn.XLOOKUP(D1703, 'retail_products'!$A:$A, 'retail_products'!$D:$D, "")</f>
        <v>421.02</v>
      </c>
      <c r="K1703" s="2">
        <f t="shared" si="157"/>
        <v>769.55</v>
      </c>
      <c r="L1703" s="2">
        <f t="shared" si="158"/>
        <v>53.868500000000004</v>
      </c>
      <c r="M1703" s="2">
        <f t="shared" si="159"/>
        <v>715.68149999999991</v>
      </c>
      <c r="N1703" s="2">
        <f t="shared" si="160"/>
        <v>294.66149999999993</v>
      </c>
      <c r="O1703" s="2" t="str">
        <f t="shared" si="161"/>
        <v>Jul</v>
      </c>
    </row>
    <row r="1704" spans="1:15" x14ac:dyDescent="0.25">
      <c r="A1704" s="2" t="s">
        <v>2847</v>
      </c>
      <c r="B1704" s="3">
        <v>45232</v>
      </c>
      <c r="C1704" s="2" t="s">
        <v>579</v>
      </c>
      <c r="D1704" s="2" t="s">
        <v>1136</v>
      </c>
      <c r="E1704">
        <v>5</v>
      </c>
      <c r="F1704" s="2">
        <f t="shared" si="156"/>
        <v>5</v>
      </c>
      <c r="G1704" s="2" t="s">
        <v>1152</v>
      </c>
      <c r="H1704">
        <v>0.19</v>
      </c>
      <c r="I1704" s="2">
        <f>_xlfn.XLOOKUP(D1704, 'retail_products'!$A:$A, 'retail_products'!$E:$E, "")</f>
        <v>353.33</v>
      </c>
      <c r="J1704" s="2">
        <f>_xlfn.XLOOKUP(D1704, 'retail_products'!$A:$A, 'retail_products'!$D:$D, "")</f>
        <v>144.06</v>
      </c>
      <c r="K1704" s="2">
        <f t="shared" si="157"/>
        <v>1766.6499999999999</v>
      </c>
      <c r="L1704" s="2">
        <f t="shared" si="158"/>
        <v>335.6635</v>
      </c>
      <c r="M1704" s="2">
        <f t="shared" si="159"/>
        <v>1430.9865</v>
      </c>
      <c r="N1704" s="2">
        <f t="shared" si="160"/>
        <v>710.68650000000002</v>
      </c>
      <c r="O1704" s="2" t="str">
        <f t="shared" si="161"/>
        <v>Nov</v>
      </c>
    </row>
    <row r="1705" spans="1:15" x14ac:dyDescent="0.25">
      <c r="A1705" s="2" t="s">
        <v>2848</v>
      </c>
      <c r="B1705" s="3">
        <v>44978</v>
      </c>
      <c r="C1705" s="2" t="s">
        <v>556</v>
      </c>
      <c r="D1705" s="2" t="s">
        <v>1114</v>
      </c>
      <c r="E1705">
        <v>3</v>
      </c>
      <c r="F1705" s="2">
        <f t="shared" si="156"/>
        <v>3</v>
      </c>
      <c r="G1705" s="2" t="s">
        <v>1148</v>
      </c>
      <c r="H1705">
        <v>0</v>
      </c>
      <c r="I1705" s="2">
        <f>_xlfn.XLOOKUP(D1705, 'retail_products'!$A:$A, 'retail_products'!$E:$E, "")</f>
        <v>124.45</v>
      </c>
      <c r="J1705" s="2">
        <f>_xlfn.XLOOKUP(D1705, 'retail_products'!$A:$A, 'retail_products'!$D:$D, "")</f>
        <v>62.41</v>
      </c>
      <c r="K1705" s="2">
        <f t="shared" si="157"/>
        <v>373.35</v>
      </c>
      <c r="L1705" s="2">
        <f t="shared" si="158"/>
        <v>0</v>
      </c>
      <c r="M1705" s="2">
        <f t="shared" si="159"/>
        <v>373.35</v>
      </c>
      <c r="N1705" s="2">
        <f t="shared" si="160"/>
        <v>186.12000000000003</v>
      </c>
      <c r="O1705" s="2" t="str">
        <f t="shared" si="161"/>
        <v>Feb</v>
      </c>
    </row>
    <row r="1706" spans="1:15" x14ac:dyDescent="0.25">
      <c r="A1706" s="2" t="s">
        <v>2849</v>
      </c>
      <c r="B1706" s="3">
        <v>45231</v>
      </c>
      <c r="C1706" s="2" t="s">
        <v>700</v>
      </c>
      <c r="D1706" s="2" t="s">
        <v>1122</v>
      </c>
      <c r="E1706">
        <v>5</v>
      </c>
      <c r="F1706" s="2">
        <f t="shared" si="156"/>
        <v>5</v>
      </c>
      <c r="G1706" s="2" t="s">
        <v>1146</v>
      </c>
      <c r="H1706">
        <v>0</v>
      </c>
      <c r="I1706" s="2">
        <f>_xlfn.XLOOKUP(D1706, 'retail_products'!$A:$A, 'retail_products'!$E:$E, "")</f>
        <v>693.46</v>
      </c>
      <c r="J1706" s="2">
        <f>_xlfn.XLOOKUP(D1706, 'retail_products'!$A:$A, 'retail_products'!$D:$D, "")</f>
        <v>388.35</v>
      </c>
      <c r="K1706" s="2">
        <f t="shared" si="157"/>
        <v>3467.3</v>
      </c>
      <c r="L1706" s="2">
        <f t="shared" si="158"/>
        <v>0</v>
      </c>
      <c r="M1706" s="2">
        <f t="shared" si="159"/>
        <v>3467.3</v>
      </c>
      <c r="N1706" s="2">
        <f t="shared" si="160"/>
        <v>1525.5500000000002</v>
      </c>
      <c r="O1706" s="2" t="str">
        <f t="shared" si="161"/>
        <v>Nov</v>
      </c>
    </row>
    <row r="1707" spans="1:15" x14ac:dyDescent="0.25">
      <c r="A1707" s="2" t="s">
        <v>2850</v>
      </c>
      <c r="B1707" s="3">
        <v>44951</v>
      </c>
      <c r="C1707" s="2" t="s">
        <v>329</v>
      </c>
      <c r="D1707" s="2" t="s">
        <v>1088</v>
      </c>
      <c r="E1707">
        <v>4</v>
      </c>
      <c r="F1707" s="2">
        <f t="shared" si="156"/>
        <v>4</v>
      </c>
      <c r="G1707" s="2" t="s">
        <v>1146</v>
      </c>
      <c r="H1707">
        <v>0</v>
      </c>
      <c r="I1707" s="2">
        <f>_xlfn.XLOOKUP(D1707, 'retail_products'!$A:$A, 'retail_products'!$E:$E, "")</f>
        <v>526.70000000000005</v>
      </c>
      <c r="J1707" s="2">
        <f>_xlfn.XLOOKUP(D1707, 'retail_products'!$A:$A, 'retail_products'!$D:$D, "")</f>
        <v>234.96</v>
      </c>
      <c r="K1707" s="2">
        <f t="shared" si="157"/>
        <v>2106.8000000000002</v>
      </c>
      <c r="L1707" s="2">
        <f t="shared" si="158"/>
        <v>0</v>
      </c>
      <c r="M1707" s="2">
        <f t="shared" si="159"/>
        <v>2106.8000000000002</v>
      </c>
      <c r="N1707" s="2">
        <f t="shared" si="160"/>
        <v>1166.96</v>
      </c>
      <c r="O1707" s="2" t="str">
        <f t="shared" si="161"/>
        <v>Jan</v>
      </c>
    </row>
    <row r="1708" spans="1:15" x14ac:dyDescent="0.25">
      <c r="A1708" s="2" t="s">
        <v>2851</v>
      </c>
      <c r="B1708" s="3">
        <v>45147</v>
      </c>
      <c r="C1708" s="2" t="s">
        <v>538</v>
      </c>
      <c r="D1708" s="2" t="s">
        <v>1092</v>
      </c>
      <c r="E1708">
        <v>1</v>
      </c>
      <c r="F1708" s="2">
        <f t="shared" si="156"/>
        <v>1</v>
      </c>
      <c r="G1708" s="2" t="s">
        <v>1152</v>
      </c>
      <c r="H1708">
        <v>0</v>
      </c>
      <c r="I1708" s="2">
        <f>_xlfn.XLOOKUP(D1708, 'retail_products'!$A:$A, 'retail_products'!$E:$E, "")</f>
        <v>458.87</v>
      </c>
      <c r="J1708" s="2">
        <f>_xlfn.XLOOKUP(D1708, 'retail_products'!$A:$A, 'retail_products'!$D:$D, "")</f>
        <v>375.17</v>
      </c>
      <c r="K1708" s="2">
        <f t="shared" si="157"/>
        <v>458.87</v>
      </c>
      <c r="L1708" s="2">
        <f t="shared" si="158"/>
        <v>0</v>
      </c>
      <c r="M1708" s="2">
        <f t="shared" si="159"/>
        <v>458.87</v>
      </c>
      <c r="N1708" s="2">
        <f t="shared" si="160"/>
        <v>83.699999999999989</v>
      </c>
      <c r="O1708" s="2" t="str">
        <f t="shared" si="161"/>
        <v>Aug</v>
      </c>
    </row>
    <row r="1709" spans="1:15" x14ac:dyDescent="0.25">
      <c r="A1709" s="2" t="s">
        <v>2852</v>
      </c>
      <c r="B1709" s="3">
        <v>45369</v>
      </c>
      <c r="C1709" s="2" t="s">
        <v>401</v>
      </c>
      <c r="D1709" s="2" t="s">
        <v>1102</v>
      </c>
      <c r="E1709">
        <v>4</v>
      </c>
      <c r="F1709" s="2">
        <f t="shared" si="156"/>
        <v>4</v>
      </c>
      <c r="G1709" s="2" t="s">
        <v>1152</v>
      </c>
      <c r="H1709">
        <v>0.28999999999999998</v>
      </c>
      <c r="I1709" s="2">
        <f>_xlfn.XLOOKUP(D1709, 'retail_products'!$A:$A, 'retail_products'!$E:$E, "")</f>
        <v>691.33</v>
      </c>
      <c r="J1709" s="2">
        <f>_xlfn.XLOOKUP(D1709, 'retail_products'!$A:$A, 'retail_products'!$D:$D, "")</f>
        <v>423.72</v>
      </c>
      <c r="K1709" s="2">
        <f t="shared" si="157"/>
        <v>2765.32</v>
      </c>
      <c r="L1709" s="2">
        <f t="shared" si="158"/>
        <v>801.94280000000003</v>
      </c>
      <c r="M1709" s="2">
        <f t="shared" si="159"/>
        <v>1963.3772000000001</v>
      </c>
      <c r="N1709" s="2">
        <f t="shared" si="160"/>
        <v>268.49720000000002</v>
      </c>
      <c r="O1709" s="2" t="str">
        <f t="shared" si="161"/>
        <v>Mar</v>
      </c>
    </row>
    <row r="1710" spans="1:15" x14ac:dyDescent="0.25">
      <c r="A1710" s="2" t="s">
        <v>2853</v>
      </c>
      <c r="B1710" s="3">
        <v>45025</v>
      </c>
      <c r="C1710" s="2" t="s">
        <v>829</v>
      </c>
      <c r="D1710" s="2" t="s">
        <v>1104</v>
      </c>
      <c r="E1710">
        <v>5</v>
      </c>
      <c r="F1710" s="2">
        <f t="shared" si="156"/>
        <v>5</v>
      </c>
      <c r="G1710" s="2" t="s">
        <v>1152</v>
      </c>
      <c r="H1710">
        <v>0</v>
      </c>
      <c r="I1710" s="2">
        <f>_xlfn.XLOOKUP(D1710, 'retail_products'!$A:$A, 'retail_products'!$E:$E, "")</f>
        <v>647.98</v>
      </c>
      <c r="J1710" s="2">
        <f>_xlfn.XLOOKUP(D1710, 'retail_products'!$A:$A, 'retail_products'!$D:$D, "")</f>
        <v>303.98</v>
      </c>
      <c r="K1710" s="2">
        <f t="shared" si="157"/>
        <v>3239.9</v>
      </c>
      <c r="L1710" s="2">
        <f t="shared" si="158"/>
        <v>0</v>
      </c>
      <c r="M1710" s="2">
        <f t="shared" si="159"/>
        <v>3239.9</v>
      </c>
      <c r="N1710" s="2">
        <f t="shared" si="160"/>
        <v>1720</v>
      </c>
      <c r="O1710" s="2" t="str">
        <f t="shared" si="161"/>
        <v>Apr</v>
      </c>
    </row>
    <row r="1711" spans="1:15" x14ac:dyDescent="0.25">
      <c r="A1711" s="2" t="s">
        <v>2854</v>
      </c>
      <c r="B1711" s="3">
        <v>45134</v>
      </c>
      <c r="C1711" s="2" t="s">
        <v>925</v>
      </c>
      <c r="D1711" s="2" t="s">
        <v>1088</v>
      </c>
      <c r="E1711">
        <v>2</v>
      </c>
      <c r="F1711" s="2">
        <f t="shared" si="156"/>
        <v>2</v>
      </c>
      <c r="G1711" s="2" t="s">
        <v>1146</v>
      </c>
      <c r="H1711">
        <v>0</v>
      </c>
      <c r="I1711" s="2">
        <f>_xlfn.XLOOKUP(D1711, 'retail_products'!$A:$A, 'retail_products'!$E:$E, "")</f>
        <v>526.70000000000005</v>
      </c>
      <c r="J1711" s="2">
        <f>_xlfn.XLOOKUP(D1711, 'retail_products'!$A:$A, 'retail_products'!$D:$D, "")</f>
        <v>234.96</v>
      </c>
      <c r="K1711" s="2">
        <f t="shared" si="157"/>
        <v>1053.4000000000001</v>
      </c>
      <c r="L1711" s="2">
        <f t="shared" si="158"/>
        <v>0</v>
      </c>
      <c r="M1711" s="2">
        <f t="shared" si="159"/>
        <v>1053.4000000000001</v>
      </c>
      <c r="N1711" s="2">
        <f t="shared" si="160"/>
        <v>583.48</v>
      </c>
      <c r="O1711" s="2" t="str">
        <f t="shared" si="161"/>
        <v>Jul</v>
      </c>
    </row>
    <row r="1712" spans="1:15" x14ac:dyDescent="0.25">
      <c r="A1712" s="2" t="s">
        <v>2855</v>
      </c>
      <c r="B1712" s="3">
        <v>44982</v>
      </c>
      <c r="C1712" s="2" t="s">
        <v>435</v>
      </c>
      <c r="D1712" s="2" t="s">
        <v>1120</v>
      </c>
      <c r="E1712">
        <v>3</v>
      </c>
      <c r="F1712" s="2">
        <f t="shared" si="156"/>
        <v>3</v>
      </c>
      <c r="G1712" s="2" t="s">
        <v>1148</v>
      </c>
      <c r="H1712">
        <v>0</v>
      </c>
      <c r="I1712" s="2">
        <f>_xlfn.XLOOKUP(D1712, 'retail_products'!$A:$A, 'retail_products'!$E:$E, "")</f>
        <v>1062.07</v>
      </c>
      <c r="J1712" s="2">
        <f>_xlfn.XLOOKUP(D1712, 'retail_products'!$A:$A, 'retail_products'!$D:$D, "")</f>
        <v>464.05</v>
      </c>
      <c r="K1712" s="2">
        <f t="shared" si="157"/>
        <v>3186.21</v>
      </c>
      <c r="L1712" s="2">
        <f t="shared" si="158"/>
        <v>0</v>
      </c>
      <c r="M1712" s="2">
        <f t="shared" si="159"/>
        <v>3186.21</v>
      </c>
      <c r="N1712" s="2">
        <f t="shared" si="160"/>
        <v>1794.06</v>
      </c>
      <c r="O1712" s="2" t="str">
        <f t="shared" si="161"/>
        <v>Feb</v>
      </c>
    </row>
    <row r="1713" spans="1:15" x14ac:dyDescent="0.25">
      <c r="A1713" s="2" t="s">
        <v>2856</v>
      </c>
      <c r="B1713" s="3">
        <v>45272</v>
      </c>
      <c r="C1713" s="2" t="s">
        <v>464</v>
      </c>
      <c r="D1713" s="2" t="s">
        <v>1060</v>
      </c>
      <c r="E1713">
        <v>2</v>
      </c>
      <c r="F1713" s="2">
        <f t="shared" si="156"/>
        <v>2</v>
      </c>
      <c r="G1713" s="2" t="s">
        <v>1152</v>
      </c>
      <c r="H1713">
        <v>0</v>
      </c>
      <c r="I1713" s="2">
        <f>_xlfn.XLOOKUP(D1713, 'retail_products'!$A:$A, 'retail_products'!$E:$E, "")</f>
        <v>491.58</v>
      </c>
      <c r="J1713" s="2">
        <f>_xlfn.XLOOKUP(D1713, 'retail_products'!$A:$A, 'retail_products'!$D:$D, "")</f>
        <v>342.41</v>
      </c>
      <c r="K1713" s="2">
        <f t="shared" si="157"/>
        <v>983.16</v>
      </c>
      <c r="L1713" s="2">
        <f t="shared" si="158"/>
        <v>0</v>
      </c>
      <c r="M1713" s="2">
        <f t="shared" si="159"/>
        <v>983.16</v>
      </c>
      <c r="N1713" s="2">
        <f t="shared" si="160"/>
        <v>298.33999999999992</v>
      </c>
      <c r="O1713" s="2" t="str">
        <f t="shared" si="161"/>
        <v>Dec</v>
      </c>
    </row>
    <row r="1714" spans="1:15" x14ac:dyDescent="0.25">
      <c r="A1714" s="2" t="s">
        <v>2857</v>
      </c>
      <c r="B1714" s="3">
        <v>45171</v>
      </c>
      <c r="C1714" s="2" t="s">
        <v>739</v>
      </c>
      <c r="D1714" s="2" t="s">
        <v>1124</v>
      </c>
      <c r="E1714">
        <v>4</v>
      </c>
      <c r="F1714" s="2">
        <f t="shared" si="156"/>
        <v>4</v>
      </c>
      <c r="G1714" s="2" t="s">
        <v>1148</v>
      </c>
      <c r="H1714">
        <v>0</v>
      </c>
      <c r="I1714" s="2">
        <f>_xlfn.XLOOKUP(D1714, 'retail_products'!$A:$A, 'retail_products'!$E:$E, "")</f>
        <v>657.99</v>
      </c>
      <c r="J1714" s="2">
        <f>_xlfn.XLOOKUP(D1714, 'retail_products'!$A:$A, 'retail_products'!$D:$D, "")</f>
        <v>478.53</v>
      </c>
      <c r="K1714" s="2">
        <f t="shared" si="157"/>
        <v>2631.96</v>
      </c>
      <c r="L1714" s="2">
        <f t="shared" si="158"/>
        <v>0</v>
      </c>
      <c r="M1714" s="2">
        <f t="shared" si="159"/>
        <v>2631.96</v>
      </c>
      <c r="N1714" s="2">
        <f t="shared" si="160"/>
        <v>717.84000000000015</v>
      </c>
      <c r="O1714" s="2" t="str">
        <f t="shared" si="161"/>
        <v>Sep</v>
      </c>
    </row>
    <row r="1715" spans="1:15" x14ac:dyDescent="0.25">
      <c r="A1715" s="2" t="s">
        <v>2858</v>
      </c>
      <c r="B1715" s="3">
        <v>44980</v>
      </c>
      <c r="C1715" s="2" t="s">
        <v>109</v>
      </c>
      <c r="D1715" s="2" t="s">
        <v>1062</v>
      </c>
      <c r="E1715">
        <v>3</v>
      </c>
      <c r="F1715" s="2">
        <f t="shared" si="156"/>
        <v>3</v>
      </c>
      <c r="G1715" s="2" t="s">
        <v>1146</v>
      </c>
      <c r="H1715">
        <v>0.08</v>
      </c>
      <c r="I1715" s="2">
        <f>_xlfn.XLOOKUP(D1715, 'retail_products'!$A:$A, 'retail_products'!$E:$E, "")</f>
        <v>718.62</v>
      </c>
      <c r="J1715" s="2">
        <f>_xlfn.XLOOKUP(D1715, 'retail_products'!$A:$A, 'retail_products'!$D:$D, "")</f>
        <v>309.57</v>
      </c>
      <c r="K1715" s="2">
        <f t="shared" si="157"/>
        <v>2155.86</v>
      </c>
      <c r="L1715" s="2">
        <f t="shared" si="158"/>
        <v>172.46880000000002</v>
      </c>
      <c r="M1715" s="2">
        <f t="shared" si="159"/>
        <v>1983.3912</v>
      </c>
      <c r="N1715" s="2">
        <f t="shared" si="160"/>
        <v>1054.6812</v>
      </c>
      <c r="O1715" s="2" t="str">
        <f t="shared" si="161"/>
        <v>Feb</v>
      </c>
    </row>
    <row r="1716" spans="1:15" x14ac:dyDescent="0.25">
      <c r="A1716" s="2" t="s">
        <v>2859</v>
      </c>
      <c r="B1716" s="3" t="s">
        <v>2860</v>
      </c>
      <c r="C1716" s="2" t="s">
        <v>558</v>
      </c>
      <c r="D1716" s="2" t="s">
        <v>1120</v>
      </c>
      <c r="E1716">
        <v>4</v>
      </c>
      <c r="F1716" s="2">
        <f t="shared" si="156"/>
        <v>4</v>
      </c>
      <c r="G1716" s="2" t="s">
        <v>1146</v>
      </c>
      <c r="H1716">
        <v>0</v>
      </c>
      <c r="I1716" s="2">
        <f>_xlfn.XLOOKUP(D1716, 'retail_products'!$A:$A, 'retail_products'!$E:$E, "")</f>
        <v>1062.07</v>
      </c>
      <c r="J1716" s="2">
        <f>_xlfn.XLOOKUP(D1716, 'retail_products'!$A:$A, 'retail_products'!$D:$D, "")</f>
        <v>464.05</v>
      </c>
      <c r="K1716" s="2">
        <f t="shared" si="157"/>
        <v>4248.28</v>
      </c>
      <c r="L1716" s="2">
        <f t="shared" si="158"/>
        <v>0</v>
      </c>
      <c r="M1716" s="2">
        <f t="shared" si="159"/>
        <v>4248.28</v>
      </c>
      <c r="N1716" s="2">
        <f t="shared" si="160"/>
        <v>2392.08</v>
      </c>
      <c r="O1716" s="2" t="str">
        <f t="shared" si="161"/>
        <v>02/13/24</v>
      </c>
    </row>
    <row r="1717" spans="1:15" x14ac:dyDescent="0.25">
      <c r="A1717" s="2" t="s">
        <v>2861</v>
      </c>
      <c r="B1717" s="3">
        <v>45169</v>
      </c>
      <c r="C1717" s="2" t="s">
        <v>631</v>
      </c>
      <c r="D1717" s="2" t="s">
        <v>1106</v>
      </c>
      <c r="E1717">
        <v>4</v>
      </c>
      <c r="F1717" s="2">
        <f t="shared" si="156"/>
        <v>4</v>
      </c>
      <c r="G1717" s="2" t="s">
        <v>1148</v>
      </c>
      <c r="H1717">
        <v>0.05</v>
      </c>
      <c r="I1717" s="2">
        <f>_xlfn.XLOOKUP(D1717, 'retail_products'!$A:$A, 'retail_products'!$E:$E, "")</f>
        <v>144.07</v>
      </c>
      <c r="J1717" s="2">
        <f>_xlfn.XLOOKUP(D1717, 'retail_products'!$A:$A, 'retail_products'!$D:$D, "")</f>
        <v>65.87</v>
      </c>
      <c r="K1717" s="2">
        <f t="shared" si="157"/>
        <v>576.28</v>
      </c>
      <c r="L1717" s="2">
        <f t="shared" si="158"/>
        <v>28.814</v>
      </c>
      <c r="M1717" s="2">
        <f t="shared" si="159"/>
        <v>547.46600000000001</v>
      </c>
      <c r="N1717" s="2">
        <f t="shared" si="160"/>
        <v>283.98599999999999</v>
      </c>
      <c r="O1717" s="2" t="str">
        <f t="shared" si="161"/>
        <v>Aug</v>
      </c>
    </row>
    <row r="1718" spans="1:15" x14ac:dyDescent="0.25">
      <c r="A1718" s="2" t="s">
        <v>2862</v>
      </c>
      <c r="B1718" s="3">
        <v>45231</v>
      </c>
      <c r="C1718" s="2" t="s">
        <v>932</v>
      </c>
      <c r="D1718" s="2" t="s">
        <v>1084</v>
      </c>
      <c r="E1718">
        <v>4</v>
      </c>
      <c r="F1718" s="2">
        <f t="shared" si="156"/>
        <v>4</v>
      </c>
      <c r="G1718" s="2" t="s">
        <v>1152</v>
      </c>
      <c r="H1718">
        <v>0</v>
      </c>
      <c r="I1718" s="2">
        <f>_xlfn.XLOOKUP(D1718, 'retail_products'!$A:$A, 'retail_products'!$E:$E, "")</f>
        <v>614.21</v>
      </c>
      <c r="J1718" s="2">
        <f>_xlfn.XLOOKUP(D1718, 'retail_products'!$A:$A, 'retail_products'!$D:$D, "")</f>
        <v>485.37</v>
      </c>
      <c r="K1718" s="2">
        <f t="shared" si="157"/>
        <v>2456.84</v>
      </c>
      <c r="L1718" s="2">
        <f t="shared" si="158"/>
        <v>0</v>
      </c>
      <c r="M1718" s="2">
        <f t="shared" si="159"/>
        <v>2456.84</v>
      </c>
      <c r="N1718" s="2">
        <f t="shared" si="160"/>
        <v>515.36000000000013</v>
      </c>
      <c r="O1718" s="2" t="str">
        <f t="shared" si="161"/>
        <v>Nov</v>
      </c>
    </row>
    <row r="1719" spans="1:15" x14ac:dyDescent="0.25">
      <c r="A1719" s="2" t="s">
        <v>2863</v>
      </c>
      <c r="B1719" s="3">
        <v>45294</v>
      </c>
      <c r="C1719" s="2" t="s">
        <v>447</v>
      </c>
      <c r="D1719" s="2" t="s">
        <v>1072</v>
      </c>
      <c r="E1719">
        <v>2</v>
      </c>
      <c r="F1719" s="2">
        <f t="shared" si="156"/>
        <v>2</v>
      </c>
      <c r="G1719" s="2" t="s">
        <v>1148</v>
      </c>
      <c r="H1719">
        <v>0.02</v>
      </c>
      <c r="I1719" s="2">
        <f>_xlfn.XLOOKUP(D1719, 'retail_products'!$A:$A, 'retail_products'!$E:$E, "")</f>
        <v>553.76</v>
      </c>
      <c r="J1719" s="2">
        <f>_xlfn.XLOOKUP(D1719, 'retail_products'!$A:$A, 'retail_products'!$D:$D, "")</f>
        <v>264.36</v>
      </c>
      <c r="K1719" s="2">
        <f t="shared" si="157"/>
        <v>1107.52</v>
      </c>
      <c r="L1719" s="2">
        <f t="shared" si="158"/>
        <v>22.150400000000001</v>
      </c>
      <c r="M1719" s="2">
        <f t="shared" si="159"/>
        <v>1085.3696</v>
      </c>
      <c r="N1719" s="2">
        <f t="shared" si="160"/>
        <v>556.64959999999996</v>
      </c>
      <c r="O1719" s="2" t="str">
        <f t="shared" si="161"/>
        <v>Jan</v>
      </c>
    </row>
    <row r="1720" spans="1:15" x14ac:dyDescent="0.25">
      <c r="A1720" s="2" t="s">
        <v>2864</v>
      </c>
      <c r="B1720" s="3">
        <v>45197</v>
      </c>
      <c r="C1720" s="2" t="s">
        <v>286</v>
      </c>
      <c r="D1720" s="2" t="s">
        <v>1068</v>
      </c>
      <c r="E1720">
        <v>4</v>
      </c>
      <c r="F1720" s="2">
        <f t="shared" si="156"/>
        <v>4</v>
      </c>
      <c r="G1720" s="2" t="s">
        <v>1146</v>
      </c>
      <c r="H1720">
        <v>0</v>
      </c>
      <c r="I1720" s="2">
        <f>_xlfn.XLOOKUP(D1720, 'retail_products'!$A:$A, 'retail_products'!$E:$E, "")</f>
        <v>37.4</v>
      </c>
      <c r="J1720" s="2">
        <f>_xlfn.XLOOKUP(D1720, 'retail_products'!$A:$A, 'retail_products'!$D:$D, "")</f>
        <v>16.059999999999999</v>
      </c>
      <c r="K1720" s="2">
        <f t="shared" si="157"/>
        <v>149.6</v>
      </c>
      <c r="L1720" s="2">
        <f t="shared" si="158"/>
        <v>0</v>
      </c>
      <c r="M1720" s="2">
        <f t="shared" si="159"/>
        <v>149.6</v>
      </c>
      <c r="N1720" s="2">
        <f t="shared" si="160"/>
        <v>85.36</v>
      </c>
      <c r="O1720" s="2" t="str">
        <f t="shared" si="161"/>
        <v>Sep</v>
      </c>
    </row>
    <row r="1721" spans="1:15" x14ac:dyDescent="0.25">
      <c r="A1721" s="2" t="s">
        <v>2865</v>
      </c>
      <c r="B1721" s="3">
        <v>45312</v>
      </c>
      <c r="C1721" s="2" t="s">
        <v>574</v>
      </c>
      <c r="D1721" s="2" t="s">
        <v>1044</v>
      </c>
      <c r="E1721">
        <v>4</v>
      </c>
      <c r="F1721" s="2">
        <f t="shared" si="156"/>
        <v>4</v>
      </c>
      <c r="G1721" s="2" t="s">
        <v>1152</v>
      </c>
      <c r="H1721">
        <v>0.28000000000000003</v>
      </c>
      <c r="I1721" s="2">
        <f>_xlfn.XLOOKUP(D1721, 'retail_products'!$A:$A, 'retail_products'!$E:$E, "")</f>
        <v>404.15</v>
      </c>
      <c r="J1721" s="2">
        <f>_xlfn.XLOOKUP(D1721, 'retail_products'!$A:$A, 'retail_products'!$D:$D, "")</f>
        <v>171.04</v>
      </c>
      <c r="K1721" s="2">
        <f t="shared" si="157"/>
        <v>1616.6</v>
      </c>
      <c r="L1721" s="2">
        <f t="shared" si="158"/>
        <v>452.64800000000002</v>
      </c>
      <c r="M1721" s="2">
        <f t="shared" si="159"/>
        <v>1163.9519999999998</v>
      </c>
      <c r="N1721" s="2">
        <f t="shared" si="160"/>
        <v>479.7919999999998</v>
      </c>
      <c r="O1721" s="2" t="str">
        <f t="shared" si="161"/>
        <v>Jan</v>
      </c>
    </row>
    <row r="1722" spans="1:15" x14ac:dyDescent="0.25">
      <c r="A1722" s="2" t="s">
        <v>2866</v>
      </c>
      <c r="B1722" s="3">
        <v>45016</v>
      </c>
      <c r="C1722" s="2" t="s">
        <v>346</v>
      </c>
      <c r="D1722" s="2" t="s">
        <v>1056</v>
      </c>
      <c r="E1722">
        <v>1</v>
      </c>
      <c r="F1722" s="2">
        <f t="shared" si="156"/>
        <v>1</v>
      </c>
      <c r="G1722" s="2" t="s">
        <v>1152</v>
      </c>
      <c r="H1722">
        <v>0.11</v>
      </c>
      <c r="I1722" s="2">
        <f>_xlfn.XLOOKUP(D1722, 'retail_products'!$A:$A, 'retail_products'!$E:$E, "")</f>
        <v>137.66999999999999</v>
      </c>
      <c r="J1722" s="2">
        <f>_xlfn.XLOOKUP(D1722, 'retail_products'!$A:$A, 'retail_products'!$D:$D, "")</f>
        <v>65.400000000000006</v>
      </c>
      <c r="K1722" s="2">
        <f t="shared" si="157"/>
        <v>137.66999999999999</v>
      </c>
      <c r="L1722" s="2">
        <f t="shared" si="158"/>
        <v>15.143699999999999</v>
      </c>
      <c r="M1722" s="2">
        <f t="shared" si="159"/>
        <v>122.52629999999999</v>
      </c>
      <c r="N1722" s="2">
        <f t="shared" si="160"/>
        <v>57.126299999999986</v>
      </c>
      <c r="O1722" s="2" t="str">
        <f t="shared" si="161"/>
        <v>Mar</v>
      </c>
    </row>
    <row r="1723" spans="1:15" x14ac:dyDescent="0.25">
      <c r="A1723" s="2" t="s">
        <v>2867</v>
      </c>
      <c r="B1723" s="3">
        <v>45312</v>
      </c>
      <c r="C1723" s="2" t="s">
        <v>1001</v>
      </c>
      <c r="D1723" s="2" t="s">
        <v>1074</v>
      </c>
      <c r="E1723">
        <v>1</v>
      </c>
      <c r="F1723" s="2">
        <f t="shared" si="156"/>
        <v>1</v>
      </c>
      <c r="G1723" s="2" t="s">
        <v>1146</v>
      </c>
      <c r="H1723">
        <v>0</v>
      </c>
      <c r="I1723" s="2">
        <f>_xlfn.XLOOKUP(D1723, 'retail_products'!$A:$A, 'retail_products'!$E:$E, "")</f>
        <v>476.33</v>
      </c>
      <c r="J1723" s="2">
        <f>_xlfn.XLOOKUP(D1723, 'retail_products'!$A:$A, 'retail_products'!$D:$D, "")</f>
        <v>222.1</v>
      </c>
      <c r="K1723" s="2">
        <f t="shared" si="157"/>
        <v>476.33</v>
      </c>
      <c r="L1723" s="2">
        <f t="shared" si="158"/>
        <v>0</v>
      </c>
      <c r="M1723" s="2">
        <f t="shared" si="159"/>
        <v>476.33</v>
      </c>
      <c r="N1723" s="2">
        <f t="shared" si="160"/>
        <v>254.23</v>
      </c>
      <c r="O1723" s="2" t="str">
        <f t="shared" si="161"/>
        <v>Jan</v>
      </c>
    </row>
    <row r="1724" spans="1:15" x14ac:dyDescent="0.25">
      <c r="A1724" s="2" t="s">
        <v>2868</v>
      </c>
      <c r="B1724" s="3">
        <v>45260</v>
      </c>
      <c r="C1724" s="2" t="s">
        <v>507</v>
      </c>
      <c r="D1724" s="2" t="s">
        <v>1082</v>
      </c>
      <c r="E1724">
        <v>2</v>
      </c>
      <c r="F1724" s="2">
        <f t="shared" si="156"/>
        <v>2</v>
      </c>
      <c r="G1724" s="2" t="s">
        <v>1148</v>
      </c>
      <c r="H1724">
        <v>0.05</v>
      </c>
      <c r="I1724" s="2">
        <f>_xlfn.XLOOKUP(D1724, 'retail_products'!$A:$A, 'retail_products'!$E:$E, "")</f>
        <v>85.85</v>
      </c>
      <c r="J1724" s="2">
        <f>_xlfn.XLOOKUP(D1724, 'retail_products'!$A:$A, 'retail_products'!$D:$D, "")</f>
        <v>46.68</v>
      </c>
      <c r="K1724" s="2">
        <f t="shared" si="157"/>
        <v>171.7</v>
      </c>
      <c r="L1724" s="2">
        <f t="shared" si="158"/>
        <v>8.5849999999999991</v>
      </c>
      <c r="M1724" s="2">
        <f t="shared" si="159"/>
        <v>163.11499999999998</v>
      </c>
      <c r="N1724" s="2">
        <f t="shared" si="160"/>
        <v>69.754999999999981</v>
      </c>
      <c r="O1724" s="2" t="str">
        <f t="shared" si="161"/>
        <v>Nov</v>
      </c>
    </row>
    <row r="1725" spans="1:15" x14ac:dyDescent="0.25">
      <c r="A1725" s="2" t="s">
        <v>2869</v>
      </c>
      <c r="B1725" s="3">
        <v>45292</v>
      </c>
      <c r="C1725" s="2" t="s">
        <v>487</v>
      </c>
      <c r="D1725" s="2" t="s">
        <v>1076</v>
      </c>
      <c r="E1725">
        <v>5</v>
      </c>
      <c r="F1725" s="2">
        <f t="shared" si="156"/>
        <v>5</v>
      </c>
      <c r="G1725" s="2" t="s">
        <v>1146</v>
      </c>
      <c r="H1725">
        <v>0.22</v>
      </c>
      <c r="I1725" s="2">
        <f>_xlfn.XLOOKUP(D1725, 'retail_products'!$A:$A, 'retail_products'!$E:$E, "")</f>
        <v>681.78</v>
      </c>
      <c r="J1725" s="2">
        <f>_xlfn.XLOOKUP(D1725, 'retail_products'!$A:$A, 'retail_products'!$D:$D, "")</f>
        <v>335.22</v>
      </c>
      <c r="K1725" s="2">
        <f t="shared" si="157"/>
        <v>3408.8999999999996</v>
      </c>
      <c r="L1725" s="2">
        <f t="shared" si="158"/>
        <v>749.95799999999997</v>
      </c>
      <c r="M1725" s="2">
        <f t="shared" si="159"/>
        <v>2658.9419999999996</v>
      </c>
      <c r="N1725" s="2">
        <f t="shared" si="160"/>
        <v>982.84199999999942</v>
      </c>
      <c r="O1725" s="2" t="str">
        <f t="shared" si="161"/>
        <v>Jan</v>
      </c>
    </row>
    <row r="1726" spans="1:15" x14ac:dyDescent="0.25">
      <c r="A1726" s="2" t="s">
        <v>2870</v>
      </c>
      <c r="B1726" s="3">
        <v>44970</v>
      </c>
      <c r="C1726" s="2" t="s">
        <v>490</v>
      </c>
      <c r="D1726" s="2" t="s">
        <v>1096</v>
      </c>
      <c r="E1726">
        <v>4</v>
      </c>
      <c r="F1726" s="2">
        <f t="shared" si="156"/>
        <v>4</v>
      </c>
      <c r="G1726" s="2" t="s">
        <v>1146</v>
      </c>
      <c r="H1726">
        <v>0</v>
      </c>
      <c r="I1726" s="2">
        <f>_xlfn.XLOOKUP(D1726, 'retail_products'!$A:$A, 'retail_products'!$E:$E, "")</f>
        <v>975.87</v>
      </c>
      <c r="J1726" s="2">
        <f>_xlfn.XLOOKUP(D1726, 'retail_products'!$A:$A, 'retail_products'!$D:$D, "")</f>
        <v>397.97</v>
      </c>
      <c r="K1726" s="2">
        <f t="shared" si="157"/>
        <v>3903.48</v>
      </c>
      <c r="L1726" s="2">
        <f t="shared" si="158"/>
        <v>0</v>
      </c>
      <c r="M1726" s="2">
        <f t="shared" si="159"/>
        <v>3903.48</v>
      </c>
      <c r="N1726" s="2">
        <f t="shared" si="160"/>
        <v>2311.6</v>
      </c>
      <c r="O1726" s="2" t="str">
        <f t="shared" si="161"/>
        <v>Feb</v>
      </c>
    </row>
    <row r="1727" spans="1:15" x14ac:dyDescent="0.25">
      <c r="A1727" s="2" t="s">
        <v>2871</v>
      </c>
      <c r="B1727" s="3">
        <v>45012</v>
      </c>
      <c r="C1727" s="2" t="s">
        <v>530</v>
      </c>
      <c r="D1727" s="2" t="s">
        <v>1060</v>
      </c>
      <c r="E1727">
        <v>1</v>
      </c>
      <c r="F1727" s="2">
        <f t="shared" si="156"/>
        <v>1</v>
      </c>
      <c r="G1727" s="2" t="s">
        <v>1146</v>
      </c>
      <c r="H1727">
        <v>0</v>
      </c>
      <c r="I1727" s="2">
        <f>_xlfn.XLOOKUP(D1727, 'retail_products'!$A:$A, 'retail_products'!$E:$E, "")</f>
        <v>491.58</v>
      </c>
      <c r="J1727" s="2">
        <f>_xlfn.XLOOKUP(D1727, 'retail_products'!$A:$A, 'retail_products'!$D:$D, "")</f>
        <v>342.41</v>
      </c>
      <c r="K1727" s="2">
        <f t="shared" si="157"/>
        <v>491.58</v>
      </c>
      <c r="L1727" s="2">
        <f t="shared" si="158"/>
        <v>0</v>
      </c>
      <c r="M1727" s="2">
        <f t="shared" si="159"/>
        <v>491.58</v>
      </c>
      <c r="N1727" s="2">
        <f t="shared" si="160"/>
        <v>149.16999999999996</v>
      </c>
      <c r="O1727" s="2" t="str">
        <f t="shared" si="161"/>
        <v>Mar</v>
      </c>
    </row>
    <row r="1728" spans="1:15" x14ac:dyDescent="0.25">
      <c r="A1728" s="2" t="s">
        <v>2872</v>
      </c>
      <c r="B1728" s="3">
        <v>44964</v>
      </c>
      <c r="C1728" s="2" t="s">
        <v>948</v>
      </c>
      <c r="D1728" s="2" t="s">
        <v>1100</v>
      </c>
      <c r="E1728">
        <v>3</v>
      </c>
      <c r="F1728" s="2">
        <f t="shared" si="156"/>
        <v>3</v>
      </c>
      <c r="G1728" s="2" t="s">
        <v>1148</v>
      </c>
      <c r="H1728">
        <v>0</v>
      </c>
      <c r="I1728" s="2">
        <f>_xlfn.XLOOKUP(D1728, 'retail_products'!$A:$A, 'retail_products'!$E:$E, "")</f>
        <v>795.48</v>
      </c>
      <c r="J1728" s="2">
        <f>_xlfn.XLOOKUP(D1728, 'retail_products'!$A:$A, 'retail_products'!$D:$D, "")</f>
        <v>475.67</v>
      </c>
      <c r="K1728" s="2">
        <f t="shared" si="157"/>
        <v>2386.44</v>
      </c>
      <c r="L1728" s="2">
        <f t="shared" si="158"/>
        <v>0</v>
      </c>
      <c r="M1728" s="2">
        <f t="shared" si="159"/>
        <v>2386.44</v>
      </c>
      <c r="N1728" s="2">
        <f t="shared" si="160"/>
        <v>959.43000000000006</v>
      </c>
      <c r="O1728" s="2" t="str">
        <f t="shared" si="161"/>
        <v>Feb</v>
      </c>
    </row>
    <row r="1729" spans="1:15" x14ac:dyDescent="0.25">
      <c r="A1729" s="2" t="s">
        <v>2873</v>
      </c>
      <c r="B1729" s="3">
        <v>45125</v>
      </c>
      <c r="C1729" s="2" t="s">
        <v>1014</v>
      </c>
      <c r="D1729" s="2" t="s">
        <v>1070</v>
      </c>
      <c r="E1729">
        <v>1</v>
      </c>
      <c r="F1729" s="2">
        <f t="shared" si="156"/>
        <v>1</v>
      </c>
      <c r="G1729" s="2" t="s">
        <v>1152</v>
      </c>
      <c r="H1729">
        <v>0</v>
      </c>
      <c r="I1729" s="2">
        <f>_xlfn.XLOOKUP(D1729, 'retail_products'!$A:$A, 'retail_products'!$E:$E, "")</f>
        <v>543.76</v>
      </c>
      <c r="J1729" s="2">
        <f>_xlfn.XLOOKUP(D1729, 'retail_products'!$A:$A, 'retail_products'!$D:$D, "")</f>
        <v>364.65</v>
      </c>
      <c r="K1729" s="2">
        <f t="shared" si="157"/>
        <v>543.76</v>
      </c>
      <c r="L1729" s="2">
        <f t="shared" si="158"/>
        <v>0</v>
      </c>
      <c r="M1729" s="2">
        <f t="shared" si="159"/>
        <v>543.76</v>
      </c>
      <c r="N1729" s="2">
        <f t="shared" si="160"/>
        <v>179.11</v>
      </c>
      <c r="O1729" s="2" t="str">
        <f t="shared" si="161"/>
        <v>Jul</v>
      </c>
    </row>
    <row r="1730" spans="1:15" x14ac:dyDescent="0.25">
      <c r="A1730" s="2" t="s">
        <v>2874</v>
      </c>
      <c r="B1730" s="3">
        <v>45332</v>
      </c>
      <c r="C1730" s="2" t="s">
        <v>264</v>
      </c>
      <c r="D1730" s="2" t="s">
        <v>1080</v>
      </c>
      <c r="E1730">
        <v>5</v>
      </c>
      <c r="F1730" s="2">
        <f t="shared" ref="F1730:F1793" si="162">IF(E1730&lt;0,0,E1730)</f>
        <v>5</v>
      </c>
      <c r="G1730" s="2" t="s">
        <v>1148</v>
      </c>
      <c r="H1730">
        <v>0</v>
      </c>
      <c r="I1730" s="2">
        <f>_xlfn.XLOOKUP(D1730, 'retail_products'!$A:$A, 'retail_products'!$E:$E, "")</f>
        <v>466.51</v>
      </c>
      <c r="J1730" s="2">
        <f>_xlfn.XLOOKUP(D1730, 'retail_products'!$A:$A, 'retail_products'!$D:$D, "")</f>
        <v>257.73</v>
      </c>
      <c r="K1730" s="2">
        <f t="shared" ref="K1730:K1793" si="163">E1730*I1730</f>
        <v>2332.5500000000002</v>
      </c>
      <c r="L1730" s="2">
        <f t="shared" ref="L1730:L1793" si="164">K1730*H1730</f>
        <v>0</v>
      </c>
      <c r="M1730" s="2">
        <f t="shared" ref="M1730:M1793" si="165">K1730-L1730</f>
        <v>2332.5500000000002</v>
      </c>
      <c r="N1730" s="2">
        <f t="shared" ref="N1730:N1793" si="166">M1730-(E1730*J1730)</f>
        <v>1043.9000000000001</v>
      </c>
      <c r="O1730" s="2" t="str">
        <f t="shared" ref="O1730:O1793" si="167">TEXT(B1730,"mmm")</f>
        <v>Feb</v>
      </c>
    </row>
    <row r="1731" spans="1:15" x14ac:dyDescent="0.25">
      <c r="A1731" s="2" t="s">
        <v>2875</v>
      </c>
      <c r="B1731" s="3">
        <v>45044</v>
      </c>
      <c r="C1731" s="2" t="s">
        <v>931</v>
      </c>
      <c r="D1731" s="2" t="s">
        <v>1078</v>
      </c>
      <c r="E1731">
        <v>1</v>
      </c>
      <c r="F1731" s="2">
        <f t="shared" si="162"/>
        <v>1</v>
      </c>
      <c r="G1731" s="2" t="s">
        <v>1146</v>
      </c>
      <c r="H1731">
        <v>0.15</v>
      </c>
      <c r="I1731" s="2">
        <f>_xlfn.XLOOKUP(D1731, 'retail_products'!$A:$A, 'retail_products'!$E:$E, "")</f>
        <v>892.78</v>
      </c>
      <c r="J1731" s="2">
        <f>_xlfn.XLOOKUP(D1731, 'retail_products'!$A:$A, 'retail_products'!$D:$D, "")</f>
        <v>447.11</v>
      </c>
      <c r="K1731" s="2">
        <f t="shared" si="163"/>
        <v>892.78</v>
      </c>
      <c r="L1731" s="2">
        <f t="shared" si="164"/>
        <v>133.917</v>
      </c>
      <c r="M1731" s="2">
        <f t="shared" si="165"/>
        <v>758.86299999999994</v>
      </c>
      <c r="N1731" s="2">
        <f t="shared" si="166"/>
        <v>311.75299999999993</v>
      </c>
      <c r="O1731" s="2" t="str">
        <f t="shared" si="167"/>
        <v>Apr</v>
      </c>
    </row>
    <row r="1732" spans="1:15" x14ac:dyDescent="0.25">
      <c r="A1732" s="2" t="s">
        <v>2876</v>
      </c>
      <c r="B1732" s="3">
        <v>45293</v>
      </c>
      <c r="C1732" s="2" t="s">
        <v>922</v>
      </c>
      <c r="D1732" s="2" t="s">
        <v>1090</v>
      </c>
      <c r="E1732">
        <v>4</v>
      </c>
      <c r="F1732" s="2">
        <f t="shared" si="162"/>
        <v>4</v>
      </c>
      <c r="G1732" s="2" t="s">
        <v>1152</v>
      </c>
      <c r="H1732">
        <v>0</v>
      </c>
      <c r="I1732" s="2">
        <f>_xlfn.XLOOKUP(D1732, 'retail_products'!$A:$A, 'retail_products'!$E:$E, "")</f>
        <v>765.43</v>
      </c>
      <c r="J1732" s="2">
        <f>_xlfn.XLOOKUP(D1732, 'retail_products'!$A:$A, 'retail_products'!$D:$D, "")</f>
        <v>429.73</v>
      </c>
      <c r="K1732" s="2">
        <f t="shared" si="163"/>
        <v>3061.72</v>
      </c>
      <c r="L1732" s="2">
        <f t="shared" si="164"/>
        <v>0</v>
      </c>
      <c r="M1732" s="2">
        <f t="shared" si="165"/>
        <v>3061.72</v>
      </c>
      <c r="N1732" s="2">
        <f t="shared" si="166"/>
        <v>1342.7999999999997</v>
      </c>
      <c r="O1732" s="2" t="str">
        <f t="shared" si="167"/>
        <v>Jan</v>
      </c>
    </row>
    <row r="1733" spans="1:15" x14ac:dyDescent="0.25">
      <c r="A1733" s="2" t="s">
        <v>2877</v>
      </c>
      <c r="B1733" s="3">
        <v>45015</v>
      </c>
      <c r="C1733" s="2" t="s">
        <v>314</v>
      </c>
      <c r="D1733" s="2" t="s">
        <v>1072</v>
      </c>
      <c r="E1733">
        <v>3</v>
      </c>
      <c r="F1733" s="2">
        <f t="shared" si="162"/>
        <v>3</v>
      </c>
      <c r="G1733" s="2" t="s">
        <v>1152</v>
      </c>
      <c r="H1733">
        <v>0</v>
      </c>
      <c r="I1733" s="2">
        <f>_xlfn.XLOOKUP(D1733, 'retail_products'!$A:$A, 'retail_products'!$E:$E, "")</f>
        <v>553.76</v>
      </c>
      <c r="J1733" s="2">
        <f>_xlfn.XLOOKUP(D1733, 'retail_products'!$A:$A, 'retail_products'!$D:$D, "")</f>
        <v>264.36</v>
      </c>
      <c r="K1733" s="2">
        <f t="shared" si="163"/>
        <v>1661.28</v>
      </c>
      <c r="L1733" s="2">
        <f t="shared" si="164"/>
        <v>0</v>
      </c>
      <c r="M1733" s="2">
        <f t="shared" si="165"/>
        <v>1661.28</v>
      </c>
      <c r="N1733" s="2">
        <f t="shared" si="166"/>
        <v>868.19999999999993</v>
      </c>
      <c r="O1733" s="2" t="str">
        <f t="shared" si="167"/>
        <v>Mar</v>
      </c>
    </row>
    <row r="1734" spans="1:15" x14ac:dyDescent="0.25">
      <c r="A1734" s="2" t="s">
        <v>2878</v>
      </c>
      <c r="B1734" s="3">
        <v>45199</v>
      </c>
      <c r="C1734" s="2" t="s">
        <v>244</v>
      </c>
      <c r="D1734" s="2" t="s">
        <v>1108</v>
      </c>
      <c r="E1734">
        <v>3</v>
      </c>
      <c r="F1734" s="2">
        <f t="shared" si="162"/>
        <v>3</v>
      </c>
      <c r="G1734" s="2" t="s">
        <v>1152</v>
      </c>
      <c r="H1734">
        <v>0.17</v>
      </c>
      <c r="I1734" s="2">
        <f>_xlfn.XLOOKUP(D1734, 'retail_products'!$A:$A, 'retail_products'!$E:$E, "")</f>
        <v>403.95</v>
      </c>
      <c r="J1734" s="2">
        <f>_xlfn.XLOOKUP(D1734, 'retail_products'!$A:$A, 'retail_products'!$D:$D, "")</f>
        <v>177.26</v>
      </c>
      <c r="K1734" s="2">
        <f t="shared" si="163"/>
        <v>1211.8499999999999</v>
      </c>
      <c r="L1734" s="2">
        <f t="shared" si="164"/>
        <v>206.0145</v>
      </c>
      <c r="M1734" s="2">
        <f t="shared" si="165"/>
        <v>1005.8354999999999</v>
      </c>
      <c r="N1734" s="2">
        <f t="shared" si="166"/>
        <v>474.05549999999994</v>
      </c>
      <c r="O1734" s="2" t="str">
        <f t="shared" si="167"/>
        <v>Sep</v>
      </c>
    </row>
    <row r="1735" spans="1:15" x14ac:dyDescent="0.25">
      <c r="A1735" s="2" t="s">
        <v>2879</v>
      </c>
      <c r="B1735" s="3">
        <v>44934</v>
      </c>
      <c r="C1735" s="2" t="s">
        <v>686</v>
      </c>
      <c r="D1735" s="2" t="s">
        <v>1126</v>
      </c>
      <c r="E1735">
        <v>3</v>
      </c>
      <c r="F1735" s="2">
        <f t="shared" si="162"/>
        <v>3</v>
      </c>
      <c r="G1735" s="2" t="s">
        <v>1152</v>
      </c>
      <c r="H1735">
        <v>0.15</v>
      </c>
      <c r="I1735" s="2">
        <f>_xlfn.XLOOKUP(D1735, 'retail_products'!$A:$A, 'retail_products'!$E:$E, "")</f>
        <v>340.9</v>
      </c>
      <c r="J1735" s="2">
        <f>_xlfn.XLOOKUP(D1735, 'retail_products'!$A:$A, 'retail_products'!$D:$D, "")</f>
        <v>269.88</v>
      </c>
      <c r="K1735" s="2">
        <f t="shared" si="163"/>
        <v>1022.6999999999999</v>
      </c>
      <c r="L1735" s="2">
        <f t="shared" si="164"/>
        <v>153.40499999999997</v>
      </c>
      <c r="M1735" s="2">
        <f t="shared" si="165"/>
        <v>869.29499999999996</v>
      </c>
      <c r="N1735" s="2">
        <f t="shared" si="166"/>
        <v>59.654999999999973</v>
      </c>
      <c r="O1735" s="2" t="str">
        <f t="shared" si="167"/>
        <v>Jan</v>
      </c>
    </row>
    <row r="1736" spans="1:15" x14ac:dyDescent="0.25">
      <c r="A1736" s="2" t="s">
        <v>2880</v>
      </c>
      <c r="B1736" s="3">
        <v>45057</v>
      </c>
      <c r="C1736" s="2" t="s">
        <v>924</v>
      </c>
      <c r="D1736" s="2" t="s">
        <v>1108</v>
      </c>
      <c r="E1736">
        <v>4</v>
      </c>
      <c r="F1736" s="2">
        <f t="shared" si="162"/>
        <v>4</v>
      </c>
      <c r="G1736" s="2" t="s">
        <v>1146</v>
      </c>
      <c r="H1736">
        <v>0</v>
      </c>
      <c r="I1736" s="2">
        <f>_xlfn.XLOOKUP(D1736, 'retail_products'!$A:$A, 'retail_products'!$E:$E, "")</f>
        <v>403.95</v>
      </c>
      <c r="J1736" s="2">
        <f>_xlfn.XLOOKUP(D1736, 'retail_products'!$A:$A, 'retail_products'!$D:$D, "")</f>
        <v>177.26</v>
      </c>
      <c r="K1736" s="2">
        <f t="shared" si="163"/>
        <v>1615.8</v>
      </c>
      <c r="L1736" s="2">
        <f t="shared" si="164"/>
        <v>0</v>
      </c>
      <c r="M1736" s="2">
        <f t="shared" si="165"/>
        <v>1615.8</v>
      </c>
      <c r="N1736" s="2">
        <f t="shared" si="166"/>
        <v>906.76</v>
      </c>
      <c r="O1736" s="2" t="str">
        <f t="shared" si="167"/>
        <v>May</v>
      </c>
    </row>
    <row r="1737" spans="1:15" x14ac:dyDescent="0.25">
      <c r="A1737" s="2" t="s">
        <v>2881</v>
      </c>
      <c r="B1737" s="3">
        <v>45324</v>
      </c>
      <c r="C1737" s="2" t="s">
        <v>187</v>
      </c>
      <c r="D1737" s="2" t="s">
        <v>1136</v>
      </c>
      <c r="E1737">
        <v>5</v>
      </c>
      <c r="F1737" s="2">
        <f t="shared" si="162"/>
        <v>5</v>
      </c>
      <c r="G1737" s="2" t="s">
        <v>1146</v>
      </c>
      <c r="H1737">
        <v>0.25</v>
      </c>
      <c r="I1737" s="2">
        <f>_xlfn.XLOOKUP(D1737, 'retail_products'!$A:$A, 'retail_products'!$E:$E, "")</f>
        <v>353.33</v>
      </c>
      <c r="J1737" s="2">
        <f>_xlfn.XLOOKUP(D1737, 'retail_products'!$A:$A, 'retail_products'!$D:$D, "")</f>
        <v>144.06</v>
      </c>
      <c r="K1737" s="2">
        <f t="shared" si="163"/>
        <v>1766.6499999999999</v>
      </c>
      <c r="L1737" s="2">
        <f t="shared" si="164"/>
        <v>441.66249999999997</v>
      </c>
      <c r="M1737" s="2">
        <f t="shared" si="165"/>
        <v>1324.9875</v>
      </c>
      <c r="N1737" s="2">
        <f t="shared" si="166"/>
        <v>604.6875</v>
      </c>
      <c r="O1737" s="2" t="str">
        <f t="shared" si="167"/>
        <v>Feb</v>
      </c>
    </row>
    <row r="1738" spans="1:15" x14ac:dyDescent="0.25">
      <c r="A1738" s="2" t="s">
        <v>2882</v>
      </c>
      <c r="B1738" s="3">
        <v>44980</v>
      </c>
      <c r="C1738" s="2" t="s">
        <v>309</v>
      </c>
      <c r="D1738" s="2" t="s">
        <v>1096</v>
      </c>
      <c r="E1738">
        <v>2</v>
      </c>
      <c r="F1738" s="2">
        <f t="shared" si="162"/>
        <v>2</v>
      </c>
      <c r="G1738" s="2" t="s">
        <v>1146</v>
      </c>
      <c r="H1738">
        <v>0.16</v>
      </c>
      <c r="I1738" s="2">
        <f>_xlfn.XLOOKUP(D1738, 'retail_products'!$A:$A, 'retail_products'!$E:$E, "")</f>
        <v>975.87</v>
      </c>
      <c r="J1738" s="2">
        <f>_xlfn.XLOOKUP(D1738, 'retail_products'!$A:$A, 'retail_products'!$D:$D, "")</f>
        <v>397.97</v>
      </c>
      <c r="K1738" s="2">
        <f t="shared" si="163"/>
        <v>1951.74</v>
      </c>
      <c r="L1738" s="2">
        <f t="shared" si="164"/>
        <v>312.27840000000003</v>
      </c>
      <c r="M1738" s="2">
        <f t="shared" si="165"/>
        <v>1639.4616000000001</v>
      </c>
      <c r="N1738" s="2">
        <f t="shared" si="166"/>
        <v>843.52160000000003</v>
      </c>
      <c r="O1738" s="2" t="str">
        <f t="shared" si="167"/>
        <v>Feb</v>
      </c>
    </row>
    <row r="1739" spans="1:15" x14ac:dyDescent="0.25">
      <c r="A1739" s="2" t="s">
        <v>2883</v>
      </c>
      <c r="B1739" s="3">
        <v>45122</v>
      </c>
      <c r="C1739" s="2" t="s">
        <v>756</v>
      </c>
      <c r="D1739" s="2" t="s">
        <v>1072</v>
      </c>
      <c r="E1739">
        <v>2</v>
      </c>
      <c r="F1739" s="2">
        <f t="shared" si="162"/>
        <v>2</v>
      </c>
      <c r="G1739" s="2" t="s">
        <v>1146</v>
      </c>
      <c r="H1739">
        <v>0</v>
      </c>
      <c r="I1739" s="2">
        <f>_xlfn.XLOOKUP(D1739, 'retail_products'!$A:$A, 'retail_products'!$E:$E, "")</f>
        <v>553.76</v>
      </c>
      <c r="J1739" s="2">
        <f>_xlfn.XLOOKUP(D1739, 'retail_products'!$A:$A, 'retail_products'!$D:$D, "")</f>
        <v>264.36</v>
      </c>
      <c r="K1739" s="2">
        <f t="shared" si="163"/>
        <v>1107.52</v>
      </c>
      <c r="L1739" s="2">
        <f t="shared" si="164"/>
        <v>0</v>
      </c>
      <c r="M1739" s="2">
        <f t="shared" si="165"/>
        <v>1107.52</v>
      </c>
      <c r="N1739" s="2">
        <f t="shared" si="166"/>
        <v>578.79999999999995</v>
      </c>
      <c r="O1739" s="2" t="str">
        <f t="shared" si="167"/>
        <v>Jul</v>
      </c>
    </row>
    <row r="1740" spans="1:15" x14ac:dyDescent="0.25">
      <c r="A1740" s="2" t="s">
        <v>2884</v>
      </c>
      <c r="B1740" s="3">
        <v>45157</v>
      </c>
      <c r="C1740" s="2" t="s">
        <v>195</v>
      </c>
      <c r="D1740" s="2" t="s">
        <v>1106</v>
      </c>
      <c r="E1740">
        <v>2</v>
      </c>
      <c r="F1740" s="2">
        <f t="shared" si="162"/>
        <v>2</v>
      </c>
      <c r="G1740" s="2" t="s">
        <v>1148</v>
      </c>
      <c r="H1740">
        <v>0.2</v>
      </c>
      <c r="I1740" s="2">
        <f>_xlfn.XLOOKUP(D1740, 'retail_products'!$A:$A, 'retail_products'!$E:$E, "")</f>
        <v>144.07</v>
      </c>
      <c r="J1740" s="2">
        <f>_xlfn.XLOOKUP(D1740, 'retail_products'!$A:$A, 'retail_products'!$D:$D, "")</f>
        <v>65.87</v>
      </c>
      <c r="K1740" s="2">
        <f t="shared" si="163"/>
        <v>288.14</v>
      </c>
      <c r="L1740" s="2">
        <f t="shared" si="164"/>
        <v>57.628</v>
      </c>
      <c r="M1740" s="2">
        <f t="shared" si="165"/>
        <v>230.512</v>
      </c>
      <c r="N1740" s="2">
        <f t="shared" si="166"/>
        <v>98.771999999999991</v>
      </c>
      <c r="O1740" s="2" t="str">
        <f t="shared" si="167"/>
        <v>Aug</v>
      </c>
    </row>
    <row r="1741" spans="1:15" x14ac:dyDescent="0.25">
      <c r="A1741" s="2" t="s">
        <v>2885</v>
      </c>
      <c r="B1741" s="3">
        <v>45182</v>
      </c>
      <c r="C1741" s="2" t="s">
        <v>59</v>
      </c>
      <c r="D1741" s="2" t="s">
        <v>1090</v>
      </c>
      <c r="E1741">
        <v>2</v>
      </c>
      <c r="F1741" s="2">
        <f t="shared" si="162"/>
        <v>2</v>
      </c>
      <c r="G1741" s="2" t="s">
        <v>1146</v>
      </c>
      <c r="H1741">
        <v>0.28000000000000003</v>
      </c>
      <c r="I1741" s="2">
        <f>_xlfn.XLOOKUP(D1741, 'retail_products'!$A:$A, 'retail_products'!$E:$E, "")</f>
        <v>765.43</v>
      </c>
      <c r="J1741" s="2">
        <f>_xlfn.XLOOKUP(D1741, 'retail_products'!$A:$A, 'retail_products'!$D:$D, "")</f>
        <v>429.73</v>
      </c>
      <c r="K1741" s="2">
        <f t="shared" si="163"/>
        <v>1530.86</v>
      </c>
      <c r="L1741" s="2">
        <f t="shared" si="164"/>
        <v>428.64080000000001</v>
      </c>
      <c r="M1741" s="2">
        <f t="shared" si="165"/>
        <v>1102.2192</v>
      </c>
      <c r="N1741" s="2">
        <f t="shared" si="166"/>
        <v>242.75919999999996</v>
      </c>
      <c r="O1741" s="2" t="str">
        <f t="shared" si="167"/>
        <v>Sep</v>
      </c>
    </row>
    <row r="1742" spans="1:15" x14ac:dyDescent="0.25">
      <c r="A1742" s="2" t="s">
        <v>2886</v>
      </c>
      <c r="B1742" s="3">
        <v>45291</v>
      </c>
      <c r="C1742" s="2" t="s">
        <v>620</v>
      </c>
      <c r="D1742" s="2" t="s">
        <v>1110</v>
      </c>
      <c r="E1742">
        <v>2</v>
      </c>
      <c r="F1742" s="2">
        <f t="shared" si="162"/>
        <v>2</v>
      </c>
      <c r="G1742" s="2" t="s">
        <v>1148</v>
      </c>
      <c r="H1742">
        <v>0</v>
      </c>
      <c r="I1742" s="2">
        <f>_xlfn.XLOOKUP(D1742, 'retail_products'!$A:$A, 'retail_products'!$E:$E, "")</f>
        <v>469.35</v>
      </c>
      <c r="J1742" s="2">
        <f>_xlfn.XLOOKUP(D1742, 'retail_products'!$A:$A, 'retail_products'!$D:$D, "")</f>
        <v>278.37</v>
      </c>
      <c r="K1742" s="2">
        <f t="shared" si="163"/>
        <v>938.7</v>
      </c>
      <c r="L1742" s="2">
        <f t="shared" si="164"/>
        <v>0</v>
      </c>
      <c r="M1742" s="2">
        <f t="shared" si="165"/>
        <v>938.7</v>
      </c>
      <c r="N1742" s="2">
        <f t="shared" si="166"/>
        <v>381.96000000000004</v>
      </c>
      <c r="O1742" s="2" t="str">
        <f t="shared" si="167"/>
        <v>Dec</v>
      </c>
    </row>
    <row r="1743" spans="1:15" x14ac:dyDescent="0.25">
      <c r="A1743" s="2" t="s">
        <v>2887</v>
      </c>
      <c r="B1743" s="3">
        <v>45016</v>
      </c>
      <c r="C1743" s="2" t="s">
        <v>939</v>
      </c>
      <c r="D1743" s="2" t="s">
        <v>1035</v>
      </c>
      <c r="E1743">
        <v>1</v>
      </c>
      <c r="F1743" s="2">
        <f t="shared" si="162"/>
        <v>1</v>
      </c>
      <c r="G1743" s="2" t="s">
        <v>1152</v>
      </c>
      <c r="H1743">
        <v>0</v>
      </c>
      <c r="I1743" s="2">
        <f>_xlfn.XLOOKUP(D1743, 'retail_products'!$A:$A, 'retail_products'!$E:$E, "")</f>
        <v>1011.63</v>
      </c>
      <c r="J1743" s="2">
        <f>_xlfn.XLOOKUP(D1743, 'retail_products'!$A:$A, 'retail_products'!$D:$D, "")</f>
        <v>438.33</v>
      </c>
      <c r="K1743" s="2">
        <f t="shared" si="163"/>
        <v>1011.63</v>
      </c>
      <c r="L1743" s="2">
        <f t="shared" si="164"/>
        <v>0</v>
      </c>
      <c r="M1743" s="2">
        <f t="shared" si="165"/>
        <v>1011.63</v>
      </c>
      <c r="N1743" s="2">
        <f t="shared" si="166"/>
        <v>573.29999999999995</v>
      </c>
      <c r="O1743" s="2" t="str">
        <f t="shared" si="167"/>
        <v>Mar</v>
      </c>
    </row>
    <row r="1744" spans="1:15" x14ac:dyDescent="0.25">
      <c r="A1744" s="2" t="s">
        <v>2888</v>
      </c>
      <c r="B1744" s="3">
        <v>44942</v>
      </c>
      <c r="C1744" s="2" t="s">
        <v>549</v>
      </c>
      <c r="D1744" s="2" t="s">
        <v>1120</v>
      </c>
      <c r="E1744">
        <v>5</v>
      </c>
      <c r="F1744" s="2">
        <f t="shared" si="162"/>
        <v>5</v>
      </c>
      <c r="G1744" s="2" t="s">
        <v>1152</v>
      </c>
      <c r="H1744">
        <v>0.04</v>
      </c>
      <c r="I1744" s="2">
        <f>_xlfn.XLOOKUP(D1744, 'retail_products'!$A:$A, 'retail_products'!$E:$E, "")</f>
        <v>1062.07</v>
      </c>
      <c r="J1744" s="2">
        <f>_xlfn.XLOOKUP(D1744, 'retail_products'!$A:$A, 'retail_products'!$D:$D, "")</f>
        <v>464.05</v>
      </c>
      <c r="K1744" s="2">
        <f t="shared" si="163"/>
        <v>5310.3499999999995</v>
      </c>
      <c r="L1744" s="2">
        <f t="shared" si="164"/>
        <v>212.41399999999999</v>
      </c>
      <c r="M1744" s="2">
        <f t="shared" si="165"/>
        <v>5097.9359999999997</v>
      </c>
      <c r="N1744" s="2">
        <f t="shared" si="166"/>
        <v>2777.6859999999997</v>
      </c>
      <c r="O1744" s="2" t="str">
        <f t="shared" si="167"/>
        <v>Jan</v>
      </c>
    </row>
    <row r="1745" spans="1:15" x14ac:dyDescent="0.25">
      <c r="A1745" s="2" t="s">
        <v>2889</v>
      </c>
      <c r="B1745" s="3">
        <v>45207</v>
      </c>
      <c r="C1745" s="2" t="s">
        <v>114</v>
      </c>
      <c r="D1745" s="2" t="s">
        <v>1076</v>
      </c>
      <c r="E1745">
        <v>2</v>
      </c>
      <c r="F1745" s="2">
        <f t="shared" si="162"/>
        <v>2</v>
      </c>
      <c r="G1745" s="2" t="s">
        <v>1146</v>
      </c>
      <c r="H1745">
        <v>0</v>
      </c>
      <c r="I1745" s="2">
        <f>_xlfn.XLOOKUP(D1745, 'retail_products'!$A:$A, 'retail_products'!$E:$E, "")</f>
        <v>681.78</v>
      </c>
      <c r="J1745" s="2">
        <f>_xlfn.XLOOKUP(D1745, 'retail_products'!$A:$A, 'retail_products'!$D:$D, "")</f>
        <v>335.22</v>
      </c>
      <c r="K1745" s="2">
        <f t="shared" si="163"/>
        <v>1363.56</v>
      </c>
      <c r="L1745" s="2">
        <f t="shared" si="164"/>
        <v>0</v>
      </c>
      <c r="M1745" s="2">
        <f t="shared" si="165"/>
        <v>1363.56</v>
      </c>
      <c r="N1745" s="2">
        <f t="shared" si="166"/>
        <v>693.11999999999989</v>
      </c>
      <c r="O1745" s="2" t="str">
        <f t="shared" si="167"/>
        <v>Oct</v>
      </c>
    </row>
    <row r="1746" spans="1:15" x14ac:dyDescent="0.25">
      <c r="A1746" s="2" t="s">
        <v>2890</v>
      </c>
      <c r="B1746" s="3">
        <v>45210</v>
      </c>
      <c r="C1746" s="2" t="s">
        <v>325</v>
      </c>
      <c r="D1746" s="2" t="s">
        <v>1080</v>
      </c>
      <c r="E1746">
        <v>2</v>
      </c>
      <c r="F1746" s="2">
        <f t="shared" si="162"/>
        <v>2</v>
      </c>
      <c r="G1746" s="2" t="s">
        <v>1148</v>
      </c>
      <c r="H1746">
        <v>0.08</v>
      </c>
      <c r="I1746" s="2">
        <f>_xlfn.XLOOKUP(D1746, 'retail_products'!$A:$A, 'retail_products'!$E:$E, "")</f>
        <v>466.51</v>
      </c>
      <c r="J1746" s="2">
        <f>_xlfn.XLOOKUP(D1746, 'retail_products'!$A:$A, 'retail_products'!$D:$D, "")</f>
        <v>257.73</v>
      </c>
      <c r="K1746" s="2">
        <f t="shared" si="163"/>
        <v>933.02</v>
      </c>
      <c r="L1746" s="2">
        <f t="shared" si="164"/>
        <v>74.641599999999997</v>
      </c>
      <c r="M1746" s="2">
        <f t="shared" si="165"/>
        <v>858.37839999999994</v>
      </c>
      <c r="N1746" s="2">
        <f t="shared" si="166"/>
        <v>342.91839999999991</v>
      </c>
      <c r="O1746" s="2" t="str">
        <f t="shared" si="167"/>
        <v>Oct</v>
      </c>
    </row>
    <row r="1747" spans="1:15" x14ac:dyDescent="0.25">
      <c r="A1747" s="2" t="s">
        <v>2891</v>
      </c>
      <c r="B1747" s="3">
        <v>45327</v>
      </c>
      <c r="C1747" s="2" t="s">
        <v>798</v>
      </c>
      <c r="D1747" s="2" t="s">
        <v>1138</v>
      </c>
      <c r="E1747">
        <v>5</v>
      </c>
      <c r="F1747" s="2">
        <f t="shared" si="162"/>
        <v>5</v>
      </c>
      <c r="G1747" s="2" t="s">
        <v>1146</v>
      </c>
      <c r="H1747">
        <v>0</v>
      </c>
      <c r="I1747" s="2">
        <f>_xlfn.XLOOKUP(D1747, 'retail_products'!$A:$A, 'retail_products'!$E:$E, "")</f>
        <v>318.47000000000003</v>
      </c>
      <c r="J1747" s="2">
        <f>_xlfn.XLOOKUP(D1747, 'retail_products'!$A:$A, 'retail_products'!$D:$D, "")</f>
        <v>231.89</v>
      </c>
      <c r="K1747" s="2">
        <f t="shared" si="163"/>
        <v>1592.3500000000001</v>
      </c>
      <c r="L1747" s="2">
        <f t="shared" si="164"/>
        <v>0</v>
      </c>
      <c r="M1747" s="2">
        <f t="shared" si="165"/>
        <v>1592.3500000000001</v>
      </c>
      <c r="N1747" s="2">
        <f t="shared" si="166"/>
        <v>432.90000000000032</v>
      </c>
      <c r="O1747" s="2" t="str">
        <f t="shared" si="167"/>
        <v>Feb</v>
      </c>
    </row>
    <row r="1748" spans="1:15" x14ac:dyDescent="0.25">
      <c r="A1748" s="2"/>
      <c r="B1748" s="3">
        <v>45273</v>
      </c>
      <c r="C1748" s="2" t="s">
        <v>838</v>
      </c>
      <c r="D1748" s="2" t="s">
        <v>1051</v>
      </c>
      <c r="E1748">
        <v>1</v>
      </c>
      <c r="F1748" s="2">
        <f t="shared" si="162"/>
        <v>1</v>
      </c>
      <c r="G1748" s="2" t="s">
        <v>1152</v>
      </c>
      <c r="H1748">
        <v>0.12</v>
      </c>
      <c r="I1748" s="2">
        <f>_xlfn.XLOOKUP(D1748, 'retail_products'!$A:$A, 'retail_products'!$E:$E, "")</f>
        <v>243.64</v>
      </c>
      <c r="J1748" s="2">
        <f>_xlfn.XLOOKUP(D1748, 'retail_products'!$A:$A, 'retail_products'!$D:$D, "")</f>
        <v>143.19999999999999</v>
      </c>
      <c r="K1748" s="2">
        <f t="shared" si="163"/>
        <v>243.64</v>
      </c>
      <c r="L1748" s="2">
        <f t="shared" si="164"/>
        <v>29.236799999999999</v>
      </c>
      <c r="M1748" s="2">
        <f t="shared" si="165"/>
        <v>214.4032</v>
      </c>
      <c r="N1748" s="2">
        <f t="shared" si="166"/>
        <v>71.20320000000001</v>
      </c>
      <c r="O1748" s="2" t="str">
        <f t="shared" si="167"/>
        <v>Dec</v>
      </c>
    </row>
    <row r="1749" spans="1:15" x14ac:dyDescent="0.25">
      <c r="A1749" s="2" t="s">
        <v>2892</v>
      </c>
      <c r="B1749" s="3">
        <v>45020</v>
      </c>
      <c r="C1749" s="2" t="s">
        <v>27</v>
      </c>
      <c r="D1749" s="2" t="s">
        <v>1086</v>
      </c>
      <c r="E1749">
        <v>3</v>
      </c>
      <c r="F1749" s="2">
        <f t="shared" si="162"/>
        <v>3</v>
      </c>
      <c r="G1749" s="2" t="s">
        <v>1152</v>
      </c>
      <c r="H1749">
        <v>0.1</v>
      </c>
      <c r="I1749" s="2">
        <f>_xlfn.XLOOKUP(D1749, 'retail_products'!$A:$A, 'retail_products'!$E:$E, "")</f>
        <v>560.78</v>
      </c>
      <c r="J1749" s="2">
        <f>_xlfn.XLOOKUP(D1749, 'retail_products'!$A:$A, 'retail_products'!$D:$D, "")</f>
        <v>325.23</v>
      </c>
      <c r="K1749" s="2">
        <f t="shared" si="163"/>
        <v>1682.34</v>
      </c>
      <c r="L1749" s="2">
        <f t="shared" si="164"/>
        <v>168.23400000000001</v>
      </c>
      <c r="M1749" s="2">
        <f t="shared" si="165"/>
        <v>1514.106</v>
      </c>
      <c r="N1749" s="2">
        <f t="shared" si="166"/>
        <v>538.41599999999994</v>
      </c>
      <c r="O1749" s="2" t="str">
        <f t="shared" si="167"/>
        <v>Apr</v>
      </c>
    </row>
    <row r="1750" spans="1:15" x14ac:dyDescent="0.25">
      <c r="A1750" s="2" t="s">
        <v>2893</v>
      </c>
      <c r="B1750" s="3">
        <v>45279</v>
      </c>
      <c r="C1750" s="2" t="s">
        <v>76</v>
      </c>
      <c r="D1750" s="2" t="s">
        <v>1094</v>
      </c>
      <c r="E1750">
        <v>4</v>
      </c>
      <c r="F1750" s="2">
        <f t="shared" si="162"/>
        <v>4</v>
      </c>
      <c r="G1750" s="2" t="s">
        <v>1148</v>
      </c>
      <c r="H1750">
        <v>0</v>
      </c>
      <c r="I1750" s="2">
        <f>_xlfn.XLOOKUP(D1750, 'retail_products'!$A:$A, 'retail_products'!$E:$E, "")</f>
        <v>52.75</v>
      </c>
      <c r="J1750" s="2">
        <f>_xlfn.XLOOKUP(D1750, 'retail_products'!$A:$A, 'retail_products'!$D:$D, "")</f>
        <v>27.56</v>
      </c>
      <c r="K1750" s="2">
        <f t="shared" si="163"/>
        <v>211</v>
      </c>
      <c r="L1750" s="2">
        <f t="shared" si="164"/>
        <v>0</v>
      </c>
      <c r="M1750" s="2">
        <f t="shared" si="165"/>
        <v>211</v>
      </c>
      <c r="N1750" s="2">
        <f t="shared" si="166"/>
        <v>100.76</v>
      </c>
      <c r="O1750" s="2" t="str">
        <f t="shared" si="167"/>
        <v>Dec</v>
      </c>
    </row>
    <row r="1751" spans="1:15" x14ac:dyDescent="0.25">
      <c r="A1751" s="2" t="s">
        <v>2894</v>
      </c>
      <c r="B1751" s="3">
        <v>45258</v>
      </c>
      <c r="C1751" s="2" t="s">
        <v>431</v>
      </c>
      <c r="D1751" s="2" t="s">
        <v>1086</v>
      </c>
      <c r="E1751">
        <v>3</v>
      </c>
      <c r="F1751" s="2">
        <f t="shared" si="162"/>
        <v>3</v>
      </c>
      <c r="G1751" s="2" t="s">
        <v>1148</v>
      </c>
      <c r="H1751">
        <v>0</v>
      </c>
      <c r="I1751" s="2">
        <f>_xlfn.XLOOKUP(D1751, 'retail_products'!$A:$A, 'retail_products'!$E:$E, "")</f>
        <v>560.78</v>
      </c>
      <c r="J1751" s="2">
        <f>_xlfn.XLOOKUP(D1751, 'retail_products'!$A:$A, 'retail_products'!$D:$D, "")</f>
        <v>325.23</v>
      </c>
      <c r="K1751" s="2">
        <f t="shared" si="163"/>
        <v>1682.34</v>
      </c>
      <c r="L1751" s="2">
        <f t="shared" si="164"/>
        <v>0</v>
      </c>
      <c r="M1751" s="2">
        <f t="shared" si="165"/>
        <v>1682.34</v>
      </c>
      <c r="N1751" s="2">
        <f t="shared" si="166"/>
        <v>706.64999999999986</v>
      </c>
      <c r="O1751" s="2" t="str">
        <f t="shared" si="167"/>
        <v>Nov</v>
      </c>
    </row>
    <row r="1752" spans="1:15" x14ac:dyDescent="0.25">
      <c r="A1752" s="2" t="s">
        <v>2895</v>
      </c>
      <c r="B1752" s="3">
        <v>45155</v>
      </c>
      <c r="C1752" s="2" t="s">
        <v>583</v>
      </c>
      <c r="D1752" s="2" t="s">
        <v>1080</v>
      </c>
      <c r="E1752">
        <v>1</v>
      </c>
      <c r="F1752" s="2">
        <f t="shared" si="162"/>
        <v>1</v>
      </c>
      <c r="G1752" s="2" t="s">
        <v>1152</v>
      </c>
      <c r="H1752">
        <v>0.14000000000000001</v>
      </c>
      <c r="I1752" s="2">
        <f>_xlfn.XLOOKUP(D1752, 'retail_products'!$A:$A, 'retail_products'!$E:$E, "")</f>
        <v>466.51</v>
      </c>
      <c r="J1752" s="2">
        <f>_xlfn.XLOOKUP(D1752, 'retail_products'!$A:$A, 'retail_products'!$D:$D, "")</f>
        <v>257.73</v>
      </c>
      <c r="K1752" s="2">
        <f t="shared" si="163"/>
        <v>466.51</v>
      </c>
      <c r="L1752" s="2">
        <f t="shared" si="164"/>
        <v>65.311400000000006</v>
      </c>
      <c r="M1752" s="2">
        <f t="shared" si="165"/>
        <v>401.1986</v>
      </c>
      <c r="N1752" s="2">
        <f t="shared" si="166"/>
        <v>143.46859999999998</v>
      </c>
      <c r="O1752" s="2" t="str">
        <f t="shared" si="167"/>
        <v>Aug</v>
      </c>
    </row>
    <row r="1753" spans="1:15" x14ac:dyDescent="0.25">
      <c r="A1753" s="2" t="s">
        <v>2896</v>
      </c>
      <c r="B1753" s="3">
        <v>45194</v>
      </c>
      <c r="C1753" s="2" t="s">
        <v>658</v>
      </c>
      <c r="D1753" s="2" t="s">
        <v>1035</v>
      </c>
      <c r="E1753">
        <v>3</v>
      </c>
      <c r="F1753" s="2">
        <f t="shared" si="162"/>
        <v>3</v>
      </c>
      <c r="G1753" s="2" t="s">
        <v>1146</v>
      </c>
      <c r="H1753">
        <v>0</v>
      </c>
      <c r="I1753" s="2">
        <f>_xlfn.XLOOKUP(D1753, 'retail_products'!$A:$A, 'retail_products'!$E:$E, "")</f>
        <v>1011.63</v>
      </c>
      <c r="J1753" s="2">
        <f>_xlfn.XLOOKUP(D1753, 'retail_products'!$A:$A, 'retail_products'!$D:$D, "")</f>
        <v>438.33</v>
      </c>
      <c r="K1753" s="2">
        <f t="shared" si="163"/>
        <v>3034.89</v>
      </c>
      <c r="L1753" s="2">
        <f t="shared" si="164"/>
        <v>0</v>
      </c>
      <c r="M1753" s="2">
        <f t="shared" si="165"/>
        <v>3034.89</v>
      </c>
      <c r="N1753" s="2">
        <f t="shared" si="166"/>
        <v>1719.8999999999999</v>
      </c>
      <c r="O1753" s="2" t="str">
        <f t="shared" si="167"/>
        <v>Sep</v>
      </c>
    </row>
    <row r="1754" spans="1:15" x14ac:dyDescent="0.25">
      <c r="A1754" s="2" t="s">
        <v>2897</v>
      </c>
      <c r="B1754" s="3">
        <v>45210</v>
      </c>
      <c r="C1754" s="2" t="s">
        <v>173</v>
      </c>
      <c r="D1754" s="2" t="s">
        <v>1088</v>
      </c>
      <c r="E1754">
        <v>5</v>
      </c>
      <c r="F1754" s="2">
        <f t="shared" si="162"/>
        <v>5</v>
      </c>
      <c r="G1754" s="2" t="s">
        <v>1152</v>
      </c>
      <c r="H1754">
        <v>0</v>
      </c>
      <c r="I1754" s="2">
        <f>_xlfn.XLOOKUP(D1754, 'retail_products'!$A:$A, 'retail_products'!$E:$E, "")</f>
        <v>526.70000000000005</v>
      </c>
      <c r="J1754" s="2">
        <f>_xlfn.XLOOKUP(D1754, 'retail_products'!$A:$A, 'retail_products'!$D:$D, "")</f>
        <v>234.96</v>
      </c>
      <c r="K1754" s="2">
        <f t="shared" si="163"/>
        <v>2633.5</v>
      </c>
      <c r="L1754" s="2">
        <f t="shared" si="164"/>
        <v>0</v>
      </c>
      <c r="M1754" s="2">
        <f t="shared" si="165"/>
        <v>2633.5</v>
      </c>
      <c r="N1754" s="2">
        <f t="shared" si="166"/>
        <v>1458.7</v>
      </c>
      <c r="O1754" s="2" t="str">
        <f t="shared" si="167"/>
        <v>Oct</v>
      </c>
    </row>
    <row r="1755" spans="1:15" x14ac:dyDescent="0.25">
      <c r="A1755" s="2" t="s">
        <v>2898</v>
      </c>
      <c r="B1755" s="3">
        <v>45328</v>
      </c>
      <c r="C1755" s="2" t="s">
        <v>44</v>
      </c>
      <c r="D1755" s="2" t="s">
        <v>1106</v>
      </c>
      <c r="E1755">
        <v>2</v>
      </c>
      <c r="F1755" s="2">
        <f t="shared" si="162"/>
        <v>2</v>
      </c>
      <c r="G1755" s="2" t="s">
        <v>1146</v>
      </c>
      <c r="H1755">
        <v>0</v>
      </c>
      <c r="I1755" s="2">
        <f>_xlfn.XLOOKUP(D1755, 'retail_products'!$A:$A, 'retail_products'!$E:$E, "")</f>
        <v>144.07</v>
      </c>
      <c r="J1755" s="2">
        <f>_xlfn.XLOOKUP(D1755, 'retail_products'!$A:$A, 'retail_products'!$D:$D, "")</f>
        <v>65.87</v>
      </c>
      <c r="K1755" s="2">
        <f t="shared" si="163"/>
        <v>288.14</v>
      </c>
      <c r="L1755" s="2">
        <f t="shared" si="164"/>
        <v>0</v>
      </c>
      <c r="M1755" s="2">
        <f t="shared" si="165"/>
        <v>288.14</v>
      </c>
      <c r="N1755" s="2">
        <f t="shared" si="166"/>
        <v>156.39999999999998</v>
      </c>
      <c r="O1755" s="2" t="str">
        <f t="shared" si="167"/>
        <v>Feb</v>
      </c>
    </row>
    <row r="1756" spans="1:15" x14ac:dyDescent="0.25">
      <c r="A1756" s="2" t="s">
        <v>2899</v>
      </c>
      <c r="B1756" s="3">
        <v>45168</v>
      </c>
      <c r="C1756" s="2" t="s">
        <v>570</v>
      </c>
      <c r="D1756" s="2" t="s">
        <v>1126</v>
      </c>
      <c r="E1756">
        <v>4</v>
      </c>
      <c r="F1756" s="2">
        <f t="shared" si="162"/>
        <v>4</v>
      </c>
      <c r="G1756" s="2" t="s">
        <v>1146</v>
      </c>
      <c r="H1756">
        <v>0</v>
      </c>
      <c r="I1756" s="2">
        <f>_xlfn.XLOOKUP(D1756, 'retail_products'!$A:$A, 'retail_products'!$E:$E, "")</f>
        <v>340.9</v>
      </c>
      <c r="J1756" s="2">
        <f>_xlfn.XLOOKUP(D1756, 'retail_products'!$A:$A, 'retail_products'!$D:$D, "")</f>
        <v>269.88</v>
      </c>
      <c r="K1756" s="2">
        <f t="shared" si="163"/>
        <v>1363.6</v>
      </c>
      <c r="L1756" s="2">
        <f t="shared" si="164"/>
        <v>0</v>
      </c>
      <c r="M1756" s="2">
        <f t="shared" si="165"/>
        <v>1363.6</v>
      </c>
      <c r="N1756" s="2">
        <f t="shared" si="166"/>
        <v>284.07999999999993</v>
      </c>
      <c r="O1756" s="2" t="str">
        <f t="shared" si="167"/>
        <v>Aug</v>
      </c>
    </row>
    <row r="1757" spans="1:15" x14ac:dyDescent="0.25">
      <c r="A1757" s="2" t="s">
        <v>2900</v>
      </c>
      <c r="B1757" s="3">
        <v>45112</v>
      </c>
      <c r="C1757" s="2" t="s">
        <v>493</v>
      </c>
      <c r="D1757" s="2" t="s">
        <v>1046</v>
      </c>
      <c r="E1757">
        <v>5</v>
      </c>
      <c r="F1757" s="2">
        <f t="shared" si="162"/>
        <v>5</v>
      </c>
      <c r="G1757" s="2" t="s">
        <v>1148</v>
      </c>
      <c r="H1757">
        <v>0</v>
      </c>
      <c r="I1757" s="2">
        <f>_xlfn.XLOOKUP(D1757, 'retail_products'!$A:$A, 'retail_products'!$E:$E, "")</f>
        <v>304.58</v>
      </c>
      <c r="J1757" s="2">
        <f>_xlfn.XLOOKUP(D1757, 'retail_products'!$A:$A, 'retail_products'!$D:$D, "")</f>
        <v>141.47</v>
      </c>
      <c r="K1757" s="2">
        <f t="shared" si="163"/>
        <v>1522.8999999999999</v>
      </c>
      <c r="L1757" s="2">
        <f t="shared" si="164"/>
        <v>0</v>
      </c>
      <c r="M1757" s="2">
        <f t="shared" si="165"/>
        <v>1522.8999999999999</v>
      </c>
      <c r="N1757" s="2">
        <f t="shared" si="166"/>
        <v>815.54999999999984</v>
      </c>
      <c r="O1757" s="2" t="str">
        <f t="shared" si="167"/>
        <v>Jul</v>
      </c>
    </row>
    <row r="1758" spans="1:15" x14ac:dyDescent="0.25">
      <c r="A1758" s="2" t="s">
        <v>2901</v>
      </c>
      <c r="B1758" s="3">
        <v>44971</v>
      </c>
      <c r="C1758" s="2" t="s">
        <v>164</v>
      </c>
      <c r="D1758" s="2" t="s">
        <v>1094</v>
      </c>
      <c r="E1758">
        <v>3</v>
      </c>
      <c r="F1758" s="2">
        <f t="shared" si="162"/>
        <v>3</v>
      </c>
      <c r="G1758" s="2" t="s">
        <v>1146</v>
      </c>
      <c r="H1758">
        <v>0.06</v>
      </c>
      <c r="I1758" s="2">
        <f>_xlfn.XLOOKUP(D1758, 'retail_products'!$A:$A, 'retail_products'!$E:$E, "")</f>
        <v>52.75</v>
      </c>
      <c r="J1758" s="2">
        <f>_xlfn.XLOOKUP(D1758, 'retail_products'!$A:$A, 'retail_products'!$D:$D, "")</f>
        <v>27.56</v>
      </c>
      <c r="K1758" s="2">
        <f t="shared" si="163"/>
        <v>158.25</v>
      </c>
      <c r="L1758" s="2">
        <f t="shared" si="164"/>
        <v>9.4949999999999992</v>
      </c>
      <c r="M1758" s="2">
        <f t="shared" si="165"/>
        <v>148.755</v>
      </c>
      <c r="N1758" s="2">
        <f t="shared" si="166"/>
        <v>66.075000000000003</v>
      </c>
      <c r="O1758" s="2" t="str">
        <f t="shared" si="167"/>
        <v>Feb</v>
      </c>
    </row>
    <row r="1759" spans="1:15" x14ac:dyDescent="0.25">
      <c r="A1759" s="2" t="s">
        <v>2902</v>
      </c>
      <c r="B1759" s="3">
        <v>44934</v>
      </c>
      <c r="C1759" s="2" t="s">
        <v>338</v>
      </c>
      <c r="D1759" s="2" t="s">
        <v>1049</v>
      </c>
      <c r="E1759">
        <v>5</v>
      </c>
      <c r="F1759" s="2">
        <f t="shared" si="162"/>
        <v>5</v>
      </c>
      <c r="G1759" s="2" t="s">
        <v>1146</v>
      </c>
      <c r="H1759">
        <v>0</v>
      </c>
      <c r="I1759" s="2">
        <f>_xlfn.XLOOKUP(D1759, 'retail_products'!$A:$A, 'retail_products'!$E:$E, "")</f>
        <v>171.43</v>
      </c>
      <c r="J1759" s="2">
        <f>_xlfn.XLOOKUP(D1759, 'retail_products'!$A:$A, 'retail_products'!$D:$D, "")</f>
        <v>99.61</v>
      </c>
      <c r="K1759" s="2">
        <f t="shared" si="163"/>
        <v>857.15000000000009</v>
      </c>
      <c r="L1759" s="2">
        <f t="shared" si="164"/>
        <v>0</v>
      </c>
      <c r="M1759" s="2">
        <f t="shared" si="165"/>
        <v>857.15000000000009</v>
      </c>
      <c r="N1759" s="2">
        <f t="shared" si="166"/>
        <v>359.10000000000008</v>
      </c>
      <c r="O1759" s="2" t="str">
        <f t="shared" si="167"/>
        <v>Jan</v>
      </c>
    </row>
    <row r="1760" spans="1:15" x14ac:dyDescent="0.25">
      <c r="A1760" s="2" t="s">
        <v>2903</v>
      </c>
      <c r="B1760" s="3">
        <v>44998</v>
      </c>
      <c r="C1760" s="2" t="s">
        <v>992</v>
      </c>
      <c r="D1760" s="2" t="s">
        <v>1046</v>
      </c>
      <c r="E1760">
        <v>4</v>
      </c>
      <c r="F1760" s="2">
        <f t="shared" si="162"/>
        <v>4</v>
      </c>
      <c r="G1760" s="2" t="s">
        <v>1148</v>
      </c>
      <c r="H1760">
        <v>0</v>
      </c>
      <c r="I1760" s="2">
        <f>_xlfn.XLOOKUP(D1760, 'retail_products'!$A:$A, 'retail_products'!$E:$E, "")</f>
        <v>304.58</v>
      </c>
      <c r="J1760" s="2">
        <f>_xlfn.XLOOKUP(D1760, 'retail_products'!$A:$A, 'retail_products'!$D:$D, "")</f>
        <v>141.47</v>
      </c>
      <c r="K1760" s="2">
        <f t="shared" si="163"/>
        <v>1218.32</v>
      </c>
      <c r="L1760" s="2">
        <f t="shared" si="164"/>
        <v>0</v>
      </c>
      <c r="M1760" s="2">
        <f t="shared" si="165"/>
        <v>1218.32</v>
      </c>
      <c r="N1760" s="2">
        <f t="shared" si="166"/>
        <v>652.43999999999994</v>
      </c>
      <c r="O1760" s="2" t="str">
        <f t="shared" si="167"/>
        <v>Mar</v>
      </c>
    </row>
    <row r="1761" spans="1:15" x14ac:dyDescent="0.25">
      <c r="A1761" s="2" t="s">
        <v>2904</v>
      </c>
      <c r="B1761" s="3">
        <v>45160</v>
      </c>
      <c r="C1761" s="2" t="s">
        <v>326</v>
      </c>
      <c r="D1761" s="2" t="s">
        <v>1130</v>
      </c>
      <c r="E1761">
        <v>1</v>
      </c>
      <c r="F1761" s="2">
        <f t="shared" si="162"/>
        <v>1</v>
      </c>
      <c r="G1761" s="2" t="s">
        <v>1146</v>
      </c>
      <c r="H1761">
        <v>0</v>
      </c>
      <c r="I1761" s="2">
        <f>_xlfn.XLOOKUP(D1761, 'retail_products'!$A:$A, 'retail_products'!$E:$E, "")</f>
        <v>497.57</v>
      </c>
      <c r="J1761" s="2">
        <f>_xlfn.XLOOKUP(D1761, 'retail_products'!$A:$A, 'retail_products'!$D:$D, "")</f>
        <v>348.99</v>
      </c>
      <c r="K1761" s="2">
        <f t="shared" si="163"/>
        <v>497.57</v>
      </c>
      <c r="L1761" s="2">
        <f t="shared" si="164"/>
        <v>0</v>
      </c>
      <c r="M1761" s="2">
        <f t="shared" si="165"/>
        <v>497.57</v>
      </c>
      <c r="N1761" s="2">
        <f t="shared" si="166"/>
        <v>148.57999999999998</v>
      </c>
      <c r="O1761" s="2" t="str">
        <f t="shared" si="167"/>
        <v>Aug</v>
      </c>
    </row>
    <row r="1762" spans="1:15" x14ac:dyDescent="0.25">
      <c r="A1762" s="2" t="s">
        <v>2905</v>
      </c>
      <c r="B1762" s="3">
        <v>44965</v>
      </c>
      <c r="C1762" s="2" t="s">
        <v>127</v>
      </c>
      <c r="D1762" s="2" t="s">
        <v>1108</v>
      </c>
      <c r="E1762">
        <v>5</v>
      </c>
      <c r="F1762" s="2">
        <f t="shared" si="162"/>
        <v>5</v>
      </c>
      <c r="G1762" s="2" t="s">
        <v>1152</v>
      </c>
      <c r="H1762">
        <v>0.13</v>
      </c>
      <c r="I1762" s="2">
        <f>_xlfn.XLOOKUP(D1762, 'retail_products'!$A:$A, 'retail_products'!$E:$E, "")</f>
        <v>403.95</v>
      </c>
      <c r="J1762" s="2">
        <f>_xlfn.XLOOKUP(D1762, 'retail_products'!$A:$A, 'retail_products'!$D:$D, "")</f>
        <v>177.26</v>
      </c>
      <c r="K1762" s="2">
        <f t="shared" si="163"/>
        <v>2019.75</v>
      </c>
      <c r="L1762" s="2">
        <f t="shared" si="164"/>
        <v>262.5675</v>
      </c>
      <c r="M1762" s="2">
        <f t="shared" si="165"/>
        <v>1757.1824999999999</v>
      </c>
      <c r="N1762" s="2">
        <f t="shared" si="166"/>
        <v>870.88249999999994</v>
      </c>
      <c r="O1762" s="2" t="str">
        <f t="shared" si="167"/>
        <v>Feb</v>
      </c>
    </row>
    <row r="1763" spans="1:15" x14ac:dyDescent="0.25">
      <c r="A1763" s="2" t="s">
        <v>2906</v>
      </c>
      <c r="B1763" s="3">
        <v>45017</v>
      </c>
      <c r="C1763" s="2" t="s">
        <v>195</v>
      </c>
      <c r="D1763" s="2" t="s">
        <v>1058</v>
      </c>
      <c r="E1763">
        <v>5</v>
      </c>
      <c r="F1763" s="2">
        <f t="shared" si="162"/>
        <v>5</v>
      </c>
      <c r="G1763" s="2" t="s">
        <v>1152</v>
      </c>
      <c r="H1763">
        <v>0</v>
      </c>
      <c r="I1763" s="2">
        <f>_xlfn.XLOOKUP(D1763, 'retail_products'!$A:$A, 'retail_products'!$E:$E, "")</f>
        <v>145.03</v>
      </c>
      <c r="J1763" s="2">
        <f>_xlfn.XLOOKUP(D1763, 'retail_products'!$A:$A, 'retail_products'!$D:$D, "")</f>
        <v>60.82</v>
      </c>
      <c r="K1763" s="2">
        <f t="shared" si="163"/>
        <v>725.15</v>
      </c>
      <c r="L1763" s="2">
        <f t="shared" si="164"/>
        <v>0</v>
      </c>
      <c r="M1763" s="2">
        <f t="shared" si="165"/>
        <v>725.15</v>
      </c>
      <c r="N1763" s="2">
        <f t="shared" si="166"/>
        <v>421.04999999999995</v>
      </c>
      <c r="O1763" s="2" t="str">
        <f t="shared" si="167"/>
        <v>Apr</v>
      </c>
    </row>
    <row r="1764" spans="1:15" x14ac:dyDescent="0.25">
      <c r="A1764" s="2" t="s">
        <v>2907</v>
      </c>
      <c r="B1764" s="3">
        <v>45289</v>
      </c>
      <c r="C1764" s="2" t="s">
        <v>931</v>
      </c>
      <c r="D1764" s="2" t="s">
        <v>1072</v>
      </c>
      <c r="E1764">
        <v>3</v>
      </c>
      <c r="F1764" s="2">
        <f t="shared" si="162"/>
        <v>3</v>
      </c>
      <c r="G1764" s="2" t="s">
        <v>1152</v>
      </c>
      <c r="H1764">
        <v>0</v>
      </c>
      <c r="I1764" s="2">
        <f>_xlfn.XLOOKUP(D1764, 'retail_products'!$A:$A, 'retail_products'!$E:$E, "")</f>
        <v>553.76</v>
      </c>
      <c r="J1764" s="2">
        <f>_xlfn.XLOOKUP(D1764, 'retail_products'!$A:$A, 'retail_products'!$D:$D, "")</f>
        <v>264.36</v>
      </c>
      <c r="K1764" s="2">
        <f t="shared" si="163"/>
        <v>1661.28</v>
      </c>
      <c r="L1764" s="2">
        <f t="shared" si="164"/>
        <v>0</v>
      </c>
      <c r="M1764" s="2">
        <f t="shared" si="165"/>
        <v>1661.28</v>
      </c>
      <c r="N1764" s="2">
        <f t="shared" si="166"/>
        <v>868.19999999999993</v>
      </c>
      <c r="O1764" s="2" t="str">
        <f t="shared" si="167"/>
        <v>Dec</v>
      </c>
    </row>
    <row r="1765" spans="1:15" x14ac:dyDescent="0.25">
      <c r="A1765" s="2" t="s">
        <v>2908</v>
      </c>
      <c r="B1765" s="3">
        <v>45117</v>
      </c>
      <c r="C1765" s="2" t="s">
        <v>526</v>
      </c>
      <c r="D1765" s="2" t="s">
        <v>1041</v>
      </c>
      <c r="E1765">
        <v>-1</v>
      </c>
      <c r="F1765" s="2">
        <f t="shared" si="162"/>
        <v>0</v>
      </c>
      <c r="G1765" s="2" t="s">
        <v>1146</v>
      </c>
      <c r="H1765">
        <v>0</v>
      </c>
      <c r="I1765" s="2">
        <f>_xlfn.XLOOKUP(D1765, 'retail_products'!$A:$A, 'retail_products'!$E:$E, "")</f>
        <v>20.34</v>
      </c>
      <c r="J1765" s="2">
        <f>_xlfn.XLOOKUP(D1765, 'retail_products'!$A:$A, 'retail_products'!$D:$D, "")</f>
        <v>14.74</v>
      </c>
      <c r="K1765" s="2">
        <f t="shared" si="163"/>
        <v>-20.34</v>
      </c>
      <c r="L1765" s="2">
        <f t="shared" si="164"/>
        <v>0</v>
      </c>
      <c r="M1765" s="2">
        <f t="shared" si="165"/>
        <v>-20.34</v>
      </c>
      <c r="N1765" s="2">
        <f t="shared" si="166"/>
        <v>-5.6</v>
      </c>
      <c r="O1765" s="2" t="str">
        <f t="shared" si="167"/>
        <v>Jul</v>
      </c>
    </row>
    <row r="1766" spans="1:15" x14ac:dyDescent="0.25">
      <c r="A1766" s="2" t="s">
        <v>2909</v>
      </c>
      <c r="B1766" s="3">
        <v>45359</v>
      </c>
      <c r="C1766" s="2" t="s">
        <v>919</v>
      </c>
      <c r="D1766" s="2" t="s">
        <v>1086</v>
      </c>
      <c r="E1766">
        <v>-1</v>
      </c>
      <c r="F1766" s="2">
        <f t="shared" si="162"/>
        <v>0</v>
      </c>
      <c r="G1766" s="2" t="s">
        <v>1146</v>
      </c>
      <c r="H1766">
        <v>0</v>
      </c>
      <c r="I1766" s="2">
        <f>_xlfn.XLOOKUP(D1766, 'retail_products'!$A:$A, 'retail_products'!$E:$E, "")</f>
        <v>560.78</v>
      </c>
      <c r="J1766" s="2">
        <f>_xlfn.XLOOKUP(D1766, 'retail_products'!$A:$A, 'retail_products'!$D:$D, "")</f>
        <v>325.23</v>
      </c>
      <c r="K1766" s="2">
        <f t="shared" si="163"/>
        <v>-560.78</v>
      </c>
      <c r="L1766" s="2">
        <f t="shared" si="164"/>
        <v>0</v>
      </c>
      <c r="M1766" s="2">
        <f t="shared" si="165"/>
        <v>-560.78</v>
      </c>
      <c r="N1766" s="2">
        <f t="shared" si="166"/>
        <v>-235.54999999999995</v>
      </c>
      <c r="O1766" s="2" t="str">
        <f t="shared" si="167"/>
        <v>Mar</v>
      </c>
    </row>
    <row r="1767" spans="1:15" x14ac:dyDescent="0.25">
      <c r="A1767" s="2" t="s">
        <v>2910</v>
      </c>
      <c r="B1767" s="3">
        <v>45250</v>
      </c>
      <c r="C1767" s="2" t="s">
        <v>437</v>
      </c>
      <c r="D1767" s="2" t="s">
        <v>1068</v>
      </c>
      <c r="E1767">
        <v>3</v>
      </c>
      <c r="F1767" s="2">
        <f t="shared" si="162"/>
        <v>3</v>
      </c>
      <c r="G1767" s="2" t="s">
        <v>1148</v>
      </c>
      <c r="H1767">
        <v>0.08</v>
      </c>
      <c r="I1767" s="2">
        <f>_xlfn.XLOOKUP(D1767, 'retail_products'!$A:$A, 'retail_products'!$E:$E, "")</f>
        <v>37.4</v>
      </c>
      <c r="J1767" s="2">
        <f>_xlfn.XLOOKUP(D1767, 'retail_products'!$A:$A, 'retail_products'!$D:$D, "")</f>
        <v>16.059999999999999</v>
      </c>
      <c r="K1767" s="2">
        <f t="shared" si="163"/>
        <v>112.19999999999999</v>
      </c>
      <c r="L1767" s="2">
        <f t="shared" si="164"/>
        <v>8.9759999999999991</v>
      </c>
      <c r="M1767" s="2">
        <f t="shared" si="165"/>
        <v>103.22399999999999</v>
      </c>
      <c r="N1767" s="2">
        <f t="shared" si="166"/>
        <v>55.043999999999997</v>
      </c>
      <c r="O1767" s="2" t="str">
        <f t="shared" si="167"/>
        <v>Nov</v>
      </c>
    </row>
    <row r="1768" spans="1:15" x14ac:dyDescent="0.25">
      <c r="A1768" s="2" t="s">
        <v>2911</v>
      </c>
      <c r="B1768" s="3">
        <v>45369</v>
      </c>
      <c r="C1768" s="2" t="s">
        <v>510</v>
      </c>
      <c r="D1768" s="2" t="s">
        <v>1062</v>
      </c>
      <c r="E1768">
        <v>5</v>
      </c>
      <c r="F1768" s="2">
        <f t="shared" si="162"/>
        <v>5</v>
      </c>
      <c r="G1768" s="2" t="s">
        <v>1146</v>
      </c>
      <c r="H1768">
        <v>0.08</v>
      </c>
      <c r="I1768" s="2">
        <f>_xlfn.XLOOKUP(D1768, 'retail_products'!$A:$A, 'retail_products'!$E:$E, "")</f>
        <v>718.62</v>
      </c>
      <c r="J1768" s="2">
        <f>_xlfn.XLOOKUP(D1768, 'retail_products'!$A:$A, 'retail_products'!$D:$D, "")</f>
        <v>309.57</v>
      </c>
      <c r="K1768" s="2">
        <f t="shared" si="163"/>
        <v>3593.1</v>
      </c>
      <c r="L1768" s="2">
        <f t="shared" si="164"/>
        <v>287.44799999999998</v>
      </c>
      <c r="M1768" s="2">
        <f t="shared" si="165"/>
        <v>3305.652</v>
      </c>
      <c r="N1768" s="2">
        <f t="shared" si="166"/>
        <v>1757.8020000000001</v>
      </c>
      <c r="O1768" s="2" t="str">
        <f t="shared" si="167"/>
        <v>Mar</v>
      </c>
    </row>
    <row r="1769" spans="1:15" x14ac:dyDescent="0.25">
      <c r="A1769" s="2" t="s">
        <v>2912</v>
      </c>
      <c r="B1769" s="3">
        <v>44956</v>
      </c>
      <c r="C1769" s="2" t="s">
        <v>120</v>
      </c>
      <c r="D1769" s="2" t="s">
        <v>1102</v>
      </c>
      <c r="E1769">
        <v>5</v>
      </c>
      <c r="F1769" s="2">
        <f t="shared" si="162"/>
        <v>5</v>
      </c>
      <c r="G1769" s="2" t="s">
        <v>1148</v>
      </c>
      <c r="H1769">
        <v>0</v>
      </c>
      <c r="I1769" s="2">
        <f>_xlfn.XLOOKUP(D1769, 'retail_products'!$A:$A, 'retail_products'!$E:$E, "")</f>
        <v>691.33</v>
      </c>
      <c r="J1769" s="2">
        <f>_xlfn.XLOOKUP(D1769, 'retail_products'!$A:$A, 'retail_products'!$D:$D, "")</f>
        <v>423.72</v>
      </c>
      <c r="K1769" s="2">
        <f t="shared" si="163"/>
        <v>3456.65</v>
      </c>
      <c r="L1769" s="2">
        <f t="shared" si="164"/>
        <v>0</v>
      </c>
      <c r="M1769" s="2">
        <f t="shared" si="165"/>
        <v>3456.65</v>
      </c>
      <c r="N1769" s="2">
        <f t="shared" si="166"/>
        <v>1338.0499999999997</v>
      </c>
      <c r="O1769" s="2" t="str">
        <f t="shared" si="167"/>
        <v>Jan</v>
      </c>
    </row>
    <row r="1770" spans="1:15" x14ac:dyDescent="0.25">
      <c r="A1770" s="2" t="s">
        <v>2913</v>
      </c>
      <c r="B1770" s="3">
        <v>45294</v>
      </c>
      <c r="C1770" s="2" t="s">
        <v>492</v>
      </c>
      <c r="D1770" s="2" t="s">
        <v>1070</v>
      </c>
      <c r="E1770">
        <v>1</v>
      </c>
      <c r="F1770" s="2">
        <f t="shared" si="162"/>
        <v>1</v>
      </c>
      <c r="G1770" s="2" t="s">
        <v>1146</v>
      </c>
      <c r="H1770">
        <v>0.24</v>
      </c>
      <c r="I1770" s="2">
        <f>_xlfn.XLOOKUP(D1770, 'retail_products'!$A:$A, 'retail_products'!$E:$E, "")</f>
        <v>543.76</v>
      </c>
      <c r="J1770" s="2">
        <f>_xlfn.XLOOKUP(D1770, 'retail_products'!$A:$A, 'retail_products'!$D:$D, "")</f>
        <v>364.65</v>
      </c>
      <c r="K1770" s="2">
        <f t="shared" si="163"/>
        <v>543.76</v>
      </c>
      <c r="L1770" s="2">
        <f t="shared" si="164"/>
        <v>130.50239999999999</v>
      </c>
      <c r="M1770" s="2">
        <f t="shared" si="165"/>
        <v>413.25760000000002</v>
      </c>
      <c r="N1770" s="2">
        <f t="shared" si="166"/>
        <v>48.607600000000048</v>
      </c>
      <c r="O1770" s="2" t="str">
        <f t="shared" si="167"/>
        <v>Jan</v>
      </c>
    </row>
    <row r="1771" spans="1:15" x14ac:dyDescent="0.25">
      <c r="A1771" s="2" t="s">
        <v>2914</v>
      </c>
      <c r="B1771" s="3">
        <v>45118</v>
      </c>
      <c r="C1771" s="2" t="s">
        <v>32</v>
      </c>
      <c r="D1771" s="2" t="s">
        <v>1100</v>
      </c>
      <c r="E1771">
        <v>1</v>
      </c>
      <c r="F1771" s="2">
        <f t="shared" si="162"/>
        <v>1</v>
      </c>
      <c r="G1771" s="2" t="s">
        <v>1146</v>
      </c>
      <c r="H1771">
        <v>0.02</v>
      </c>
      <c r="I1771" s="2">
        <f>_xlfn.XLOOKUP(D1771, 'retail_products'!$A:$A, 'retail_products'!$E:$E, "")</f>
        <v>795.48</v>
      </c>
      <c r="J1771" s="2">
        <f>_xlfn.XLOOKUP(D1771, 'retail_products'!$A:$A, 'retail_products'!$D:$D, "")</f>
        <v>475.67</v>
      </c>
      <c r="K1771" s="2">
        <f t="shared" si="163"/>
        <v>795.48</v>
      </c>
      <c r="L1771" s="2">
        <f t="shared" si="164"/>
        <v>15.909600000000001</v>
      </c>
      <c r="M1771" s="2">
        <f t="shared" si="165"/>
        <v>779.57040000000006</v>
      </c>
      <c r="N1771" s="2">
        <f t="shared" si="166"/>
        <v>303.90040000000005</v>
      </c>
      <c r="O1771" s="2" t="str">
        <f t="shared" si="167"/>
        <v>Jul</v>
      </c>
    </row>
    <row r="1772" spans="1:15" x14ac:dyDescent="0.25">
      <c r="A1772" s="2" t="s">
        <v>2915</v>
      </c>
      <c r="B1772" s="3">
        <v>44986</v>
      </c>
      <c r="C1772" s="2" t="s">
        <v>617</v>
      </c>
      <c r="D1772" s="2" t="s">
        <v>1086</v>
      </c>
      <c r="E1772">
        <v>1</v>
      </c>
      <c r="F1772" s="2">
        <f t="shared" si="162"/>
        <v>1</v>
      </c>
      <c r="G1772" s="2" t="s">
        <v>1148</v>
      </c>
      <c r="H1772">
        <v>0.2</v>
      </c>
      <c r="I1772" s="2">
        <f>_xlfn.XLOOKUP(D1772, 'retail_products'!$A:$A, 'retail_products'!$E:$E, "")</f>
        <v>560.78</v>
      </c>
      <c r="J1772" s="2">
        <f>_xlfn.XLOOKUP(D1772, 'retail_products'!$A:$A, 'retail_products'!$D:$D, "")</f>
        <v>325.23</v>
      </c>
      <c r="K1772" s="2">
        <f t="shared" si="163"/>
        <v>560.78</v>
      </c>
      <c r="L1772" s="2">
        <f t="shared" si="164"/>
        <v>112.15600000000001</v>
      </c>
      <c r="M1772" s="2">
        <f t="shared" si="165"/>
        <v>448.62399999999997</v>
      </c>
      <c r="N1772" s="2">
        <f t="shared" si="166"/>
        <v>123.39399999999995</v>
      </c>
      <c r="O1772" s="2" t="str">
        <f t="shared" si="167"/>
        <v>Mar</v>
      </c>
    </row>
    <row r="1773" spans="1:15" x14ac:dyDescent="0.25">
      <c r="A1773" s="2" t="s">
        <v>2916</v>
      </c>
      <c r="B1773" s="3">
        <v>45088</v>
      </c>
      <c r="C1773" s="2" t="s">
        <v>219</v>
      </c>
      <c r="D1773" s="2" t="s">
        <v>1094</v>
      </c>
      <c r="E1773">
        <v>1</v>
      </c>
      <c r="F1773" s="2">
        <f t="shared" si="162"/>
        <v>1</v>
      </c>
      <c r="G1773" s="2" t="s">
        <v>1152</v>
      </c>
      <c r="H1773">
        <v>0</v>
      </c>
      <c r="I1773" s="2">
        <f>_xlfn.XLOOKUP(D1773, 'retail_products'!$A:$A, 'retail_products'!$E:$E, "")</f>
        <v>52.75</v>
      </c>
      <c r="J1773" s="2">
        <f>_xlfn.XLOOKUP(D1773, 'retail_products'!$A:$A, 'retail_products'!$D:$D, "")</f>
        <v>27.56</v>
      </c>
      <c r="K1773" s="2">
        <f t="shared" si="163"/>
        <v>52.75</v>
      </c>
      <c r="L1773" s="2">
        <f t="shared" si="164"/>
        <v>0</v>
      </c>
      <c r="M1773" s="2">
        <f t="shared" si="165"/>
        <v>52.75</v>
      </c>
      <c r="N1773" s="2">
        <f t="shared" si="166"/>
        <v>25.19</v>
      </c>
      <c r="O1773" s="2" t="str">
        <f t="shared" si="167"/>
        <v>Jun</v>
      </c>
    </row>
    <row r="1774" spans="1:15" x14ac:dyDescent="0.25">
      <c r="A1774" s="2" t="s">
        <v>2917</v>
      </c>
      <c r="B1774" s="3">
        <v>45218</v>
      </c>
      <c r="C1774" s="2" t="s">
        <v>168</v>
      </c>
      <c r="D1774" s="2" t="s">
        <v>1064</v>
      </c>
      <c r="E1774">
        <v>1</v>
      </c>
      <c r="F1774" s="2">
        <f t="shared" si="162"/>
        <v>1</v>
      </c>
      <c r="G1774" s="2" t="s">
        <v>1152</v>
      </c>
      <c r="H1774">
        <v>0</v>
      </c>
      <c r="I1774" s="2">
        <f>_xlfn.XLOOKUP(D1774, 'retail_products'!$A:$A, 'retail_products'!$E:$E, "")</f>
        <v>452.6</v>
      </c>
      <c r="J1774" s="2">
        <f>_xlfn.XLOOKUP(D1774, 'retail_products'!$A:$A, 'retail_products'!$D:$D, "")</f>
        <v>246.71</v>
      </c>
      <c r="K1774" s="2">
        <f t="shared" si="163"/>
        <v>452.6</v>
      </c>
      <c r="L1774" s="2">
        <f t="shared" si="164"/>
        <v>0</v>
      </c>
      <c r="M1774" s="2">
        <f t="shared" si="165"/>
        <v>452.6</v>
      </c>
      <c r="N1774" s="2">
        <f t="shared" si="166"/>
        <v>205.89000000000001</v>
      </c>
      <c r="O1774" s="2" t="str">
        <f t="shared" si="167"/>
        <v>Oct</v>
      </c>
    </row>
    <row r="1775" spans="1:15" x14ac:dyDescent="0.25">
      <c r="A1775" s="2" t="s">
        <v>2918</v>
      </c>
      <c r="B1775" s="3">
        <v>44929</v>
      </c>
      <c r="C1775" s="2" t="s">
        <v>1008</v>
      </c>
      <c r="D1775" s="2" t="s">
        <v>1100</v>
      </c>
      <c r="E1775">
        <v>3</v>
      </c>
      <c r="F1775" s="2">
        <f t="shared" si="162"/>
        <v>3</v>
      </c>
      <c r="G1775" s="2" t="s">
        <v>1146</v>
      </c>
      <c r="H1775">
        <v>0</v>
      </c>
      <c r="I1775" s="2">
        <f>_xlfn.XLOOKUP(D1775, 'retail_products'!$A:$A, 'retail_products'!$E:$E, "")</f>
        <v>795.48</v>
      </c>
      <c r="J1775" s="2">
        <f>_xlfn.XLOOKUP(D1775, 'retail_products'!$A:$A, 'retail_products'!$D:$D, "")</f>
        <v>475.67</v>
      </c>
      <c r="K1775" s="2">
        <f t="shared" si="163"/>
        <v>2386.44</v>
      </c>
      <c r="L1775" s="2">
        <f t="shared" si="164"/>
        <v>0</v>
      </c>
      <c r="M1775" s="2">
        <f t="shared" si="165"/>
        <v>2386.44</v>
      </c>
      <c r="N1775" s="2">
        <f t="shared" si="166"/>
        <v>959.43000000000006</v>
      </c>
      <c r="O1775" s="2" t="str">
        <f t="shared" si="167"/>
        <v>Jan</v>
      </c>
    </row>
    <row r="1776" spans="1:15" x14ac:dyDescent="0.25">
      <c r="A1776" s="2" t="s">
        <v>2919</v>
      </c>
      <c r="B1776" s="3">
        <v>45086</v>
      </c>
      <c r="C1776" s="2" t="s">
        <v>604</v>
      </c>
      <c r="D1776" s="2" t="s">
        <v>1130</v>
      </c>
      <c r="E1776">
        <v>3</v>
      </c>
      <c r="F1776" s="2">
        <f t="shared" si="162"/>
        <v>3</v>
      </c>
      <c r="G1776" s="2" t="s">
        <v>1146</v>
      </c>
      <c r="H1776">
        <v>0</v>
      </c>
      <c r="I1776" s="2">
        <f>_xlfn.XLOOKUP(D1776, 'retail_products'!$A:$A, 'retail_products'!$E:$E, "")</f>
        <v>497.57</v>
      </c>
      <c r="J1776" s="2">
        <f>_xlfn.XLOOKUP(D1776, 'retail_products'!$A:$A, 'retail_products'!$D:$D, "")</f>
        <v>348.99</v>
      </c>
      <c r="K1776" s="2">
        <f t="shared" si="163"/>
        <v>1492.71</v>
      </c>
      <c r="L1776" s="2">
        <f t="shared" si="164"/>
        <v>0</v>
      </c>
      <c r="M1776" s="2">
        <f t="shared" si="165"/>
        <v>1492.71</v>
      </c>
      <c r="N1776" s="2">
        <f t="shared" si="166"/>
        <v>445.74</v>
      </c>
      <c r="O1776" s="2" t="str">
        <f t="shared" si="167"/>
        <v>Jun</v>
      </c>
    </row>
    <row r="1777" spans="1:15" x14ac:dyDescent="0.25">
      <c r="A1777" s="2" t="s">
        <v>2920</v>
      </c>
      <c r="B1777" s="3">
        <v>45138</v>
      </c>
      <c r="C1777" s="2" t="s">
        <v>636</v>
      </c>
      <c r="D1777" s="2" t="s">
        <v>1110</v>
      </c>
      <c r="E1777">
        <v>5</v>
      </c>
      <c r="F1777" s="2">
        <f t="shared" si="162"/>
        <v>5</v>
      </c>
      <c r="G1777" s="2" t="s">
        <v>1146</v>
      </c>
      <c r="H1777">
        <v>0</v>
      </c>
      <c r="I1777" s="2">
        <f>_xlfn.XLOOKUP(D1777, 'retail_products'!$A:$A, 'retail_products'!$E:$E, "")</f>
        <v>469.35</v>
      </c>
      <c r="J1777" s="2">
        <f>_xlfn.XLOOKUP(D1777, 'retail_products'!$A:$A, 'retail_products'!$D:$D, "")</f>
        <v>278.37</v>
      </c>
      <c r="K1777" s="2">
        <f t="shared" si="163"/>
        <v>2346.75</v>
      </c>
      <c r="L1777" s="2">
        <f t="shared" si="164"/>
        <v>0</v>
      </c>
      <c r="M1777" s="2">
        <f t="shared" si="165"/>
        <v>2346.75</v>
      </c>
      <c r="N1777" s="2">
        <f t="shared" si="166"/>
        <v>954.90000000000009</v>
      </c>
      <c r="O1777" s="2" t="str">
        <f t="shared" si="167"/>
        <v>Jul</v>
      </c>
    </row>
    <row r="1778" spans="1:15" x14ac:dyDescent="0.25">
      <c r="A1778" s="2" t="s">
        <v>2921</v>
      </c>
      <c r="B1778" s="3">
        <v>45168</v>
      </c>
      <c r="C1778" s="2" t="s">
        <v>813</v>
      </c>
      <c r="D1778" s="2" t="s">
        <v>1054</v>
      </c>
      <c r="E1778">
        <v>4</v>
      </c>
      <c r="F1778" s="2">
        <f t="shared" si="162"/>
        <v>4</v>
      </c>
      <c r="G1778" s="2" t="s">
        <v>1146</v>
      </c>
      <c r="H1778">
        <v>0</v>
      </c>
      <c r="I1778" s="2">
        <f>_xlfn.XLOOKUP(D1778, 'retail_products'!$A:$A, 'retail_products'!$E:$E, "")</f>
        <v>821.38</v>
      </c>
      <c r="J1778" s="2">
        <f>_xlfn.XLOOKUP(D1778, 'retail_products'!$A:$A, 'retail_products'!$D:$D, "")</f>
        <v>401.95</v>
      </c>
      <c r="K1778" s="2">
        <f t="shared" si="163"/>
        <v>3285.52</v>
      </c>
      <c r="L1778" s="2">
        <f t="shared" si="164"/>
        <v>0</v>
      </c>
      <c r="M1778" s="2">
        <f t="shared" si="165"/>
        <v>3285.52</v>
      </c>
      <c r="N1778" s="2">
        <f t="shared" si="166"/>
        <v>1677.72</v>
      </c>
      <c r="O1778" s="2" t="str">
        <f t="shared" si="167"/>
        <v>Aug</v>
      </c>
    </row>
    <row r="1779" spans="1:15" x14ac:dyDescent="0.25">
      <c r="A1779" s="2" t="s">
        <v>2922</v>
      </c>
      <c r="B1779" s="3">
        <v>44999</v>
      </c>
      <c r="C1779" s="2" t="s">
        <v>514</v>
      </c>
      <c r="D1779" s="2" t="s">
        <v>1064</v>
      </c>
      <c r="E1779">
        <v>3</v>
      </c>
      <c r="F1779" s="2">
        <f t="shared" si="162"/>
        <v>3</v>
      </c>
      <c r="G1779" s="2" t="s">
        <v>1146</v>
      </c>
      <c r="H1779">
        <v>0.01</v>
      </c>
      <c r="I1779" s="2">
        <f>_xlfn.XLOOKUP(D1779, 'retail_products'!$A:$A, 'retail_products'!$E:$E, "")</f>
        <v>452.6</v>
      </c>
      <c r="J1779" s="2">
        <f>_xlfn.XLOOKUP(D1779, 'retail_products'!$A:$A, 'retail_products'!$D:$D, "")</f>
        <v>246.71</v>
      </c>
      <c r="K1779" s="2">
        <f t="shared" si="163"/>
        <v>1357.8000000000002</v>
      </c>
      <c r="L1779" s="2">
        <f t="shared" si="164"/>
        <v>13.578000000000003</v>
      </c>
      <c r="M1779" s="2">
        <f t="shared" si="165"/>
        <v>1344.2220000000002</v>
      </c>
      <c r="N1779" s="2">
        <f t="shared" si="166"/>
        <v>604.09200000000021</v>
      </c>
      <c r="O1779" s="2" t="str">
        <f t="shared" si="167"/>
        <v>Mar</v>
      </c>
    </row>
    <row r="1780" spans="1:15" x14ac:dyDescent="0.25">
      <c r="A1780" s="2" t="s">
        <v>2923</v>
      </c>
      <c r="B1780" s="3">
        <v>45097</v>
      </c>
      <c r="C1780" s="2" t="s">
        <v>75</v>
      </c>
      <c r="D1780" s="2" t="s">
        <v>1058</v>
      </c>
      <c r="E1780">
        <v>3</v>
      </c>
      <c r="F1780" s="2">
        <f t="shared" si="162"/>
        <v>3</v>
      </c>
      <c r="G1780" s="2" t="s">
        <v>1146</v>
      </c>
      <c r="H1780">
        <v>0</v>
      </c>
      <c r="I1780" s="2">
        <f>_xlfn.XLOOKUP(D1780, 'retail_products'!$A:$A, 'retail_products'!$E:$E, "")</f>
        <v>145.03</v>
      </c>
      <c r="J1780" s="2">
        <f>_xlfn.XLOOKUP(D1780, 'retail_products'!$A:$A, 'retail_products'!$D:$D, "")</f>
        <v>60.82</v>
      </c>
      <c r="K1780" s="2">
        <f t="shared" si="163"/>
        <v>435.09000000000003</v>
      </c>
      <c r="L1780" s="2">
        <f t="shared" si="164"/>
        <v>0</v>
      </c>
      <c r="M1780" s="2">
        <f t="shared" si="165"/>
        <v>435.09000000000003</v>
      </c>
      <c r="N1780" s="2">
        <f t="shared" si="166"/>
        <v>252.63000000000002</v>
      </c>
      <c r="O1780" s="2" t="str">
        <f t="shared" si="167"/>
        <v>Jun</v>
      </c>
    </row>
    <row r="1781" spans="1:15" x14ac:dyDescent="0.25">
      <c r="A1781" s="2" t="s">
        <v>2924</v>
      </c>
      <c r="B1781" s="3">
        <v>45166</v>
      </c>
      <c r="C1781" s="2" t="s">
        <v>942</v>
      </c>
      <c r="D1781" s="2" t="s">
        <v>1076</v>
      </c>
      <c r="E1781">
        <v>2</v>
      </c>
      <c r="F1781" s="2">
        <f t="shared" si="162"/>
        <v>2</v>
      </c>
      <c r="G1781" s="2" t="s">
        <v>1152</v>
      </c>
      <c r="H1781">
        <v>0</v>
      </c>
      <c r="I1781" s="2">
        <f>_xlfn.XLOOKUP(D1781, 'retail_products'!$A:$A, 'retail_products'!$E:$E, "")</f>
        <v>681.78</v>
      </c>
      <c r="J1781" s="2">
        <f>_xlfn.XLOOKUP(D1781, 'retail_products'!$A:$A, 'retail_products'!$D:$D, "")</f>
        <v>335.22</v>
      </c>
      <c r="K1781" s="2">
        <f t="shared" si="163"/>
        <v>1363.56</v>
      </c>
      <c r="L1781" s="2">
        <f t="shared" si="164"/>
        <v>0</v>
      </c>
      <c r="M1781" s="2">
        <f t="shared" si="165"/>
        <v>1363.56</v>
      </c>
      <c r="N1781" s="2">
        <f t="shared" si="166"/>
        <v>693.11999999999989</v>
      </c>
      <c r="O1781" s="2" t="str">
        <f t="shared" si="167"/>
        <v>Aug</v>
      </c>
    </row>
    <row r="1782" spans="1:15" x14ac:dyDescent="0.25">
      <c r="A1782" s="2" t="s">
        <v>2925</v>
      </c>
      <c r="B1782" s="3">
        <v>45318</v>
      </c>
      <c r="C1782" s="2" t="s">
        <v>931</v>
      </c>
      <c r="D1782" s="2" t="s">
        <v>1070</v>
      </c>
      <c r="E1782">
        <v>3</v>
      </c>
      <c r="F1782" s="2">
        <f t="shared" si="162"/>
        <v>3</v>
      </c>
      <c r="G1782" s="2" t="s">
        <v>1152</v>
      </c>
      <c r="H1782">
        <v>0.28999999999999998</v>
      </c>
      <c r="I1782" s="2">
        <f>_xlfn.XLOOKUP(D1782, 'retail_products'!$A:$A, 'retail_products'!$E:$E, "")</f>
        <v>543.76</v>
      </c>
      <c r="J1782" s="2">
        <f>_xlfn.XLOOKUP(D1782, 'retail_products'!$A:$A, 'retail_products'!$D:$D, "")</f>
        <v>364.65</v>
      </c>
      <c r="K1782" s="2">
        <f t="shared" si="163"/>
        <v>1631.28</v>
      </c>
      <c r="L1782" s="2">
        <f t="shared" si="164"/>
        <v>473.07119999999998</v>
      </c>
      <c r="M1782" s="2">
        <f t="shared" si="165"/>
        <v>1158.2087999999999</v>
      </c>
      <c r="N1782" s="2">
        <f t="shared" si="166"/>
        <v>64.258800000000065</v>
      </c>
      <c r="O1782" s="2" t="str">
        <f t="shared" si="167"/>
        <v>Jan</v>
      </c>
    </row>
    <row r="1783" spans="1:15" x14ac:dyDescent="0.25">
      <c r="A1783" s="2" t="s">
        <v>2926</v>
      </c>
      <c r="B1783" s="3">
        <v>45149</v>
      </c>
      <c r="C1783" s="2" t="s">
        <v>68</v>
      </c>
      <c r="D1783" s="2" t="s">
        <v>1134</v>
      </c>
      <c r="E1783">
        <v>4</v>
      </c>
      <c r="F1783" s="2">
        <f t="shared" si="162"/>
        <v>4</v>
      </c>
      <c r="G1783" s="2" t="s">
        <v>1146</v>
      </c>
      <c r="H1783">
        <v>0.27</v>
      </c>
      <c r="I1783" s="2">
        <f>_xlfn.XLOOKUP(D1783, 'retail_products'!$A:$A, 'retail_products'!$E:$E, "")</f>
        <v>436.93</v>
      </c>
      <c r="J1783" s="2">
        <f>_xlfn.XLOOKUP(D1783, 'retail_products'!$A:$A, 'retail_products'!$D:$D, "")</f>
        <v>257.01</v>
      </c>
      <c r="K1783" s="2">
        <f t="shared" si="163"/>
        <v>1747.72</v>
      </c>
      <c r="L1783" s="2">
        <f t="shared" si="164"/>
        <v>471.88440000000003</v>
      </c>
      <c r="M1783" s="2">
        <f t="shared" si="165"/>
        <v>1275.8355999999999</v>
      </c>
      <c r="N1783" s="2">
        <f t="shared" si="166"/>
        <v>247.79559999999992</v>
      </c>
      <c r="O1783" s="2" t="str">
        <f t="shared" si="167"/>
        <v>Aug</v>
      </c>
    </row>
    <row r="1784" spans="1:15" x14ac:dyDescent="0.25">
      <c r="A1784" s="2" t="s">
        <v>2927</v>
      </c>
      <c r="B1784" s="3">
        <v>45204</v>
      </c>
      <c r="C1784" s="2" t="s">
        <v>544</v>
      </c>
      <c r="D1784" s="2" t="s">
        <v>1064</v>
      </c>
      <c r="E1784">
        <v>5</v>
      </c>
      <c r="F1784" s="2">
        <f t="shared" si="162"/>
        <v>5</v>
      </c>
      <c r="G1784" s="2" t="s">
        <v>1152</v>
      </c>
      <c r="H1784">
        <v>0.24</v>
      </c>
      <c r="I1784" s="2">
        <f>_xlfn.XLOOKUP(D1784, 'retail_products'!$A:$A, 'retail_products'!$E:$E, "")</f>
        <v>452.6</v>
      </c>
      <c r="J1784" s="2">
        <f>_xlfn.XLOOKUP(D1784, 'retail_products'!$A:$A, 'retail_products'!$D:$D, "")</f>
        <v>246.71</v>
      </c>
      <c r="K1784" s="2">
        <f t="shared" si="163"/>
        <v>2263</v>
      </c>
      <c r="L1784" s="2">
        <f t="shared" si="164"/>
        <v>543.12</v>
      </c>
      <c r="M1784" s="2">
        <f t="shared" si="165"/>
        <v>1719.88</v>
      </c>
      <c r="N1784" s="2">
        <f t="shared" si="166"/>
        <v>486.33000000000015</v>
      </c>
      <c r="O1784" s="2" t="str">
        <f t="shared" si="167"/>
        <v>Oct</v>
      </c>
    </row>
    <row r="1785" spans="1:15" x14ac:dyDescent="0.25">
      <c r="A1785" s="2" t="s">
        <v>2928</v>
      </c>
      <c r="B1785" s="3">
        <v>45249</v>
      </c>
      <c r="C1785" s="2" t="s">
        <v>1021</v>
      </c>
      <c r="D1785" s="2" t="s">
        <v>1078</v>
      </c>
      <c r="E1785">
        <v>4</v>
      </c>
      <c r="F1785" s="2">
        <f t="shared" si="162"/>
        <v>4</v>
      </c>
      <c r="G1785" s="2" t="s">
        <v>1148</v>
      </c>
      <c r="H1785">
        <v>0</v>
      </c>
      <c r="I1785" s="2">
        <f>_xlfn.XLOOKUP(D1785, 'retail_products'!$A:$A, 'retail_products'!$E:$E, "")</f>
        <v>892.78</v>
      </c>
      <c r="J1785" s="2">
        <f>_xlfn.XLOOKUP(D1785, 'retail_products'!$A:$A, 'retail_products'!$D:$D, "")</f>
        <v>447.11</v>
      </c>
      <c r="K1785" s="2">
        <f t="shared" si="163"/>
        <v>3571.12</v>
      </c>
      <c r="L1785" s="2">
        <f t="shared" si="164"/>
        <v>0</v>
      </c>
      <c r="M1785" s="2">
        <f t="shared" si="165"/>
        <v>3571.12</v>
      </c>
      <c r="N1785" s="2">
        <f t="shared" si="166"/>
        <v>1782.6799999999998</v>
      </c>
      <c r="O1785" s="2" t="str">
        <f t="shared" si="167"/>
        <v>Nov</v>
      </c>
    </row>
    <row r="1786" spans="1:15" x14ac:dyDescent="0.25">
      <c r="A1786" s="2" t="s">
        <v>2929</v>
      </c>
      <c r="B1786" s="3">
        <v>45154</v>
      </c>
      <c r="C1786" s="2" t="s">
        <v>978</v>
      </c>
      <c r="D1786" s="2" t="s">
        <v>1074</v>
      </c>
      <c r="E1786">
        <v>1</v>
      </c>
      <c r="F1786" s="2">
        <f t="shared" si="162"/>
        <v>1</v>
      </c>
      <c r="G1786" s="2" t="s">
        <v>1148</v>
      </c>
      <c r="H1786">
        <v>0</v>
      </c>
      <c r="I1786" s="2">
        <f>_xlfn.XLOOKUP(D1786, 'retail_products'!$A:$A, 'retail_products'!$E:$E, "")</f>
        <v>476.33</v>
      </c>
      <c r="J1786" s="2">
        <f>_xlfn.XLOOKUP(D1786, 'retail_products'!$A:$A, 'retail_products'!$D:$D, "")</f>
        <v>222.1</v>
      </c>
      <c r="K1786" s="2">
        <f t="shared" si="163"/>
        <v>476.33</v>
      </c>
      <c r="L1786" s="2">
        <f t="shared" si="164"/>
        <v>0</v>
      </c>
      <c r="M1786" s="2">
        <f t="shared" si="165"/>
        <v>476.33</v>
      </c>
      <c r="N1786" s="2">
        <f t="shared" si="166"/>
        <v>254.23</v>
      </c>
      <c r="O1786" s="2" t="str">
        <f t="shared" si="167"/>
        <v>Aug</v>
      </c>
    </row>
    <row r="1787" spans="1:15" x14ac:dyDescent="0.25">
      <c r="A1787" s="2" t="s">
        <v>2930</v>
      </c>
      <c r="B1787" s="3">
        <v>45130</v>
      </c>
      <c r="C1787" s="2" t="s">
        <v>192</v>
      </c>
      <c r="D1787" s="2" t="s">
        <v>1066</v>
      </c>
      <c r="E1787">
        <v>5</v>
      </c>
      <c r="F1787" s="2">
        <f t="shared" si="162"/>
        <v>5</v>
      </c>
      <c r="G1787" s="2" t="s">
        <v>1146</v>
      </c>
      <c r="H1787">
        <v>0.27</v>
      </c>
      <c r="I1787" s="2">
        <f>_xlfn.XLOOKUP(D1787, 'retail_products'!$A:$A, 'retail_products'!$E:$E, "")</f>
        <v>289.73</v>
      </c>
      <c r="J1787" s="2">
        <f>_xlfn.XLOOKUP(D1787, 'retail_products'!$A:$A, 'retail_products'!$D:$D, "")</f>
        <v>225.94</v>
      </c>
      <c r="K1787" s="2">
        <f t="shared" si="163"/>
        <v>1448.65</v>
      </c>
      <c r="L1787" s="2">
        <f t="shared" si="164"/>
        <v>391.13550000000004</v>
      </c>
      <c r="M1787" s="2">
        <f t="shared" si="165"/>
        <v>1057.5145</v>
      </c>
      <c r="N1787" s="2">
        <f t="shared" si="166"/>
        <v>-72.185500000000047</v>
      </c>
      <c r="O1787" s="2" t="str">
        <f t="shared" si="167"/>
        <v>Jul</v>
      </c>
    </row>
    <row r="1788" spans="1:15" x14ac:dyDescent="0.25">
      <c r="A1788" s="2" t="s">
        <v>2931</v>
      </c>
      <c r="B1788" s="3">
        <v>45093</v>
      </c>
      <c r="C1788" s="2" t="s">
        <v>138</v>
      </c>
      <c r="D1788" s="2" t="s">
        <v>1041</v>
      </c>
      <c r="E1788">
        <v>4</v>
      </c>
      <c r="F1788" s="2">
        <f t="shared" si="162"/>
        <v>4</v>
      </c>
      <c r="G1788" s="2" t="s">
        <v>1146</v>
      </c>
      <c r="H1788">
        <v>0</v>
      </c>
      <c r="I1788" s="2">
        <f>_xlfn.XLOOKUP(D1788, 'retail_products'!$A:$A, 'retail_products'!$E:$E, "")</f>
        <v>20.34</v>
      </c>
      <c r="J1788" s="2">
        <f>_xlfn.XLOOKUP(D1788, 'retail_products'!$A:$A, 'retail_products'!$D:$D, "")</f>
        <v>14.74</v>
      </c>
      <c r="K1788" s="2">
        <f t="shared" si="163"/>
        <v>81.36</v>
      </c>
      <c r="L1788" s="2">
        <f t="shared" si="164"/>
        <v>0</v>
      </c>
      <c r="M1788" s="2">
        <f t="shared" si="165"/>
        <v>81.36</v>
      </c>
      <c r="N1788" s="2">
        <f t="shared" si="166"/>
        <v>22.4</v>
      </c>
      <c r="O1788" s="2" t="str">
        <f t="shared" si="167"/>
        <v>Jun</v>
      </c>
    </row>
    <row r="1789" spans="1:15" x14ac:dyDescent="0.25">
      <c r="A1789" s="2" t="s">
        <v>2932</v>
      </c>
      <c r="B1789" s="3">
        <v>45046</v>
      </c>
      <c r="C1789" s="2" t="s">
        <v>131</v>
      </c>
      <c r="D1789" s="2" t="s">
        <v>1049</v>
      </c>
      <c r="E1789">
        <v>1</v>
      </c>
      <c r="F1789" s="2">
        <f t="shared" si="162"/>
        <v>1</v>
      </c>
      <c r="G1789" s="2" t="s">
        <v>1146</v>
      </c>
      <c r="H1789">
        <v>0.01</v>
      </c>
      <c r="I1789" s="2">
        <f>_xlfn.XLOOKUP(D1789, 'retail_products'!$A:$A, 'retail_products'!$E:$E, "")</f>
        <v>171.43</v>
      </c>
      <c r="J1789" s="2">
        <f>_xlfn.XLOOKUP(D1789, 'retail_products'!$A:$A, 'retail_products'!$D:$D, "")</f>
        <v>99.61</v>
      </c>
      <c r="K1789" s="2">
        <f t="shared" si="163"/>
        <v>171.43</v>
      </c>
      <c r="L1789" s="2">
        <f t="shared" si="164"/>
        <v>1.7143000000000002</v>
      </c>
      <c r="M1789" s="2">
        <f t="shared" si="165"/>
        <v>169.7157</v>
      </c>
      <c r="N1789" s="2">
        <f t="shared" si="166"/>
        <v>70.105699999999999</v>
      </c>
      <c r="O1789" s="2" t="str">
        <f t="shared" si="167"/>
        <v>Apr</v>
      </c>
    </row>
    <row r="1790" spans="1:15" x14ac:dyDescent="0.25">
      <c r="A1790" s="2" t="s">
        <v>2933</v>
      </c>
      <c r="B1790" s="3">
        <v>45095</v>
      </c>
      <c r="C1790" s="2" t="s">
        <v>853</v>
      </c>
      <c r="D1790" s="2" t="s">
        <v>1076</v>
      </c>
      <c r="E1790">
        <v>4</v>
      </c>
      <c r="F1790" s="2">
        <f t="shared" si="162"/>
        <v>4</v>
      </c>
      <c r="G1790" s="2" t="s">
        <v>1148</v>
      </c>
      <c r="H1790">
        <v>0</v>
      </c>
      <c r="I1790" s="2">
        <f>_xlfn.XLOOKUP(D1790, 'retail_products'!$A:$A, 'retail_products'!$E:$E, "")</f>
        <v>681.78</v>
      </c>
      <c r="J1790" s="2">
        <f>_xlfn.XLOOKUP(D1790, 'retail_products'!$A:$A, 'retail_products'!$D:$D, "")</f>
        <v>335.22</v>
      </c>
      <c r="K1790" s="2">
        <f t="shared" si="163"/>
        <v>2727.12</v>
      </c>
      <c r="L1790" s="2">
        <f t="shared" si="164"/>
        <v>0</v>
      </c>
      <c r="M1790" s="2">
        <f t="shared" si="165"/>
        <v>2727.12</v>
      </c>
      <c r="N1790" s="2">
        <f t="shared" si="166"/>
        <v>1386.2399999999998</v>
      </c>
      <c r="O1790" s="2" t="str">
        <f t="shared" si="167"/>
        <v>Jun</v>
      </c>
    </row>
    <row r="1791" spans="1:15" x14ac:dyDescent="0.25">
      <c r="A1791" s="2" t="s">
        <v>2934</v>
      </c>
      <c r="B1791" s="3">
        <v>45134</v>
      </c>
      <c r="C1791" s="2" t="s">
        <v>763</v>
      </c>
      <c r="D1791" s="2" t="s">
        <v>1118</v>
      </c>
      <c r="E1791">
        <v>3</v>
      </c>
      <c r="F1791" s="2">
        <f t="shared" si="162"/>
        <v>3</v>
      </c>
      <c r="G1791" s="2" t="s">
        <v>1152</v>
      </c>
      <c r="H1791">
        <v>0</v>
      </c>
      <c r="I1791" s="2">
        <f>_xlfn.XLOOKUP(D1791, 'retail_products'!$A:$A, 'retail_products'!$E:$E, "")</f>
        <v>484.08</v>
      </c>
      <c r="J1791" s="2">
        <f>_xlfn.XLOOKUP(D1791, 'retail_products'!$A:$A, 'retail_products'!$D:$D, "")</f>
        <v>361.23</v>
      </c>
      <c r="K1791" s="2">
        <f t="shared" si="163"/>
        <v>1452.24</v>
      </c>
      <c r="L1791" s="2">
        <f t="shared" si="164"/>
        <v>0</v>
      </c>
      <c r="M1791" s="2">
        <f t="shared" si="165"/>
        <v>1452.24</v>
      </c>
      <c r="N1791" s="2">
        <f t="shared" si="166"/>
        <v>368.54999999999995</v>
      </c>
      <c r="O1791" s="2" t="str">
        <f t="shared" si="167"/>
        <v>Jul</v>
      </c>
    </row>
    <row r="1792" spans="1:15" x14ac:dyDescent="0.25">
      <c r="A1792" s="2" t="s">
        <v>2935</v>
      </c>
      <c r="B1792" s="3">
        <v>44969</v>
      </c>
      <c r="C1792" s="2" t="s">
        <v>727</v>
      </c>
      <c r="D1792" s="2" t="s">
        <v>1062</v>
      </c>
      <c r="E1792">
        <v>1</v>
      </c>
      <c r="F1792" s="2">
        <f t="shared" si="162"/>
        <v>1</v>
      </c>
      <c r="G1792" s="2" t="s">
        <v>1152</v>
      </c>
      <c r="H1792">
        <v>0.27</v>
      </c>
      <c r="I1792" s="2">
        <f>_xlfn.XLOOKUP(D1792, 'retail_products'!$A:$A, 'retail_products'!$E:$E, "")</f>
        <v>718.62</v>
      </c>
      <c r="J1792" s="2">
        <f>_xlfn.XLOOKUP(D1792, 'retail_products'!$A:$A, 'retail_products'!$D:$D, "")</f>
        <v>309.57</v>
      </c>
      <c r="K1792" s="2">
        <f t="shared" si="163"/>
        <v>718.62</v>
      </c>
      <c r="L1792" s="2">
        <f t="shared" si="164"/>
        <v>194.0274</v>
      </c>
      <c r="M1792" s="2">
        <f t="shared" si="165"/>
        <v>524.59259999999995</v>
      </c>
      <c r="N1792" s="2">
        <f t="shared" si="166"/>
        <v>215.02259999999995</v>
      </c>
      <c r="O1792" s="2" t="str">
        <f t="shared" si="167"/>
        <v>Feb</v>
      </c>
    </row>
    <row r="1793" spans="1:15" x14ac:dyDescent="0.25">
      <c r="A1793" s="2" t="s">
        <v>2936</v>
      </c>
      <c r="B1793" s="3">
        <v>45109</v>
      </c>
      <c r="C1793" s="2" t="s">
        <v>921</v>
      </c>
      <c r="D1793" s="2" t="s">
        <v>1044</v>
      </c>
      <c r="E1793">
        <v>1</v>
      </c>
      <c r="F1793" s="2">
        <f t="shared" si="162"/>
        <v>1</v>
      </c>
      <c r="G1793" s="2" t="s">
        <v>1148</v>
      </c>
      <c r="H1793">
        <v>0</v>
      </c>
      <c r="I1793" s="2">
        <f>_xlfn.XLOOKUP(D1793, 'retail_products'!$A:$A, 'retail_products'!$E:$E, "")</f>
        <v>404.15</v>
      </c>
      <c r="J1793" s="2">
        <f>_xlfn.XLOOKUP(D1793, 'retail_products'!$A:$A, 'retail_products'!$D:$D, "")</f>
        <v>171.04</v>
      </c>
      <c r="K1793" s="2">
        <f t="shared" si="163"/>
        <v>404.15</v>
      </c>
      <c r="L1793" s="2">
        <f t="shared" si="164"/>
        <v>0</v>
      </c>
      <c r="M1793" s="2">
        <f t="shared" si="165"/>
        <v>404.15</v>
      </c>
      <c r="N1793" s="2">
        <f t="shared" si="166"/>
        <v>233.10999999999999</v>
      </c>
      <c r="O1793" s="2" t="str">
        <f t="shared" si="167"/>
        <v>Jul</v>
      </c>
    </row>
    <row r="1794" spans="1:15" x14ac:dyDescent="0.25">
      <c r="A1794" s="2" t="s">
        <v>2937</v>
      </c>
      <c r="B1794" s="3">
        <v>44983</v>
      </c>
      <c r="C1794" s="2" t="s">
        <v>374</v>
      </c>
      <c r="D1794" s="2" t="s">
        <v>1066</v>
      </c>
      <c r="E1794">
        <v>2</v>
      </c>
      <c r="F1794" s="2">
        <f t="shared" ref="F1794:F1857" si="168">IF(E1794&lt;0,0,E1794)</f>
        <v>2</v>
      </c>
      <c r="G1794" s="2" t="s">
        <v>1146</v>
      </c>
      <c r="H1794">
        <v>0</v>
      </c>
      <c r="I1794" s="2">
        <f>_xlfn.XLOOKUP(D1794, 'retail_products'!$A:$A, 'retail_products'!$E:$E, "")</f>
        <v>289.73</v>
      </c>
      <c r="J1794" s="2">
        <f>_xlfn.XLOOKUP(D1794, 'retail_products'!$A:$A, 'retail_products'!$D:$D, "")</f>
        <v>225.94</v>
      </c>
      <c r="K1794" s="2">
        <f t="shared" ref="K1794:K1857" si="169">E1794*I1794</f>
        <v>579.46</v>
      </c>
      <c r="L1794" s="2">
        <f t="shared" ref="L1794:L1857" si="170">K1794*H1794</f>
        <v>0</v>
      </c>
      <c r="M1794" s="2">
        <f t="shared" ref="M1794:M1857" si="171">K1794-L1794</f>
        <v>579.46</v>
      </c>
      <c r="N1794" s="2">
        <f t="shared" ref="N1794:N1857" si="172">M1794-(E1794*J1794)</f>
        <v>127.58000000000004</v>
      </c>
      <c r="O1794" s="2" t="str">
        <f t="shared" ref="O1794:O1857" si="173">TEXT(B1794,"mmm")</f>
        <v>Feb</v>
      </c>
    </row>
    <row r="1795" spans="1:15" x14ac:dyDescent="0.25">
      <c r="A1795" s="2" t="s">
        <v>2938</v>
      </c>
      <c r="B1795" s="3">
        <v>45059</v>
      </c>
      <c r="C1795" s="2" t="s">
        <v>479</v>
      </c>
      <c r="D1795" s="2" t="s">
        <v>1120</v>
      </c>
      <c r="E1795">
        <v>5</v>
      </c>
      <c r="F1795" s="2">
        <f t="shared" si="168"/>
        <v>5</v>
      </c>
      <c r="G1795" s="2" t="s">
        <v>1152</v>
      </c>
      <c r="H1795">
        <v>0</v>
      </c>
      <c r="I1795" s="2">
        <f>_xlfn.XLOOKUP(D1795, 'retail_products'!$A:$A, 'retail_products'!$E:$E, "")</f>
        <v>1062.07</v>
      </c>
      <c r="J1795" s="2">
        <f>_xlfn.XLOOKUP(D1795, 'retail_products'!$A:$A, 'retail_products'!$D:$D, "")</f>
        <v>464.05</v>
      </c>
      <c r="K1795" s="2">
        <f t="shared" si="169"/>
        <v>5310.3499999999995</v>
      </c>
      <c r="L1795" s="2">
        <f t="shared" si="170"/>
        <v>0</v>
      </c>
      <c r="M1795" s="2">
        <f t="shared" si="171"/>
        <v>5310.3499999999995</v>
      </c>
      <c r="N1795" s="2">
        <f t="shared" si="172"/>
        <v>2990.0999999999995</v>
      </c>
      <c r="O1795" s="2" t="str">
        <f t="shared" si="173"/>
        <v>May</v>
      </c>
    </row>
    <row r="1796" spans="1:15" x14ac:dyDescent="0.25">
      <c r="A1796" s="2" t="s">
        <v>2939</v>
      </c>
      <c r="B1796" s="3">
        <v>45153</v>
      </c>
      <c r="C1796" s="2" t="s">
        <v>750</v>
      </c>
      <c r="D1796" s="2" t="s">
        <v>1064</v>
      </c>
      <c r="E1796">
        <v>2</v>
      </c>
      <c r="F1796" s="2">
        <f t="shared" si="168"/>
        <v>2</v>
      </c>
      <c r="G1796" s="2" t="s">
        <v>1146</v>
      </c>
      <c r="H1796">
        <v>0.2</v>
      </c>
      <c r="I1796" s="2">
        <f>_xlfn.XLOOKUP(D1796, 'retail_products'!$A:$A, 'retail_products'!$E:$E, "")</f>
        <v>452.6</v>
      </c>
      <c r="J1796" s="2">
        <f>_xlfn.XLOOKUP(D1796, 'retail_products'!$A:$A, 'retail_products'!$D:$D, "")</f>
        <v>246.71</v>
      </c>
      <c r="K1796" s="2">
        <f t="shared" si="169"/>
        <v>905.2</v>
      </c>
      <c r="L1796" s="2">
        <f t="shared" si="170"/>
        <v>181.04000000000002</v>
      </c>
      <c r="M1796" s="2">
        <f t="shared" si="171"/>
        <v>724.16000000000008</v>
      </c>
      <c r="N1796" s="2">
        <f t="shared" si="172"/>
        <v>230.74000000000007</v>
      </c>
      <c r="O1796" s="2" t="str">
        <f t="shared" si="173"/>
        <v>Aug</v>
      </c>
    </row>
    <row r="1797" spans="1:15" x14ac:dyDescent="0.25">
      <c r="A1797" s="2" t="s">
        <v>2940</v>
      </c>
      <c r="B1797" s="3">
        <v>45256</v>
      </c>
      <c r="C1797" s="2" t="s">
        <v>57</v>
      </c>
      <c r="D1797" s="2" t="s">
        <v>1068</v>
      </c>
      <c r="E1797">
        <v>1</v>
      </c>
      <c r="F1797" s="2">
        <f t="shared" si="168"/>
        <v>1</v>
      </c>
      <c r="G1797" s="2" t="s">
        <v>1146</v>
      </c>
      <c r="H1797">
        <v>0</v>
      </c>
      <c r="I1797" s="2">
        <f>_xlfn.XLOOKUP(D1797, 'retail_products'!$A:$A, 'retail_products'!$E:$E, "")</f>
        <v>37.4</v>
      </c>
      <c r="J1797" s="2">
        <f>_xlfn.XLOOKUP(D1797, 'retail_products'!$A:$A, 'retail_products'!$D:$D, "")</f>
        <v>16.059999999999999</v>
      </c>
      <c r="K1797" s="2">
        <f t="shared" si="169"/>
        <v>37.4</v>
      </c>
      <c r="L1797" s="2">
        <f t="shared" si="170"/>
        <v>0</v>
      </c>
      <c r="M1797" s="2">
        <f t="shared" si="171"/>
        <v>37.4</v>
      </c>
      <c r="N1797" s="2">
        <f t="shared" si="172"/>
        <v>21.34</v>
      </c>
      <c r="O1797" s="2" t="str">
        <f t="shared" si="173"/>
        <v>Nov</v>
      </c>
    </row>
    <row r="1798" spans="1:15" x14ac:dyDescent="0.25">
      <c r="A1798" s="2" t="s">
        <v>2941</v>
      </c>
      <c r="B1798" s="3">
        <v>45082</v>
      </c>
      <c r="C1798" s="2" t="s">
        <v>820</v>
      </c>
      <c r="D1798" s="2" t="s">
        <v>1132</v>
      </c>
      <c r="E1798">
        <v>1</v>
      </c>
      <c r="F1798" s="2">
        <f t="shared" si="168"/>
        <v>1</v>
      </c>
      <c r="G1798" s="2" t="s">
        <v>1152</v>
      </c>
      <c r="H1798">
        <v>0</v>
      </c>
      <c r="I1798" s="2">
        <f>_xlfn.XLOOKUP(D1798, 'retail_products'!$A:$A, 'retail_products'!$E:$E, "")</f>
        <v>124.81</v>
      </c>
      <c r="J1798" s="2">
        <f>_xlfn.XLOOKUP(D1798, 'retail_products'!$A:$A, 'retail_products'!$D:$D, "")</f>
        <v>60.74</v>
      </c>
      <c r="K1798" s="2">
        <f t="shared" si="169"/>
        <v>124.81</v>
      </c>
      <c r="L1798" s="2">
        <f t="shared" si="170"/>
        <v>0</v>
      </c>
      <c r="M1798" s="2">
        <f t="shared" si="171"/>
        <v>124.81</v>
      </c>
      <c r="N1798" s="2">
        <f t="shared" si="172"/>
        <v>64.069999999999993</v>
      </c>
      <c r="O1798" s="2" t="str">
        <f t="shared" si="173"/>
        <v>Jun</v>
      </c>
    </row>
    <row r="1799" spans="1:15" x14ac:dyDescent="0.25">
      <c r="A1799" s="2" t="s">
        <v>2942</v>
      </c>
      <c r="B1799" s="3">
        <v>44943</v>
      </c>
      <c r="C1799" s="2" t="s">
        <v>928</v>
      </c>
      <c r="D1799" s="2" t="s">
        <v>1066</v>
      </c>
      <c r="E1799">
        <v>4</v>
      </c>
      <c r="F1799" s="2">
        <f t="shared" si="168"/>
        <v>4</v>
      </c>
      <c r="G1799" s="2" t="s">
        <v>1152</v>
      </c>
      <c r="H1799">
        <v>0</v>
      </c>
      <c r="I1799" s="2">
        <f>_xlfn.XLOOKUP(D1799, 'retail_products'!$A:$A, 'retail_products'!$E:$E, "")</f>
        <v>289.73</v>
      </c>
      <c r="J1799" s="2">
        <f>_xlfn.XLOOKUP(D1799, 'retail_products'!$A:$A, 'retail_products'!$D:$D, "")</f>
        <v>225.94</v>
      </c>
      <c r="K1799" s="2">
        <f t="shared" si="169"/>
        <v>1158.92</v>
      </c>
      <c r="L1799" s="2">
        <f t="shared" si="170"/>
        <v>0</v>
      </c>
      <c r="M1799" s="2">
        <f t="shared" si="171"/>
        <v>1158.92</v>
      </c>
      <c r="N1799" s="2">
        <f t="shared" si="172"/>
        <v>255.16000000000008</v>
      </c>
      <c r="O1799" s="2" t="str">
        <f t="shared" si="173"/>
        <v>Jan</v>
      </c>
    </row>
    <row r="1800" spans="1:15" x14ac:dyDescent="0.25">
      <c r="A1800" s="2" t="s">
        <v>2943</v>
      </c>
      <c r="B1800" s="3">
        <v>45204</v>
      </c>
      <c r="C1800" s="2" t="s">
        <v>336</v>
      </c>
      <c r="D1800" s="2" t="s">
        <v>1120</v>
      </c>
      <c r="E1800">
        <v>5</v>
      </c>
      <c r="F1800" s="2">
        <f t="shared" si="168"/>
        <v>5</v>
      </c>
      <c r="G1800" s="2" t="s">
        <v>1152</v>
      </c>
      <c r="H1800">
        <v>0.18</v>
      </c>
      <c r="I1800" s="2">
        <f>_xlfn.XLOOKUP(D1800, 'retail_products'!$A:$A, 'retail_products'!$E:$E, "")</f>
        <v>1062.07</v>
      </c>
      <c r="J1800" s="2">
        <f>_xlfn.XLOOKUP(D1800, 'retail_products'!$A:$A, 'retail_products'!$D:$D, "")</f>
        <v>464.05</v>
      </c>
      <c r="K1800" s="2">
        <f t="shared" si="169"/>
        <v>5310.3499999999995</v>
      </c>
      <c r="L1800" s="2">
        <f t="shared" si="170"/>
        <v>955.86299999999983</v>
      </c>
      <c r="M1800" s="2">
        <f t="shared" si="171"/>
        <v>4354.4869999999992</v>
      </c>
      <c r="N1800" s="2">
        <f t="shared" si="172"/>
        <v>2034.2369999999992</v>
      </c>
      <c r="O1800" s="2" t="str">
        <f t="shared" si="173"/>
        <v>Oct</v>
      </c>
    </row>
    <row r="1801" spans="1:15" x14ac:dyDescent="0.25">
      <c r="A1801" s="2" t="s">
        <v>2944</v>
      </c>
      <c r="B1801" s="3">
        <v>45016</v>
      </c>
      <c r="C1801" s="2" t="s">
        <v>1011</v>
      </c>
      <c r="D1801" s="2" t="s">
        <v>1108</v>
      </c>
      <c r="E1801">
        <v>3</v>
      </c>
      <c r="F1801" s="2">
        <f t="shared" si="168"/>
        <v>3</v>
      </c>
      <c r="G1801" s="2" t="s">
        <v>1146</v>
      </c>
      <c r="H1801">
        <v>0</v>
      </c>
      <c r="I1801" s="2">
        <f>_xlfn.XLOOKUP(D1801, 'retail_products'!$A:$A, 'retail_products'!$E:$E, "")</f>
        <v>403.95</v>
      </c>
      <c r="J1801" s="2">
        <f>_xlfn.XLOOKUP(D1801, 'retail_products'!$A:$A, 'retail_products'!$D:$D, "")</f>
        <v>177.26</v>
      </c>
      <c r="K1801" s="2">
        <f t="shared" si="169"/>
        <v>1211.8499999999999</v>
      </c>
      <c r="L1801" s="2">
        <f t="shared" si="170"/>
        <v>0</v>
      </c>
      <c r="M1801" s="2">
        <f t="shared" si="171"/>
        <v>1211.8499999999999</v>
      </c>
      <c r="N1801" s="2">
        <f t="shared" si="172"/>
        <v>680.06999999999994</v>
      </c>
      <c r="O1801" s="2" t="str">
        <f t="shared" si="173"/>
        <v>Mar</v>
      </c>
    </row>
    <row r="1802" spans="1:15" x14ac:dyDescent="0.25">
      <c r="A1802" s="2" t="s">
        <v>2945</v>
      </c>
      <c r="B1802" s="3">
        <v>45002</v>
      </c>
      <c r="C1802" s="2" t="s">
        <v>75</v>
      </c>
      <c r="D1802" s="2" t="s">
        <v>1086</v>
      </c>
      <c r="E1802">
        <v>4</v>
      </c>
      <c r="F1802" s="2">
        <f t="shared" si="168"/>
        <v>4</v>
      </c>
      <c r="G1802" s="2" t="s">
        <v>1146</v>
      </c>
      <c r="H1802">
        <v>0</v>
      </c>
      <c r="I1802" s="2">
        <f>_xlfn.XLOOKUP(D1802, 'retail_products'!$A:$A, 'retail_products'!$E:$E, "")</f>
        <v>560.78</v>
      </c>
      <c r="J1802" s="2">
        <f>_xlfn.XLOOKUP(D1802, 'retail_products'!$A:$A, 'retail_products'!$D:$D, "")</f>
        <v>325.23</v>
      </c>
      <c r="K1802" s="2">
        <f t="shared" si="169"/>
        <v>2243.12</v>
      </c>
      <c r="L1802" s="2">
        <f t="shared" si="170"/>
        <v>0</v>
      </c>
      <c r="M1802" s="2">
        <f t="shared" si="171"/>
        <v>2243.12</v>
      </c>
      <c r="N1802" s="2">
        <f t="shared" si="172"/>
        <v>942.19999999999982</v>
      </c>
      <c r="O1802" s="2" t="str">
        <f t="shared" si="173"/>
        <v>Mar</v>
      </c>
    </row>
    <row r="1803" spans="1:15" x14ac:dyDescent="0.25">
      <c r="A1803" s="2" t="s">
        <v>2946</v>
      </c>
      <c r="B1803" s="3">
        <v>44936</v>
      </c>
      <c r="C1803" s="2" t="s">
        <v>436</v>
      </c>
      <c r="D1803" s="2" t="s">
        <v>1112</v>
      </c>
      <c r="E1803">
        <v>4</v>
      </c>
      <c r="F1803" s="2">
        <f t="shared" si="168"/>
        <v>4</v>
      </c>
      <c r="G1803" s="2" t="s">
        <v>1148</v>
      </c>
      <c r="H1803">
        <v>0</v>
      </c>
      <c r="I1803" s="2">
        <f>_xlfn.XLOOKUP(D1803, 'retail_products'!$A:$A, 'retail_products'!$E:$E, "")</f>
        <v>827.09</v>
      </c>
      <c r="J1803" s="2">
        <f>_xlfn.XLOOKUP(D1803, 'retail_products'!$A:$A, 'retail_products'!$D:$D, "")</f>
        <v>449.47</v>
      </c>
      <c r="K1803" s="2">
        <f t="shared" si="169"/>
        <v>3308.36</v>
      </c>
      <c r="L1803" s="2">
        <f t="shared" si="170"/>
        <v>0</v>
      </c>
      <c r="M1803" s="2">
        <f t="shared" si="171"/>
        <v>3308.36</v>
      </c>
      <c r="N1803" s="2">
        <f t="shared" si="172"/>
        <v>1510.48</v>
      </c>
      <c r="O1803" s="2" t="str">
        <f t="shared" si="173"/>
        <v>Jan</v>
      </c>
    </row>
    <row r="1804" spans="1:15" x14ac:dyDescent="0.25">
      <c r="A1804" s="2" t="s">
        <v>2947</v>
      </c>
      <c r="B1804" s="3">
        <v>45294</v>
      </c>
      <c r="C1804" s="2" t="s">
        <v>478</v>
      </c>
      <c r="D1804" s="2" t="s">
        <v>1100</v>
      </c>
      <c r="E1804">
        <v>3</v>
      </c>
      <c r="F1804" s="2">
        <f t="shared" si="168"/>
        <v>3</v>
      </c>
      <c r="G1804" s="2" t="s">
        <v>1152</v>
      </c>
      <c r="H1804">
        <v>0</v>
      </c>
      <c r="I1804" s="2">
        <f>_xlfn.XLOOKUP(D1804, 'retail_products'!$A:$A, 'retail_products'!$E:$E, "")</f>
        <v>795.48</v>
      </c>
      <c r="J1804" s="2">
        <f>_xlfn.XLOOKUP(D1804, 'retail_products'!$A:$A, 'retail_products'!$D:$D, "")</f>
        <v>475.67</v>
      </c>
      <c r="K1804" s="2">
        <f t="shared" si="169"/>
        <v>2386.44</v>
      </c>
      <c r="L1804" s="2">
        <f t="shared" si="170"/>
        <v>0</v>
      </c>
      <c r="M1804" s="2">
        <f t="shared" si="171"/>
        <v>2386.44</v>
      </c>
      <c r="N1804" s="2">
        <f t="shared" si="172"/>
        <v>959.43000000000006</v>
      </c>
      <c r="O1804" s="2" t="str">
        <f t="shared" si="173"/>
        <v>Jan</v>
      </c>
    </row>
    <row r="1805" spans="1:15" x14ac:dyDescent="0.25">
      <c r="A1805" s="2" t="s">
        <v>2948</v>
      </c>
      <c r="B1805" s="3">
        <v>45282</v>
      </c>
      <c r="C1805" s="2" t="s">
        <v>725</v>
      </c>
      <c r="D1805" s="2" t="s">
        <v>1056</v>
      </c>
      <c r="E1805">
        <v>2</v>
      </c>
      <c r="F1805" s="2">
        <f t="shared" si="168"/>
        <v>2</v>
      </c>
      <c r="G1805" s="2" t="s">
        <v>1146</v>
      </c>
      <c r="H1805">
        <v>0</v>
      </c>
      <c r="I1805" s="2">
        <f>_xlfn.XLOOKUP(D1805, 'retail_products'!$A:$A, 'retail_products'!$E:$E, "")</f>
        <v>137.66999999999999</v>
      </c>
      <c r="J1805" s="2">
        <f>_xlfn.XLOOKUP(D1805, 'retail_products'!$A:$A, 'retail_products'!$D:$D, "")</f>
        <v>65.400000000000006</v>
      </c>
      <c r="K1805" s="2">
        <f t="shared" si="169"/>
        <v>275.33999999999997</v>
      </c>
      <c r="L1805" s="2">
        <f t="shared" si="170"/>
        <v>0</v>
      </c>
      <c r="M1805" s="2">
        <f t="shared" si="171"/>
        <v>275.33999999999997</v>
      </c>
      <c r="N1805" s="2">
        <f t="shared" si="172"/>
        <v>144.53999999999996</v>
      </c>
      <c r="O1805" s="2" t="str">
        <f t="shared" si="173"/>
        <v>Dec</v>
      </c>
    </row>
    <row r="1806" spans="1:15" x14ac:dyDescent="0.25">
      <c r="A1806" s="2"/>
      <c r="B1806" s="3">
        <v>45118</v>
      </c>
      <c r="C1806" s="2" t="s">
        <v>911</v>
      </c>
      <c r="D1806" s="2" t="s">
        <v>1068</v>
      </c>
      <c r="E1806">
        <v>1</v>
      </c>
      <c r="F1806" s="2">
        <f t="shared" si="168"/>
        <v>1</v>
      </c>
      <c r="G1806" s="2" t="s">
        <v>1148</v>
      </c>
      <c r="H1806">
        <v>0</v>
      </c>
      <c r="I1806" s="2">
        <f>_xlfn.XLOOKUP(D1806, 'retail_products'!$A:$A, 'retail_products'!$E:$E, "")</f>
        <v>37.4</v>
      </c>
      <c r="J1806" s="2">
        <f>_xlfn.XLOOKUP(D1806, 'retail_products'!$A:$A, 'retail_products'!$D:$D, "")</f>
        <v>16.059999999999999</v>
      </c>
      <c r="K1806" s="2">
        <f t="shared" si="169"/>
        <v>37.4</v>
      </c>
      <c r="L1806" s="2">
        <f t="shared" si="170"/>
        <v>0</v>
      </c>
      <c r="M1806" s="2">
        <f t="shared" si="171"/>
        <v>37.4</v>
      </c>
      <c r="N1806" s="2">
        <f t="shared" si="172"/>
        <v>21.34</v>
      </c>
      <c r="O1806" s="2" t="str">
        <f t="shared" si="173"/>
        <v>Jul</v>
      </c>
    </row>
    <row r="1807" spans="1:15" x14ac:dyDescent="0.25">
      <c r="A1807" s="2" t="s">
        <v>2949</v>
      </c>
      <c r="B1807" s="3">
        <v>44931</v>
      </c>
      <c r="C1807" s="2" t="s">
        <v>252</v>
      </c>
      <c r="D1807" s="2" t="s">
        <v>1060</v>
      </c>
      <c r="E1807">
        <v>3</v>
      </c>
      <c r="F1807" s="2">
        <f t="shared" si="168"/>
        <v>3</v>
      </c>
      <c r="G1807" s="2" t="s">
        <v>1152</v>
      </c>
      <c r="H1807">
        <v>0</v>
      </c>
      <c r="I1807" s="2">
        <f>_xlfn.XLOOKUP(D1807, 'retail_products'!$A:$A, 'retail_products'!$E:$E, "")</f>
        <v>491.58</v>
      </c>
      <c r="J1807" s="2">
        <f>_xlfn.XLOOKUP(D1807, 'retail_products'!$A:$A, 'retail_products'!$D:$D, "")</f>
        <v>342.41</v>
      </c>
      <c r="K1807" s="2">
        <f t="shared" si="169"/>
        <v>1474.74</v>
      </c>
      <c r="L1807" s="2">
        <f t="shared" si="170"/>
        <v>0</v>
      </c>
      <c r="M1807" s="2">
        <f t="shared" si="171"/>
        <v>1474.74</v>
      </c>
      <c r="N1807" s="2">
        <f t="shared" si="172"/>
        <v>447.51</v>
      </c>
      <c r="O1807" s="2" t="str">
        <f t="shared" si="173"/>
        <v>Jan</v>
      </c>
    </row>
    <row r="1808" spans="1:15" x14ac:dyDescent="0.25">
      <c r="A1808" s="2" t="s">
        <v>2950</v>
      </c>
      <c r="B1808" s="3">
        <v>44993</v>
      </c>
      <c r="C1808" s="2" t="s">
        <v>949</v>
      </c>
      <c r="D1808" s="2" t="s">
        <v>1090</v>
      </c>
      <c r="E1808">
        <v>2</v>
      </c>
      <c r="F1808" s="2">
        <f t="shared" si="168"/>
        <v>2</v>
      </c>
      <c r="G1808" s="2" t="s">
        <v>1146</v>
      </c>
      <c r="H1808">
        <v>0</v>
      </c>
      <c r="I1808" s="2">
        <f>_xlfn.XLOOKUP(D1808, 'retail_products'!$A:$A, 'retail_products'!$E:$E, "")</f>
        <v>765.43</v>
      </c>
      <c r="J1808" s="2">
        <f>_xlfn.XLOOKUP(D1808, 'retail_products'!$A:$A, 'retail_products'!$D:$D, "")</f>
        <v>429.73</v>
      </c>
      <c r="K1808" s="2">
        <f t="shared" si="169"/>
        <v>1530.86</v>
      </c>
      <c r="L1808" s="2">
        <f t="shared" si="170"/>
        <v>0</v>
      </c>
      <c r="M1808" s="2">
        <f t="shared" si="171"/>
        <v>1530.86</v>
      </c>
      <c r="N1808" s="2">
        <f t="shared" si="172"/>
        <v>671.39999999999986</v>
      </c>
      <c r="O1808" s="2" t="str">
        <f t="shared" si="173"/>
        <v>Mar</v>
      </c>
    </row>
    <row r="1809" spans="1:15" x14ac:dyDescent="0.25">
      <c r="A1809" s="2" t="s">
        <v>2951</v>
      </c>
      <c r="B1809" s="3">
        <v>45022</v>
      </c>
      <c r="C1809" s="2" t="s">
        <v>706</v>
      </c>
      <c r="D1809" s="2" t="s">
        <v>1112</v>
      </c>
      <c r="E1809">
        <v>2</v>
      </c>
      <c r="F1809" s="2">
        <f t="shared" si="168"/>
        <v>2</v>
      </c>
      <c r="G1809" s="2" t="s">
        <v>1148</v>
      </c>
      <c r="H1809">
        <v>0</v>
      </c>
      <c r="I1809" s="2">
        <f>_xlfn.XLOOKUP(D1809, 'retail_products'!$A:$A, 'retail_products'!$E:$E, "")</f>
        <v>827.09</v>
      </c>
      <c r="J1809" s="2">
        <f>_xlfn.XLOOKUP(D1809, 'retail_products'!$A:$A, 'retail_products'!$D:$D, "")</f>
        <v>449.47</v>
      </c>
      <c r="K1809" s="2">
        <f t="shared" si="169"/>
        <v>1654.18</v>
      </c>
      <c r="L1809" s="2">
        <f t="shared" si="170"/>
        <v>0</v>
      </c>
      <c r="M1809" s="2">
        <f t="shared" si="171"/>
        <v>1654.18</v>
      </c>
      <c r="N1809" s="2">
        <f t="shared" si="172"/>
        <v>755.24</v>
      </c>
      <c r="O1809" s="2" t="str">
        <f t="shared" si="173"/>
        <v>Apr</v>
      </c>
    </row>
    <row r="1810" spans="1:15" x14ac:dyDescent="0.25">
      <c r="A1810" s="2" t="s">
        <v>2952</v>
      </c>
      <c r="B1810" s="3">
        <v>45304</v>
      </c>
      <c r="C1810" s="2" t="s">
        <v>835</v>
      </c>
      <c r="D1810" s="2" t="s">
        <v>1041</v>
      </c>
      <c r="E1810">
        <v>5</v>
      </c>
      <c r="F1810" s="2">
        <f t="shared" si="168"/>
        <v>5</v>
      </c>
      <c r="G1810" s="2" t="s">
        <v>1146</v>
      </c>
      <c r="H1810">
        <v>0</v>
      </c>
      <c r="I1810" s="2">
        <f>_xlfn.XLOOKUP(D1810, 'retail_products'!$A:$A, 'retail_products'!$E:$E, "")</f>
        <v>20.34</v>
      </c>
      <c r="J1810" s="2">
        <f>_xlfn.XLOOKUP(D1810, 'retail_products'!$A:$A, 'retail_products'!$D:$D, "")</f>
        <v>14.74</v>
      </c>
      <c r="K1810" s="2">
        <f t="shared" si="169"/>
        <v>101.7</v>
      </c>
      <c r="L1810" s="2">
        <f t="shared" si="170"/>
        <v>0</v>
      </c>
      <c r="M1810" s="2">
        <f t="shared" si="171"/>
        <v>101.7</v>
      </c>
      <c r="N1810" s="2">
        <f t="shared" si="172"/>
        <v>28</v>
      </c>
      <c r="O1810" s="2" t="str">
        <f t="shared" si="173"/>
        <v>Jan</v>
      </c>
    </row>
    <row r="1811" spans="1:15" x14ac:dyDescent="0.25">
      <c r="A1811" s="2" t="s">
        <v>2953</v>
      </c>
      <c r="B1811" s="3">
        <v>45052</v>
      </c>
      <c r="C1811" s="2" t="s">
        <v>30</v>
      </c>
      <c r="D1811" s="2" t="s">
        <v>1120</v>
      </c>
      <c r="E1811">
        <v>5</v>
      </c>
      <c r="F1811" s="2">
        <f t="shared" si="168"/>
        <v>5</v>
      </c>
      <c r="G1811" s="2" t="s">
        <v>1148</v>
      </c>
      <c r="H1811">
        <v>0</v>
      </c>
      <c r="I1811" s="2">
        <f>_xlfn.XLOOKUP(D1811, 'retail_products'!$A:$A, 'retail_products'!$E:$E, "")</f>
        <v>1062.07</v>
      </c>
      <c r="J1811" s="2">
        <f>_xlfn.XLOOKUP(D1811, 'retail_products'!$A:$A, 'retail_products'!$D:$D, "")</f>
        <v>464.05</v>
      </c>
      <c r="K1811" s="2">
        <f t="shared" si="169"/>
        <v>5310.3499999999995</v>
      </c>
      <c r="L1811" s="2">
        <f t="shared" si="170"/>
        <v>0</v>
      </c>
      <c r="M1811" s="2">
        <f t="shared" si="171"/>
        <v>5310.3499999999995</v>
      </c>
      <c r="N1811" s="2">
        <f t="shared" si="172"/>
        <v>2990.0999999999995</v>
      </c>
      <c r="O1811" s="2" t="str">
        <f t="shared" si="173"/>
        <v>May</v>
      </c>
    </row>
    <row r="1812" spans="1:15" x14ac:dyDescent="0.25">
      <c r="A1812" s="2" t="s">
        <v>2954</v>
      </c>
      <c r="B1812" s="3">
        <v>44986</v>
      </c>
      <c r="C1812" s="2" t="s">
        <v>119</v>
      </c>
      <c r="D1812" s="2" t="s">
        <v>1088</v>
      </c>
      <c r="E1812">
        <v>4</v>
      </c>
      <c r="F1812" s="2">
        <f t="shared" si="168"/>
        <v>4</v>
      </c>
      <c r="G1812" s="2" t="s">
        <v>1148</v>
      </c>
      <c r="H1812">
        <v>0</v>
      </c>
      <c r="I1812" s="2">
        <f>_xlfn.XLOOKUP(D1812, 'retail_products'!$A:$A, 'retail_products'!$E:$E, "")</f>
        <v>526.70000000000005</v>
      </c>
      <c r="J1812" s="2">
        <f>_xlfn.XLOOKUP(D1812, 'retail_products'!$A:$A, 'retail_products'!$D:$D, "")</f>
        <v>234.96</v>
      </c>
      <c r="K1812" s="2">
        <f t="shared" si="169"/>
        <v>2106.8000000000002</v>
      </c>
      <c r="L1812" s="2">
        <f t="shared" si="170"/>
        <v>0</v>
      </c>
      <c r="M1812" s="2">
        <f t="shared" si="171"/>
        <v>2106.8000000000002</v>
      </c>
      <c r="N1812" s="2">
        <f t="shared" si="172"/>
        <v>1166.96</v>
      </c>
      <c r="O1812" s="2" t="str">
        <f t="shared" si="173"/>
        <v>Mar</v>
      </c>
    </row>
    <row r="1813" spans="1:15" x14ac:dyDescent="0.25">
      <c r="A1813" s="2" t="s">
        <v>2955</v>
      </c>
      <c r="B1813" s="3">
        <v>45274</v>
      </c>
      <c r="C1813" s="2" t="s">
        <v>371</v>
      </c>
      <c r="D1813" s="2" t="s">
        <v>1098</v>
      </c>
      <c r="E1813">
        <v>3</v>
      </c>
      <c r="F1813" s="2">
        <f t="shared" si="168"/>
        <v>3</v>
      </c>
      <c r="G1813" s="2" t="s">
        <v>1146</v>
      </c>
      <c r="H1813">
        <v>0</v>
      </c>
      <c r="I1813" s="2">
        <f>_xlfn.XLOOKUP(D1813, 'retail_products'!$A:$A, 'retail_products'!$E:$E, "")</f>
        <v>861.53</v>
      </c>
      <c r="J1813" s="2">
        <f>_xlfn.XLOOKUP(D1813, 'retail_products'!$A:$A, 'retail_products'!$D:$D, "")</f>
        <v>446.15</v>
      </c>
      <c r="K1813" s="2">
        <f t="shared" si="169"/>
        <v>2584.59</v>
      </c>
      <c r="L1813" s="2">
        <f t="shared" si="170"/>
        <v>0</v>
      </c>
      <c r="M1813" s="2">
        <f t="shared" si="171"/>
        <v>2584.59</v>
      </c>
      <c r="N1813" s="2">
        <f t="shared" si="172"/>
        <v>1246.1400000000003</v>
      </c>
      <c r="O1813" s="2" t="str">
        <f t="shared" si="173"/>
        <v>Dec</v>
      </c>
    </row>
    <row r="1814" spans="1:15" x14ac:dyDescent="0.25">
      <c r="A1814" s="2" t="s">
        <v>2956</v>
      </c>
      <c r="B1814" s="3">
        <v>45365</v>
      </c>
      <c r="C1814" s="2" t="s">
        <v>608</v>
      </c>
      <c r="D1814" s="2" t="s">
        <v>1062</v>
      </c>
      <c r="E1814">
        <v>1</v>
      </c>
      <c r="F1814" s="2">
        <f t="shared" si="168"/>
        <v>1</v>
      </c>
      <c r="G1814" s="2" t="s">
        <v>1152</v>
      </c>
      <c r="H1814">
        <v>0</v>
      </c>
      <c r="I1814" s="2">
        <f>_xlfn.XLOOKUP(D1814, 'retail_products'!$A:$A, 'retail_products'!$E:$E, "")</f>
        <v>718.62</v>
      </c>
      <c r="J1814" s="2">
        <f>_xlfn.XLOOKUP(D1814, 'retail_products'!$A:$A, 'retail_products'!$D:$D, "")</f>
        <v>309.57</v>
      </c>
      <c r="K1814" s="2">
        <f t="shared" si="169"/>
        <v>718.62</v>
      </c>
      <c r="L1814" s="2">
        <f t="shared" si="170"/>
        <v>0</v>
      </c>
      <c r="M1814" s="2">
        <f t="shared" si="171"/>
        <v>718.62</v>
      </c>
      <c r="N1814" s="2">
        <f t="shared" si="172"/>
        <v>409.05</v>
      </c>
      <c r="O1814" s="2" t="str">
        <f t="shared" si="173"/>
        <v>Mar</v>
      </c>
    </row>
    <row r="1815" spans="1:15" x14ac:dyDescent="0.25">
      <c r="A1815" s="2" t="s">
        <v>2957</v>
      </c>
      <c r="B1815" s="3">
        <v>44950</v>
      </c>
      <c r="C1815" s="2" t="s">
        <v>265</v>
      </c>
      <c r="D1815" s="2" t="s">
        <v>1070</v>
      </c>
      <c r="E1815">
        <v>4</v>
      </c>
      <c r="F1815" s="2">
        <f t="shared" si="168"/>
        <v>4</v>
      </c>
      <c r="G1815" s="2" t="s">
        <v>1146</v>
      </c>
      <c r="H1815">
        <v>0</v>
      </c>
      <c r="I1815" s="2">
        <f>_xlfn.XLOOKUP(D1815, 'retail_products'!$A:$A, 'retail_products'!$E:$E, "")</f>
        <v>543.76</v>
      </c>
      <c r="J1815" s="2">
        <f>_xlfn.XLOOKUP(D1815, 'retail_products'!$A:$A, 'retail_products'!$D:$D, "")</f>
        <v>364.65</v>
      </c>
      <c r="K1815" s="2">
        <f t="shared" si="169"/>
        <v>2175.04</v>
      </c>
      <c r="L1815" s="2">
        <f t="shared" si="170"/>
        <v>0</v>
      </c>
      <c r="M1815" s="2">
        <f t="shared" si="171"/>
        <v>2175.04</v>
      </c>
      <c r="N1815" s="2">
        <f t="shared" si="172"/>
        <v>716.44</v>
      </c>
      <c r="O1815" s="2" t="str">
        <f t="shared" si="173"/>
        <v>Jan</v>
      </c>
    </row>
    <row r="1816" spans="1:15" x14ac:dyDescent="0.25">
      <c r="A1816" s="2" t="s">
        <v>2958</v>
      </c>
      <c r="B1816" s="3">
        <v>45116</v>
      </c>
      <c r="C1816" s="2" t="s">
        <v>391</v>
      </c>
      <c r="D1816" s="2" t="s">
        <v>1106</v>
      </c>
      <c r="E1816">
        <v>2</v>
      </c>
      <c r="F1816" s="2">
        <f t="shared" si="168"/>
        <v>2</v>
      </c>
      <c r="G1816" s="2" t="s">
        <v>1148</v>
      </c>
      <c r="H1816">
        <v>0</v>
      </c>
      <c r="I1816" s="2">
        <f>_xlfn.XLOOKUP(D1816, 'retail_products'!$A:$A, 'retail_products'!$E:$E, "")</f>
        <v>144.07</v>
      </c>
      <c r="J1816" s="2">
        <f>_xlfn.XLOOKUP(D1816, 'retail_products'!$A:$A, 'retail_products'!$D:$D, "")</f>
        <v>65.87</v>
      </c>
      <c r="K1816" s="2">
        <f t="shared" si="169"/>
        <v>288.14</v>
      </c>
      <c r="L1816" s="2">
        <f t="shared" si="170"/>
        <v>0</v>
      </c>
      <c r="M1816" s="2">
        <f t="shared" si="171"/>
        <v>288.14</v>
      </c>
      <c r="N1816" s="2">
        <f t="shared" si="172"/>
        <v>156.39999999999998</v>
      </c>
      <c r="O1816" s="2" t="str">
        <f t="shared" si="173"/>
        <v>Jul</v>
      </c>
    </row>
    <row r="1817" spans="1:15" x14ac:dyDescent="0.25">
      <c r="A1817" s="2" t="s">
        <v>2959</v>
      </c>
      <c r="B1817" s="3">
        <v>44991</v>
      </c>
      <c r="C1817" s="2" t="s">
        <v>23</v>
      </c>
      <c r="D1817" s="2" t="s">
        <v>1096</v>
      </c>
      <c r="E1817">
        <v>1</v>
      </c>
      <c r="F1817" s="2">
        <f t="shared" si="168"/>
        <v>1</v>
      </c>
      <c r="G1817" s="2" t="s">
        <v>1146</v>
      </c>
      <c r="H1817">
        <v>0</v>
      </c>
      <c r="I1817" s="2">
        <f>_xlfn.XLOOKUP(D1817, 'retail_products'!$A:$A, 'retail_products'!$E:$E, "")</f>
        <v>975.87</v>
      </c>
      <c r="J1817" s="2">
        <f>_xlfn.XLOOKUP(D1817, 'retail_products'!$A:$A, 'retail_products'!$D:$D, "")</f>
        <v>397.97</v>
      </c>
      <c r="K1817" s="2">
        <f t="shared" si="169"/>
        <v>975.87</v>
      </c>
      <c r="L1817" s="2">
        <f t="shared" si="170"/>
        <v>0</v>
      </c>
      <c r="M1817" s="2">
        <f t="shared" si="171"/>
        <v>975.87</v>
      </c>
      <c r="N1817" s="2">
        <f t="shared" si="172"/>
        <v>577.9</v>
      </c>
      <c r="O1817" s="2" t="str">
        <f t="shared" si="173"/>
        <v>Mar</v>
      </c>
    </row>
    <row r="1818" spans="1:15" x14ac:dyDescent="0.25">
      <c r="A1818" s="2" t="s">
        <v>2960</v>
      </c>
      <c r="B1818" s="3">
        <v>45023</v>
      </c>
      <c r="C1818" s="2" t="s">
        <v>470</v>
      </c>
      <c r="D1818" s="2" t="s">
        <v>1128</v>
      </c>
      <c r="E1818">
        <v>2</v>
      </c>
      <c r="F1818" s="2">
        <f t="shared" si="168"/>
        <v>2</v>
      </c>
      <c r="G1818" s="2" t="s">
        <v>1148</v>
      </c>
      <c r="H1818">
        <v>0</v>
      </c>
      <c r="I1818" s="2">
        <f>_xlfn.XLOOKUP(D1818, 'retail_products'!$A:$A, 'retail_products'!$E:$E, "")</f>
        <v>769.55</v>
      </c>
      <c r="J1818" s="2">
        <f>_xlfn.XLOOKUP(D1818, 'retail_products'!$A:$A, 'retail_products'!$D:$D, "")</f>
        <v>421.02</v>
      </c>
      <c r="K1818" s="2">
        <f t="shared" si="169"/>
        <v>1539.1</v>
      </c>
      <c r="L1818" s="2">
        <f t="shared" si="170"/>
        <v>0</v>
      </c>
      <c r="M1818" s="2">
        <f t="shared" si="171"/>
        <v>1539.1</v>
      </c>
      <c r="N1818" s="2">
        <f t="shared" si="172"/>
        <v>697.06</v>
      </c>
      <c r="O1818" s="2" t="str">
        <f t="shared" si="173"/>
        <v>Apr</v>
      </c>
    </row>
    <row r="1819" spans="1:15" x14ac:dyDescent="0.25">
      <c r="A1819" s="2" t="s">
        <v>2961</v>
      </c>
      <c r="B1819" s="3">
        <v>45195</v>
      </c>
      <c r="C1819" s="2" t="s">
        <v>833</v>
      </c>
      <c r="D1819" s="2" t="s">
        <v>1054</v>
      </c>
      <c r="E1819">
        <v>-1</v>
      </c>
      <c r="F1819" s="2">
        <f t="shared" si="168"/>
        <v>0</v>
      </c>
      <c r="G1819" s="2" t="s">
        <v>1152</v>
      </c>
      <c r="H1819">
        <v>0</v>
      </c>
      <c r="I1819" s="2">
        <f>_xlfn.XLOOKUP(D1819, 'retail_products'!$A:$A, 'retail_products'!$E:$E, "")</f>
        <v>821.38</v>
      </c>
      <c r="J1819" s="2">
        <f>_xlfn.XLOOKUP(D1819, 'retail_products'!$A:$A, 'retail_products'!$D:$D, "")</f>
        <v>401.95</v>
      </c>
      <c r="K1819" s="2">
        <f t="shared" si="169"/>
        <v>-821.38</v>
      </c>
      <c r="L1819" s="2">
        <f t="shared" si="170"/>
        <v>0</v>
      </c>
      <c r="M1819" s="2">
        <f t="shared" si="171"/>
        <v>-821.38</v>
      </c>
      <c r="N1819" s="2">
        <f t="shared" si="172"/>
        <v>-419.43</v>
      </c>
      <c r="O1819" s="2" t="str">
        <f t="shared" si="173"/>
        <v>Sep</v>
      </c>
    </row>
    <row r="1820" spans="1:15" x14ac:dyDescent="0.25">
      <c r="A1820" s="2" t="s">
        <v>2962</v>
      </c>
      <c r="B1820" s="3">
        <v>45149</v>
      </c>
      <c r="C1820" s="2" t="s">
        <v>137</v>
      </c>
      <c r="D1820" s="2" t="s">
        <v>1138</v>
      </c>
      <c r="E1820">
        <v>1</v>
      </c>
      <c r="F1820" s="2">
        <f t="shared" si="168"/>
        <v>1</v>
      </c>
      <c r="G1820" s="2" t="s">
        <v>1146</v>
      </c>
      <c r="H1820">
        <v>0</v>
      </c>
      <c r="I1820" s="2">
        <f>_xlfn.XLOOKUP(D1820, 'retail_products'!$A:$A, 'retail_products'!$E:$E, "")</f>
        <v>318.47000000000003</v>
      </c>
      <c r="J1820" s="2">
        <f>_xlfn.XLOOKUP(D1820, 'retail_products'!$A:$A, 'retail_products'!$D:$D, "")</f>
        <v>231.89</v>
      </c>
      <c r="K1820" s="2">
        <f t="shared" si="169"/>
        <v>318.47000000000003</v>
      </c>
      <c r="L1820" s="2">
        <f t="shared" si="170"/>
        <v>0</v>
      </c>
      <c r="M1820" s="2">
        <f t="shared" si="171"/>
        <v>318.47000000000003</v>
      </c>
      <c r="N1820" s="2">
        <f t="shared" si="172"/>
        <v>86.580000000000041</v>
      </c>
      <c r="O1820" s="2" t="str">
        <f t="shared" si="173"/>
        <v>Aug</v>
      </c>
    </row>
    <row r="1821" spans="1:15" x14ac:dyDescent="0.25">
      <c r="A1821" s="2" t="s">
        <v>2963</v>
      </c>
      <c r="B1821" s="3">
        <v>45300</v>
      </c>
      <c r="C1821" s="2" t="s">
        <v>631</v>
      </c>
      <c r="D1821" s="2" t="s">
        <v>1080</v>
      </c>
      <c r="E1821">
        <v>5</v>
      </c>
      <c r="F1821" s="2">
        <f t="shared" si="168"/>
        <v>5</v>
      </c>
      <c r="G1821" s="2" t="s">
        <v>1146</v>
      </c>
      <c r="H1821">
        <v>0</v>
      </c>
      <c r="I1821" s="2">
        <f>_xlfn.XLOOKUP(D1821, 'retail_products'!$A:$A, 'retail_products'!$E:$E, "")</f>
        <v>466.51</v>
      </c>
      <c r="J1821" s="2">
        <f>_xlfn.XLOOKUP(D1821, 'retail_products'!$A:$A, 'retail_products'!$D:$D, "")</f>
        <v>257.73</v>
      </c>
      <c r="K1821" s="2">
        <f t="shared" si="169"/>
        <v>2332.5500000000002</v>
      </c>
      <c r="L1821" s="2">
        <f t="shared" si="170"/>
        <v>0</v>
      </c>
      <c r="M1821" s="2">
        <f t="shared" si="171"/>
        <v>2332.5500000000002</v>
      </c>
      <c r="N1821" s="2">
        <f t="shared" si="172"/>
        <v>1043.9000000000001</v>
      </c>
      <c r="O1821" s="2" t="str">
        <f t="shared" si="173"/>
        <v>Jan</v>
      </c>
    </row>
    <row r="1822" spans="1:15" x14ac:dyDescent="0.25">
      <c r="A1822" s="2" t="s">
        <v>2964</v>
      </c>
      <c r="B1822" s="3">
        <v>45122</v>
      </c>
      <c r="C1822" s="2" t="s">
        <v>598</v>
      </c>
      <c r="D1822" s="2" t="s">
        <v>1106</v>
      </c>
      <c r="E1822">
        <v>1</v>
      </c>
      <c r="F1822" s="2">
        <f t="shared" si="168"/>
        <v>1</v>
      </c>
      <c r="G1822" s="2" t="s">
        <v>1148</v>
      </c>
      <c r="H1822">
        <v>0</v>
      </c>
      <c r="I1822" s="2">
        <f>_xlfn.XLOOKUP(D1822, 'retail_products'!$A:$A, 'retail_products'!$E:$E, "")</f>
        <v>144.07</v>
      </c>
      <c r="J1822" s="2">
        <f>_xlfn.XLOOKUP(D1822, 'retail_products'!$A:$A, 'retail_products'!$D:$D, "")</f>
        <v>65.87</v>
      </c>
      <c r="K1822" s="2">
        <f t="shared" si="169"/>
        <v>144.07</v>
      </c>
      <c r="L1822" s="2">
        <f t="shared" si="170"/>
        <v>0</v>
      </c>
      <c r="M1822" s="2">
        <f t="shared" si="171"/>
        <v>144.07</v>
      </c>
      <c r="N1822" s="2">
        <f t="shared" si="172"/>
        <v>78.199999999999989</v>
      </c>
      <c r="O1822" s="2" t="str">
        <f t="shared" si="173"/>
        <v>Jul</v>
      </c>
    </row>
    <row r="1823" spans="1:15" x14ac:dyDescent="0.25">
      <c r="A1823" s="2" t="s">
        <v>2965</v>
      </c>
      <c r="B1823" s="3">
        <v>45318</v>
      </c>
      <c r="C1823" s="2" t="s">
        <v>856</v>
      </c>
      <c r="D1823" s="2" t="s">
        <v>1128</v>
      </c>
      <c r="E1823">
        <v>5</v>
      </c>
      <c r="F1823" s="2">
        <f t="shared" si="168"/>
        <v>5</v>
      </c>
      <c r="G1823" s="2" t="s">
        <v>1146</v>
      </c>
      <c r="H1823">
        <v>0.15</v>
      </c>
      <c r="I1823" s="2">
        <f>_xlfn.XLOOKUP(D1823, 'retail_products'!$A:$A, 'retail_products'!$E:$E, "")</f>
        <v>769.55</v>
      </c>
      <c r="J1823" s="2">
        <f>_xlfn.XLOOKUP(D1823, 'retail_products'!$A:$A, 'retail_products'!$D:$D, "")</f>
        <v>421.02</v>
      </c>
      <c r="K1823" s="2">
        <f t="shared" si="169"/>
        <v>3847.75</v>
      </c>
      <c r="L1823" s="2">
        <f t="shared" si="170"/>
        <v>577.16250000000002</v>
      </c>
      <c r="M1823" s="2">
        <f t="shared" si="171"/>
        <v>3270.5875000000001</v>
      </c>
      <c r="N1823" s="2">
        <f t="shared" si="172"/>
        <v>1165.4875000000002</v>
      </c>
      <c r="O1823" s="2" t="str">
        <f t="shared" si="173"/>
        <v>Jan</v>
      </c>
    </row>
    <row r="1824" spans="1:15" x14ac:dyDescent="0.25">
      <c r="A1824" s="2" t="s">
        <v>2966</v>
      </c>
      <c r="B1824" s="3">
        <v>45224</v>
      </c>
      <c r="C1824" s="2" t="s">
        <v>520</v>
      </c>
      <c r="D1824" s="2" t="s">
        <v>1062</v>
      </c>
      <c r="E1824">
        <v>5</v>
      </c>
      <c r="F1824" s="2">
        <f t="shared" si="168"/>
        <v>5</v>
      </c>
      <c r="G1824" s="2" t="s">
        <v>1148</v>
      </c>
      <c r="H1824">
        <v>0</v>
      </c>
      <c r="I1824" s="2">
        <f>_xlfn.XLOOKUP(D1824, 'retail_products'!$A:$A, 'retail_products'!$E:$E, "")</f>
        <v>718.62</v>
      </c>
      <c r="J1824" s="2">
        <f>_xlfn.XLOOKUP(D1824, 'retail_products'!$A:$A, 'retail_products'!$D:$D, "")</f>
        <v>309.57</v>
      </c>
      <c r="K1824" s="2">
        <f t="shared" si="169"/>
        <v>3593.1</v>
      </c>
      <c r="L1824" s="2">
        <f t="shared" si="170"/>
        <v>0</v>
      </c>
      <c r="M1824" s="2">
        <f t="shared" si="171"/>
        <v>3593.1</v>
      </c>
      <c r="N1824" s="2">
        <f t="shared" si="172"/>
        <v>2045.25</v>
      </c>
      <c r="O1824" s="2" t="str">
        <f t="shared" si="173"/>
        <v>Oct</v>
      </c>
    </row>
    <row r="1825" spans="1:15" x14ac:dyDescent="0.25">
      <c r="A1825" s="2" t="s">
        <v>2967</v>
      </c>
      <c r="B1825" s="3">
        <v>45190</v>
      </c>
      <c r="C1825" s="2" t="s">
        <v>170</v>
      </c>
      <c r="D1825" s="2" t="s">
        <v>1060</v>
      </c>
      <c r="E1825">
        <v>4</v>
      </c>
      <c r="F1825" s="2">
        <f t="shared" si="168"/>
        <v>4</v>
      </c>
      <c r="G1825" s="2" t="s">
        <v>1146</v>
      </c>
      <c r="H1825">
        <v>0</v>
      </c>
      <c r="I1825" s="2">
        <f>_xlfn.XLOOKUP(D1825, 'retail_products'!$A:$A, 'retail_products'!$E:$E, "")</f>
        <v>491.58</v>
      </c>
      <c r="J1825" s="2">
        <f>_xlfn.XLOOKUP(D1825, 'retail_products'!$A:$A, 'retail_products'!$D:$D, "")</f>
        <v>342.41</v>
      </c>
      <c r="K1825" s="2">
        <f t="shared" si="169"/>
        <v>1966.32</v>
      </c>
      <c r="L1825" s="2">
        <f t="shared" si="170"/>
        <v>0</v>
      </c>
      <c r="M1825" s="2">
        <f t="shared" si="171"/>
        <v>1966.32</v>
      </c>
      <c r="N1825" s="2">
        <f t="shared" si="172"/>
        <v>596.67999999999984</v>
      </c>
      <c r="O1825" s="2" t="str">
        <f t="shared" si="173"/>
        <v>Sep</v>
      </c>
    </row>
    <row r="1826" spans="1:15" x14ac:dyDescent="0.25">
      <c r="A1826" s="2" t="s">
        <v>2968</v>
      </c>
      <c r="B1826" s="3">
        <v>44992</v>
      </c>
      <c r="C1826" s="2" t="s">
        <v>669</v>
      </c>
      <c r="D1826" s="2" t="s">
        <v>1068</v>
      </c>
      <c r="E1826">
        <v>2</v>
      </c>
      <c r="F1826" s="2">
        <f t="shared" si="168"/>
        <v>2</v>
      </c>
      <c r="G1826" s="2" t="s">
        <v>1152</v>
      </c>
      <c r="H1826">
        <v>0</v>
      </c>
      <c r="I1826" s="2">
        <f>_xlfn.XLOOKUP(D1826, 'retail_products'!$A:$A, 'retail_products'!$E:$E, "")</f>
        <v>37.4</v>
      </c>
      <c r="J1826" s="2">
        <f>_xlfn.XLOOKUP(D1826, 'retail_products'!$A:$A, 'retail_products'!$D:$D, "")</f>
        <v>16.059999999999999</v>
      </c>
      <c r="K1826" s="2">
        <f t="shared" si="169"/>
        <v>74.8</v>
      </c>
      <c r="L1826" s="2">
        <f t="shared" si="170"/>
        <v>0</v>
      </c>
      <c r="M1826" s="2">
        <f t="shared" si="171"/>
        <v>74.8</v>
      </c>
      <c r="N1826" s="2">
        <f t="shared" si="172"/>
        <v>42.68</v>
      </c>
      <c r="O1826" s="2" t="str">
        <f t="shared" si="173"/>
        <v>Mar</v>
      </c>
    </row>
    <row r="1827" spans="1:15" x14ac:dyDescent="0.25">
      <c r="A1827" s="2" t="s">
        <v>2969</v>
      </c>
      <c r="B1827" s="3">
        <v>45069</v>
      </c>
      <c r="C1827" s="2" t="s">
        <v>699</v>
      </c>
      <c r="D1827" s="2" t="s">
        <v>1066</v>
      </c>
      <c r="E1827">
        <v>2</v>
      </c>
      <c r="F1827" s="2">
        <f t="shared" si="168"/>
        <v>2</v>
      </c>
      <c r="G1827" s="2" t="s">
        <v>1148</v>
      </c>
      <c r="H1827">
        <v>0</v>
      </c>
      <c r="I1827" s="2">
        <f>_xlfn.XLOOKUP(D1827, 'retail_products'!$A:$A, 'retail_products'!$E:$E, "")</f>
        <v>289.73</v>
      </c>
      <c r="J1827" s="2">
        <f>_xlfn.XLOOKUP(D1827, 'retail_products'!$A:$A, 'retail_products'!$D:$D, "")</f>
        <v>225.94</v>
      </c>
      <c r="K1827" s="2">
        <f t="shared" si="169"/>
        <v>579.46</v>
      </c>
      <c r="L1827" s="2">
        <f t="shared" si="170"/>
        <v>0</v>
      </c>
      <c r="M1827" s="2">
        <f t="shared" si="171"/>
        <v>579.46</v>
      </c>
      <c r="N1827" s="2">
        <f t="shared" si="172"/>
        <v>127.58000000000004</v>
      </c>
      <c r="O1827" s="2" t="str">
        <f t="shared" si="173"/>
        <v>May</v>
      </c>
    </row>
    <row r="1828" spans="1:15" x14ac:dyDescent="0.25">
      <c r="A1828" s="2" t="s">
        <v>2970</v>
      </c>
      <c r="B1828" s="3">
        <v>45111</v>
      </c>
      <c r="C1828" s="2" t="s">
        <v>620</v>
      </c>
      <c r="D1828" s="2" t="s">
        <v>1116</v>
      </c>
      <c r="E1828">
        <v>2</v>
      </c>
      <c r="F1828" s="2">
        <f t="shared" si="168"/>
        <v>2</v>
      </c>
      <c r="G1828" s="2" t="s">
        <v>1146</v>
      </c>
      <c r="H1828">
        <v>0</v>
      </c>
      <c r="I1828" s="2">
        <f>_xlfn.XLOOKUP(D1828, 'retail_products'!$A:$A, 'retail_products'!$E:$E, "")</f>
        <v>796.89</v>
      </c>
      <c r="J1828" s="2">
        <f>_xlfn.XLOOKUP(D1828, 'retail_products'!$A:$A, 'retail_products'!$D:$D, "")</f>
        <v>465.81</v>
      </c>
      <c r="K1828" s="2">
        <f t="shared" si="169"/>
        <v>1593.78</v>
      </c>
      <c r="L1828" s="2">
        <f t="shared" si="170"/>
        <v>0</v>
      </c>
      <c r="M1828" s="2">
        <f t="shared" si="171"/>
        <v>1593.78</v>
      </c>
      <c r="N1828" s="2">
        <f t="shared" si="172"/>
        <v>662.16</v>
      </c>
      <c r="O1828" s="2" t="str">
        <f t="shared" si="173"/>
        <v>Jul</v>
      </c>
    </row>
    <row r="1829" spans="1:15" x14ac:dyDescent="0.25">
      <c r="A1829" s="2" t="s">
        <v>2971</v>
      </c>
      <c r="B1829" s="3">
        <v>44945</v>
      </c>
      <c r="C1829" s="2" t="s">
        <v>678</v>
      </c>
      <c r="D1829" s="2" t="s">
        <v>1066</v>
      </c>
      <c r="E1829">
        <v>1</v>
      </c>
      <c r="F1829" s="2">
        <f t="shared" si="168"/>
        <v>1</v>
      </c>
      <c r="G1829" s="2" t="s">
        <v>1148</v>
      </c>
      <c r="H1829">
        <v>0</v>
      </c>
      <c r="I1829" s="2">
        <f>_xlfn.XLOOKUP(D1829, 'retail_products'!$A:$A, 'retail_products'!$E:$E, "")</f>
        <v>289.73</v>
      </c>
      <c r="J1829" s="2">
        <f>_xlfn.XLOOKUP(D1829, 'retail_products'!$A:$A, 'retail_products'!$D:$D, "")</f>
        <v>225.94</v>
      </c>
      <c r="K1829" s="2">
        <f t="shared" si="169"/>
        <v>289.73</v>
      </c>
      <c r="L1829" s="2">
        <f t="shared" si="170"/>
        <v>0</v>
      </c>
      <c r="M1829" s="2">
        <f t="shared" si="171"/>
        <v>289.73</v>
      </c>
      <c r="N1829" s="2">
        <f t="shared" si="172"/>
        <v>63.79000000000002</v>
      </c>
      <c r="O1829" s="2" t="str">
        <f t="shared" si="173"/>
        <v>Jan</v>
      </c>
    </row>
    <row r="1830" spans="1:15" x14ac:dyDescent="0.25">
      <c r="A1830" s="2" t="s">
        <v>2972</v>
      </c>
      <c r="B1830" s="3">
        <v>45151</v>
      </c>
      <c r="C1830" s="2" t="s">
        <v>538</v>
      </c>
      <c r="D1830" s="2" t="s">
        <v>1084</v>
      </c>
      <c r="E1830">
        <v>2</v>
      </c>
      <c r="F1830" s="2">
        <f t="shared" si="168"/>
        <v>2</v>
      </c>
      <c r="G1830" s="2" t="s">
        <v>1148</v>
      </c>
      <c r="H1830">
        <v>0</v>
      </c>
      <c r="I1830" s="2">
        <f>_xlfn.XLOOKUP(D1830, 'retail_products'!$A:$A, 'retail_products'!$E:$E, "")</f>
        <v>614.21</v>
      </c>
      <c r="J1830" s="2">
        <f>_xlfn.XLOOKUP(D1830, 'retail_products'!$A:$A, 'retail_products'!$D:$D, "")</f>
        <v>485.37</v>
      </c>
      <c r="K1830" s="2">
        <f t="shared" si="169"/>
        <v>1228.42</v>
      </c>
      <c r="L1830" s="2">
        <f t="shared" si="170"/>
        <v>0</v>
      </c>
      <c r="M1830" s="2">
        <f t="shared" si="171"/>
        <v>1228.42</v>
      </c>
      <c r="N1830" s="2">
        <f t="shared" si="172"/>
        <v>257.68000000000006</v>
      </c>
      <c r="O1830" s="2" t="str">
        <f t="shared" si="173"/>
        <v>Aug</v>
      </c>
    </row>
    <row r="1831" spans="1:15" x14ac:dyDescent="0.25">
      <c r="A1831" s="2" t="s">
        <v>2973</v>
      </c>
      <c r="B1831" s="3">
        <v>45324</v>
      </c>
      <c r="C1831" s="2" t="s">
        <v>806</v>
      </c>
      <c r="D1831" s="2" t="s">
        <v>1056</v>
      </c>
      <c r="E1831">
        <v>5</v>
      </c>
      <c r="F1831" s="2">
        <f t="shared" si="168"/>
        <v>5</v>
      </c>
      <c r="G1831" s="2" t="s">
        <v>1152</v>
      </c>
      <c r="H1831">
        <v>0</v>
      </c>
      <c r="I1831" s="2">
        <f>_xlfn.XLOOKUP(D1831, 'retail_products'!$A:$A, 'retail_products'!$E:$E, "")</f>
        <v>137.66999999999999</v>
      </c>
      <c r="J1831" s="2">
        <f>_xlfn.XLOOKUP(D1831, 'retail_products'!$A:$A, 'retail_products'!$D:$D, "")</f>
        <v>65.400000000000006</v>
      </c>
      <c r="K1831" s="2">
        <f t="shared" si="169"/>
        <v>688.34999999999991</v>
      </c>
      <c r="L1831" s="2">
        <f t="shared" si="170"/>
        <v>0</v>
      </c>
      <c r="M1831" s="2">
        <f t="shared" si="171"/>
        <v>688.34999999999991</v>
      </c>
      <c r="N1831" s="2">
        <f t="shared" si="172"/>
        <v>361.34999999999991</v>
      </c>
      <c r="O1831" s="2" t="str">
        <f t="shared" si="173"/>
        <v>Feb</v>
      </c>
    </row>
    <row r="1832" spans="1:15" x14ac:dyDescent="0.25">
      <c r="A1832" s="2" t="s">
        <v>2974</v>
      </c>
      <c r="B1832" s="3">
        <v>44928</v>
      </c>
      <c r="C1832" s="2" t="s">
        <v>727</v>
      </c>
      <c r="D1832" s="2" t="s">
        <v>1044</v>
      </c>
      <c r="E1832">
        <v>3</v>
      </c>
      <c r="F1832" s="2">
        <f t="shared" si="168"/>
        <v>3</v>
      </c>
      <c r="G1832" s="2" t="s">
        <v>1152</v>
      </c>
      <c r="H1832">
        <v>0</v>
      </c>
      <c r="I1832" s="2">
        <f>_xlfn.XLOOKUP(D1832, 'retail_products'!$A:$A, 'retail_products'!$E:$E, "")</f>
        <v>404.15</v>
      </c>
      <c r="J1832" s="2">
        <f>_xlfn.XLOOKUP(D1832, 'retail_products'!$A:$A, 'retail_products'!$D:$D, "")</f>
        <v>171.04</v>
      </c>
      <c r="K1832" s="2">
        <f t="shared" si="169"/>
        <v>1212.4499999999998</v>
      </c>
      <c r="L1832" s="2">
        <f t="shared" si="170"/>
        <v>0</v>
      </c>
      <c r="M1832" s="2">
        <f t="shared" si="171"/>
        <v>1212.4499999999998</v>
      </c>
      <c r="N1832" s="2">
        <f t="shared" si="172"/>
        <v>699.32999999999981</v>
      </c>
      <c r="O1832" s="2" t="str">
        <f t="shared" si="173"/>
        <v>Jan</v>
      </c>
    </row>
    <row r="1833" spans="1:15" x14ac:dyDescent="0.25">
      <c r="A1833" s="2" t="s">
        <v>2975</v>
      </c>
      <c r="B1833" s="3">
        <v>45109</v>
      </c>
      <c r="C1833" s="2" t="s">
        <v>436</v>
      </c>
      <c r="D1833" s="2" t="s">
        <v>1114</v>
      </c>
      <c r="E1833">
        <v>1</v>
      </c>
      <c r="F1833" s="2">
        <f t="shared" si="168"/>
        <v>1</v>
      </c>
      <c r="G1833" s="2" t="s">
        <v>1146</v>
      </c>
      <c r="H1833">
        <v>0</v>
      </c>
      <c r="I1833" s="2">
        <f>_xlfn.XLOOKUP(D1833, 'retail_products'!$A:$A, 'retail_products'!$E:$E, "")</f>
        <v>124.45</v>
      </c>
      <c r="J1833" s="2">
        <f>_xlfn.XLOOKUP(D1833, 'retail_products'!$A:$A, 'retail_products'!$D:$D, "")</f>
        <v>62.41</v>
      </c>
      <c r="K1833" s="2">
        <f t="shared" si="169"/>
        <v>124.45</v>
      </c>
      <c r="L1833" s="2">
        <f t="shared" si="170"/>
        <v>0</v>
      </c>
      <c r="M1833" s="2">
        <f t="shared" si="171"/>
        <v>124.45</v>
      </c>
      <c r="N1833" s="2">
        <f t="shared" si="172"/>
        <v>62.040000000000006</v>
      </c>
      <c r="O1833" s="2" t="str">
        <f t="shared" si="173"/>
        <v>Jul</v>
      </c>
    </row>
    <row r="1834" spans="1:15" x14ac:dyDescent="0.25">
      <c r="A1834" s="2" t="s">
        <v>2976</v>
      </c>
      <c r="B1834" s="3">
        <v>45009</v>
      </c>
      <c r="C1834" s="2" t="s">
        <v>641</v>
      </c>
      <c r="D1834" s="2" t="s">
        <v>1049</v>
      </c>
      <c r="E1834">
        <v>4</v>
      </c>
      <c r="F1834" s="2">
        <f t="shared" si="168"/>
        <v>4</v>
      </c>
      <c r="G1834" s="2" t="s">
        <v>1148</v>
      </c>
      <c r="H1834">
        <v>0</v>
      </c>
      <c r="I1834" s="2">
        <f>_xlfn.XLOOKUP(D1834, 'retail_products'!$A:$A, 'retail_products'!$E:$E, "")</f>
        <v>171.43</v>
      </c>
      <c r="J1834" s="2">
        <f>_xlfn.XLOOKUP(D1834, 'retail_products'!$A:$A, 'retail_products'!$D:$D, "")</f>
        <v>99.61</v>
      </c>
      <c r="K1834" s="2">
        <f t="shared" si="169"/>
        <v>685.72</v>
      </c>
      <c r="L1834" s="2">
        <f t="shared" si="170"/>
        <v>0</v>
      </c>
      <c r="M1834" s="2">
        <f t="shared" si="171"/>
        <v>685.72</v>
      </c>
      <c r="N1834" s="2">
        <f t="shared" si="172"/>
        <v>287.28000000000003</v>
      </c>
      <c r="O1834" s="2" t="str">
        <f t="shared" si="173"/>
        <v>Mar</v>
      </c>
    </row>
    <row r="1835" spans="1:15" x14ac:dyDescent="0.25">
      <c r="A1835" s="2" t="s">
        <v>2977</v>
      </c>
      <c r="B1835" s="3">
        <v>45120</v>
      </c>
      <c r="C1835" s="2" t="s">
        <v>914</v>
      </c>
      <c r="D1835" s="2" t="s">
        <v>1116</v>
      </c>
      <c r="E1835">
        <v>1</v>
      </c>
      <c r="F1835" s="2">
        <f t="shared" si="168"/>
        <v>1</v>
      </c>
      <c r="G1835" s="2" t="s">
        <v>1146</v>
      </c>
      <c r="H1835">
        <v>0</v>
      </c>
      <c r="I1835" s="2">
        <f>_xlfn.XLOOKUP(D1835, 'retail_products'!$A:$A, 'retail_products'!$E:$E, "")</f>
        <v>796.89</v>
      </c>
      <c r="J1835" s="2">
        <f>_xlfn.XLOOKUP(D1835, 'retail_products'!$A:$A, 'retail_products'!$D:$D, "")</f>
        <v>465.81</v>
      </c>
      <c r="K1835" s="2">
        <f t="shared" si="169"/>
        <v>796.89</v>
      </c>
      <c r="L1835" s="2">
        <f t="shared" si="170"/>
        <v>0</v>
      </c>
      <c r="M1835" s="2">
        <f t="shared" si="171"/>
        <v>796.89</v>
      </c>
      <c r="N1835" s="2">
        <f t="shared" si="172"/>
        <v>331.08</v>
      </c>
      <c r="O1835" s="2" t="str">
        <f t="shared" si="173"/>
        <v>Jul</v>
      </c>
    </row>
    <row r="1836" spans="1:15" x14ac:dyDescent="0.25">
      <c r="A1836" s="2" t="s">
        <v>2978</v>
      </c>
      <c r="B1836" s="3">
        <v>45329</v>
      </c>
      <c r="C1836" s="2" t="s">
        <v>58</v>
      </c>
      <c r="D1836" s="2" t="s">
        <v>1072</v>
      </c>
      <c r="E1836">
        <v>2</v>
      </c>
      <c r="F1836" s="2">
        <f t="shared" si="168"/>
        <v>2</v>
      </c>
      <c r="G1836" s="2" t="s">
        <v>1148</v>
      </c>
      <c r="H1836">
        <v>0</v>
      </c>
      <c r="I1836" s="2">
        <f>_xlfn.XLOOKUP(D1836, 'retail_products'!$A:$A, 'retail_products'!$E:$E, "")</f>
        <v>553.76</v>
      </c>
      <c r="J1836" s="2">
        <f>_xlfn.XLOOKUP(D1836, 'retail_products'!$A:$A, 'retail_products'!$D:$D, "")</f>
        <v>264.36</v>
      </c>
      <c r="K1836" s="2">
        <f t="shared" si="169"/>
        <v>1107.52</v>
      </c>
      <c r="L1836" s="2">
        <f t="shared" si="170"/>
        <v>0</v>
      </c>
      <c r="M1836" s="2">
        <f t="shared" si="171"/>
        <v>1107.52</v>
      </c>
      <c r="N1836" s="2">
        <f t="shared" si="172"/>
        <v>578.79999999999995</v>
      </c>
      <c r="O1836" s="2" t="str">
        <f t="shared" si="173"/>
        <v>Feb</v>
      </c>
    </row>
    <row r="1837" spans="1:15" x14ac:dyDescent="0.25">
      <c r="A1837" s="2" t="s">
        <v>2979</v>
      </c>
      <c r="B1837" s="3">
        <v>45127</v>
      </c>
      <c r="C1837" s="2" t="s">
        <v>195</v>
      </c>
      <c r="D1837" s="2" t="s">
        <v>1058</v>
      </c>
      <c r="E1837">
        <v>5</v>
      </c>
      <c r="F1837" s="2">
        <f t="shared" si="168"/>
        <v>5</v>
      </c>
      <c r="G1837" s="2" t="s">
        <v>1152</v>
      </c>
      <c r="H1837">
        <v>0</v>
      </c>
      <c r="I1837" s="2">
        <f>_xlfn.XLOOKUP(D1837, 'retail_products'!$A:$A, 'retail_products'!$E:$E, "")</f>
        <v>145.03</v>
      </c>
      <c r="J1837" s="2">
        <f>_xlfn.XLOOKUP(D1837, 'retail_products'!$A:$A, 'retail_products'!$D:$D, "")</f>
        <v>60.82</v>
      </c>
      <c r="K1837" s="2">
        <f t="shared" si="169"/>
        <v>725.15</v>
      </c>
      <c r="L1837" s="2">
        <f t="shared" si="170"/>
        <v>0</v>
      </c>
      <c r="M1837" s="2">
        <f t="shared" si="171"/>
        <v>725.15</v>
      </c>
      <c r="N1837" s="2">
        <f t="shared" si="172"/>
        <v>421.04999999999995</v>
      </c>
      <c r="O1837" s="2" t="str">
        <f t="shared" si="173"/>
        <v>Jul</v>
      </c>
    </row>
    <row r="1838" spans="1:15" x14ac:dyDescent="0.25">
      <c r="A1838" s="2" t="s">
        <v>2980</v>
      </c>
      <c r="B1838" s="3">
        <v>45183</v>
      </c>
      <c r="C1838" s="2" t="s">
        <v>86</v>
      </c>
      <c r="D1838" s="2" t="s">
        <v>1086</v>
      </c>
      <c r="E1838">
        <v>4</v>
      </c>
      <c r="F1838" s="2">
        <f t="shared" si="168"/>
        <v>4</v>
      </c>
      <c r="G1838" s="2" t="s">
        <v>1152</v>
      </c>
      <c r="H1838">
        <v>0</v>
      </c>
      <c r="I1838" s="2">
        <f>_xlfn.XLOOKUP(D1838, 'retail_products'!$A:$A, 'retail_products'!$E:$E, "")</f>
        <v>560.78</v>
      </c>
      <c r="J1838" s="2">
        <f>_xlfn.XLOOKUP(D1838, 'retail_products'!$A:$A, 'retail_products'!$D:$D, "")</f>
        <v>325.23</v>
      </c>
      <c r="K1838" s="2">
        <f t="shared" si="169"/>
        <v>2243.12</v>
      </c>
      <c r="L1838" s="2">
        <f t="shared" si="170"/>
        <v>0</v>
      </c>
      <c r="M1838" s="2">
        <f t="shared" si="171"/>
        <v>2243.12</v>
      </c>
      <c r="N1838" s="2">
        <f t="shared" si="172"/>
        <v>942.19999999999982</v>
      </c>
      <c r="O1838" s="2" t="str">
        <f t="shared" si="173"/>
        <v>Sep</v>
      </c>
    </row>
    <row r="1839" spans="1:15" x14ac:dyDescent="0.25">
      <c r="A1839" s="2" t="s">
        <v>2981</v>
      </c>
      <c r="B1839" s="3">
        <v>45312</v>
      </c>
      <c r="C1839" s="2" t="s">
        <v>927</v>
      </c>
      <c r="D1839" s="2" t="s">
        <v>1041</v>
      </c>
      <c r="E1839">
        <v>4</v>
      </c>
      <c r="F1839" s="2">
        <f t="shared" si="168"/>
        <v>4</v>
      </c>
      <c r="G1839" s="2" t="s">
        <v>1146</v>
      </c>
      <c r="H1839">
        <v>0</v>
      </c>
      <c r="I1839" s="2">
        <f>_xlfn.XLOOKUP(D1839, 'retail_products'!$A:$A, 'retail_products'!$E:$E, "")</f>
        <v>20.34</v>
      </c>
      <c r="J1839" s="2">
        <f>_xlfn.XLOOKUP(D1839, 'retail_products'!$A:$A, 'retail_products'!$D:$D, "")</f>
        <v>14.74</v>
      </c>
      <c r="K1839" s="2">
        <f t="shared" si="169"/>
        <v>81.36</v>
      </c>
      <c r="L1839" s="2">
        <f t="shared" si="170"/>
        <v>0</v>
      </c>
      <c r="M1839" s="2">
        <f t="shared" si="171"/>
        <v>81.36</v>
      </c>
      <c r="N1839" s="2">
        <f t="shared" si="172"/>
        <v>22.4</v>
      </c>
      <c r="O1839" s="2" t="str">
        <f t="shared" si="173"/>
        <v>Jan</v>
      </c>
    </row>
    <row r="1840" spans="1:15" x14ac:dyDescent="0.25">
      <c r="A1840" s="2" t="s">
        <v>2982</v>
      </c>
      <c r="B1840" s="3">
        <v>45128</v>
      </c>
      <c r="C1840" s="2" t="s">
        <v>399</v>
      </c>
      <c r="D1840" s="2" t="s">
        <v>1086</v>
      </c>
      <c r="E1840">
        <v>1</v>
      </c>
      <c r="F1840" s="2">
        <f t="shared" si="168"/>
        <v>1</v>
      </c>
      <c r="G1840" s="2" t="s">
        <v>1152</v>
      </c>
      <c r="H1840">
        <v>0</v>
      </c>
      <c r="I1840" s="2">
        <f>_xlfn.XLOOKUP(D1840, 'retail_products'!$A:$A, 'retail_products'!$E:$E, "")</f>
        <v>560.78</v>
      </c>
      <c r="J1840" s="2">
        <f>_xlfn.XLOOKUP(D1840, 'retail_products'!$A:$A, 'retail_products'!$D:$D, "")</f>
        <v>325.23</v>
      </c>
      <c r="K1840" s="2">
        <f t="shared" si="169"/>
        <v>560.78</v>
      </c>
      <c r="L1840" s="2">
        <f t="shared" si="170"/>
        <v>0</v>
      </c>
      <c r="M1840" s="2">
        <f t="shared" si="171"/>
        <v>560.78</v>
      </c>
      <c r="N1840" s="2">
        <f t="shared" si="172"/>
        <v>235.54999999999995</v>
      </c>
      <c r="O1840" s="2" t="str">
        <f t="shared" si="173"/>
        <v>Jul</v>
      </c>
    </row>
    <row r="1841" spans="1:15" x14ac:dyDescent="0.25">
      <c r="A1841" s="2" t="s">
        <v>2983</v>
      </c>
      <c r="B1841" s="3">
        <v>44945</v>
      </c>
      <c r="C1841" s="2" t="s">
        <v>480</v>
      </c>
      <c r="D1841" s="2" t="s">
        <v>1094</v>
      </c>
      <c r="E1841">
        <v>4</v>
      </c>
      <c r="F1841" s="2">
        <f t="shared" si="168"/>
        <v>4</v>
      </c>
      <c r="G1841" s="2" t="s">
        <v>1148</v>
      </c>
      <c r="H1841">
        <v>0.17</v>
      </c>
      <c r="I1841" s="2">
        <f>_xlfn.XLOOKUP(D1841, 'retail_products'!$A:$A, 'retail_products'!$E:$E, "")</f>
        <v>52.75</v>
      </c>
      <c r="J1841" s="2">
        <f>_xlfn.XLOOKUP(D1841, 'retail_products'!$A:$A, 'retail_products'!$D:$D, "")</f>
        <v>27.56</v>
      </c>
      <c r="K1841" s="2">
        <f t="shared" si="169"/>
        <v>211</v>
      </c>
      <c r="L1841" s="2">
        <f t="shared" si="170"/>
        <v>35.870000000000005</v>
      </c>
      <c r="M1841" s="2">
        <f t="shared" si="171"/>
        <v>175.13</v>
      </c>
      <c r="N1841" s="2">
        <f t="shared" si="172"/>
        <v>64.89</v>
      </c>
      <c r="O1841" s="2" t="str">
        <f t="shared" si="173"/>
        <v>Jan</v>
      </c>
    </row>
    <row r="1842" spans="1:15" x14ac:dyDescent="0.25">
      <c r="A1842" s="2" t="s">
        <v>2984</v>
      </c>
      <c r="B1842" s="3">
        <v>45103</v>
      </c>
      <c r="C1842" s="2" t="s">
        <v>36</v>
      </c>
      <c r="D1842" s="2" t="s">
        <v>1078</v>
      </c>
      <c r="E1842">
        <v>5</v>
      </c>
      <c r="F1842" s="2">
        <f t="shared" si="168"/>
        <v>5</v>
      </c>
      <c r="G1842" s="2" t="s">
        <v>1148</v>
      </c>
      <c r="H1842">
        <v>0</v>
      </c>
      <c r="I1842" s="2">
        <f>_xlfn.XLOOKUP(D1842, 'retail_products'!$A:$A, 'retail_products'!$E:$E, "")</f>
        <v>892.78</v>
      </c>
      <c r="J1842" s="2">
        <f>_xlfn.XLOOKUP(D1842, 'retail_products'!$A:$A, 'retail_products'!$D:$D, "")</f>
        <v>447.11</v>
      </c>
      <c r="K1842" s="2">
        <f t="shared" si="169"/>
        <v>4463.8999999999996</v>
      </c>
      <c r="L1842" s="2">
        <f t="shared" si="170"/>
        <v>0</v>
      </c>
      <c r="M1842" s="2">
        <f t="shared" si="171"/>
        <v>4463.8999999999996</v>
      </c>
      <c r="N1842" s="2">
        <f t="shared" si="172"/>
        <v>2228.3499999999995</v>
      </c>
      <c r="O1842" s="2" t="str">
        <f t="shared" si="173"/>
        <v>Jun</v>
      </c>
    </row>
    <row r="1843" spans="1:15" x14ac:dyDescent="0.25">
      <c r="A1843" s="2" t="s">
        <v>2985</v>
      </c>
      <c r="B1843" s="3">
        <v>45149</v>
      </c>
      <c r="C1843" s="2" t="s">
        <v>932</v>
      </c>
      <c r="D1843" s="2" t="s">
        <v>1054</v>
      </c>
      <c r="E1843">
        <v>1</v>
      </c>
      <c r="F1843" s="2">
        <f t="shared" si="168"/>
        <v>1</v>
      </c>
      <c r="G1843" s="2" t="s">
        <v>1152</v>
      </c>
      <c r="H1843">
        <v>0</v>
      </c>
      <c r="I1843" s="2">
        <f>_xlfn.XLOOKUP(D1843, 'retail_products'!$A:$A, 'retail_products'!$E:$E, "")</f>
        <v>821.38</v>
      </c>
      <c r="J1843" s="2">
        <f>_xlfn.XLOOKUP(D1843, 'retail_products'!$A:$A, 'retail_products'!$D:$D, "")</f>
        <v>401.95</v>
      </c>
      <c r="K1843" s="2">
        <f t="shared" si="169"/>
        <v>821.38</v>
      </c>
      <c r="L1843" s="2">
        <f t="shared" si="170"/>
        <v>0</v>
      </c>
      <c r="M1843" s="2">
        <f t="shared" si="171"/>
        <v>821.38</v>
      </c>
      <c r="N1843" s="2">
        <f t="shared" si="172"/>
        <v>419.43</v>
      </c>
      <c r="O1843" s="2" t="str">
        <f t="shared" si="173"/>
        <v>Aug</v>
      </c>
    </row>
    <row r="1844" spans="1:15" x14ac:dyDescent="0.25">
      <c r="A1844" s="2" t="s">
        <v>2986</v>
      </c>
      <c r="B1844" s="3">
        <v>45351</v>
      </c>
      <c r="C1844" s="2" t="s">
        <v>785</v>
      </c>
      <c r="D1844" s="2" t="s">
        <v>1082</v>
      </c>
      <c r="E1844">
        <v>5</v>
      </c>
      <c r="F1844" s="2">
        <f t="shared" si="168"/>
        <v>5</v>
      </c>
      <c r="G1844" s="2" t="s">
        <v>1146</v>
      </c>
      <c r="H1844">
        <v>0</v>
      </c>
      <c r="I1844" s="2">
        <f>_xlfn.XLOOKUP(D1844, 'retail_products'!$A:$A, 'retail_products'!$E:$E, "")</f>
        <v>85.85</v>
      </c>
      <c r="J1844" s="2">
        <f>_xlfn.XLOOKUP(D1844, 'retail_products'!$A:$A, 'retail_products'!$D:$D, "")</f>
        <v>46.68</v>
      </c>
      <c r="K1844" s="2">
        <f t="shared" si="169"/>
        <v>429.25</v>
      </c>
      <c r="L1844" s="2">
        <f t="shared" si="170"/>
        <v>0</v>
      </c>
      <c r="M1844" s="2">
        <f t="shared" si="171"/>
        <v>429.25</v>
      </c>
      <c r="N1844" s="2">
        <f t="shared" si="172"/>
        <v>195.85</v>
      </c>
      <c r="O1844" s="2" t="str">
        <f t="shared" si="173"/>
        <v>Feb</v>
      </c>
    </row>
    <row r="1845" spans="1:15" x14ac:dyDescent="0.25">
      <c r="A1845" s="2" t="s">
        <v>2987</v>
      </c>
      <c r="B1845" s="3">
        <v>45189</v>
      </c>
      <c r="C1845" s="2" t="s">
        <v>680</v>
      </c>
      <c r="D1845" s="2" t="s">
        <v>1041</v>
      </c>
      <c r="E1845">
        <v>5</v>
      </c>
      <c r="F1845" s="2">
        <f t="shared" si="168"/>
        <v>5</v>
      </c>
      <c r="G1845" s="2" t="s">
        <v>1146</v>
      </c>
      <c r="H1845">
        <v>0</v>
      </c>
      <c r="I1845" s="2">
        <f>_xlfn.XLOOKUP(D1845, 'retail_products'!$A:$A, 'retail_products'!$E:$E, "")</f>
        <v>20.34</v>
      </c>
      <c r="J1845" s="2">
        <f>_xlfn.XLOOKUP(D1845, 'retail_products'!$A:$A, 'retail_products'!$D:$D, "")</f>
        <v>14.74</v>
      </c>
      <c r="K1845" s="2">
        <f t="shared" si="169"/>
        <v>101.7</v>
      </c>
      <c r="L1845" s="2">
        <f t="shared" si="170"/>
        <v>0</v>
      </c>
      <c r="M1845" s="2">
        <f t="shared" si="171"/>
        <v>101.7</v>
      </c>
      <c r="N1845" s="2">
        <f t="shared" si="172"/>
        <v>28</v>
      </c>
      <c r="O1845" s="2" t="str">
        <f t="shared" si="173"/>
        <v>Sep</v>
      </c>
    </row>
    <row r="1846" spans="1:15" x14ac:dyDescent="0.25">
      <c r="A1846" s="2" t="s">
        <v>2988</v>
      </c>
      <c r="B1846" s="3">
        <v>45305</v>
      </c>
      <c r="C1846" s="2" t="s">
        <v>666</v>
      </c>
      <c r="D1846" s="2" t="s">
        <v>1092</v>
      </c>
      <c r="E1846">
        <v>2</v>
      </c>
      <c r="F1846" s="2">
        <f t="shared" si="168"/>
        <v>2</v>
      </c>
      <c r="G1846" s="2" t="s">
        <v>1146</v>
      </c>
      <c r="H1846">
        <v>0</v>
      </c>
      <c r="I1846" s="2">
        <f>_xlfn.XLOOKUP(D1846, 'retail_products'!$A:$A, 'retail_products'!$E:$E, "")</f>
        <v>458.87</v>
      </c>
      <c r="J1846" s="2">
        <f>_xlfn.XLOOKUP(D1846, 'retail_products'!$A:$A, 'retail_products'!$D:$D, "")</f>
        <v>375.17</v>
      </c>
      <c r="K1846" s="2">
        <f t="shared" si="169"/>
        <v>917.74</v>
      </c>
      <c r="L1846" s="2">
        <f t="shared" si="170"/>
        <v>0</v>
      </c>
      <c r="M1846" s="2">
        <f t="shared" si="171"/>
        <v>917.74</v>
      </c>
      <c r="N1846" s="2">
        <f t="shared" si="172"/>
        <v>167.39999999999998</v>
      </c>
      <c r="O1846" s="2" t="str">
        <f t="shared" si="173"/>
        <v>Jan</v>
      </c>
    </row>
    <row r="1847" spans="1:15" x14ac:dyDescent="0.25">
      <c r="A1847" s="2" t="s">
        <v>2989</v>
      </c>
      <c r="B1847" s="3">
        <v>45234</v>
      </c>
      <c r="C1847" s="2" t="s">
        <v>613</v>
      </c>
      <c r="D1847" s="2" t="s">
        <v>1126</v>
      </c>
      <c r="E1847">
        <v>4</v>
      </c>
      <c r="F1847" s="2">
        <f t="shared" si="168"/>
        <v>4</v>
      </c>
      <c r="G1847" s="2" t="s">
        <v>1148</v>
      </c>
      <c r="H1847">
        <v>0.22</v>
      </c>
      <c r="I1847" s="2">
        <f>_xlfn.XLOOKUP(D1847, 'retail_products'!$A:$A, 'retail_products'!$E:$E, "")</f>
        <v>340.9</v>
      </c>
      <c r="J1847" s="2">
        <f>_xlfn.XLOOKUP(D1847, 'retail_products'!$A:$A, 'retail_products'!$D:$D, "")</f>
        <v>269.88</v>
      </c>
      <c r="K1847" s="2">
        <f t="shared" si="169"/>
        <v>1363.6</v>
      </c>
      <c r="L1847" s="2">
        <f t="shared" si="170"/>
        <v>299.99199999999996</v>
      </c>
      <c r="M1847" s="2">
        <f t="shared" si="171"/>
        <v>1063.6079999999999</v>
      </c>
      <c r="N1847" s="2">
        <f t="shared" si="172"/>
        <v>-15.912000000000035</v>
      </c>
      <c r="O1847" s="2" t="str">
        <f t="shared" si="173"/>
        <v>Nov</v>
      </c>
    </row>
    <row r="1848" spans="1:15" x14ac:dyDescent="0.25">
      <c r="A1848" s="2" t="s">
        <v>2990</v>
      </c>
      <c r="B1848" s="3">
        <v>45071</v>
      </c>
      <c r="C1848" s="2" t="s">
        <v>998</v>
      </c>
      <c r="D1848" s="2" t="s">
        <v>1098</v>
      </c>
      <c r="E1848">
        <v>2</v>
      </c>
      <c r="F1848" s="2">
        <f t="shared" si="168"/>
        <v>2</v>
      </c>
      <c r="G1848" s="2" t="s">
        <v>1148</v>
      </c>
      <c r="H1848">
        <v>0</v>
      </c>
      <c r="I1848" s="2">
        <f>_xlfn.XLOOKUP(D1848, 'retail_products'!$A:$A, 'retail_products'!$E:$E, "")</f>
        <v>861.53</v>
      </c>
      <c r="J1848" s="2">
        <f>_xlfn.XLOOKUP(D1848, 'retail_products'!$A:$A, 'retail_products'!$D:$D, "")</f>
        <v>446.15</v>
      </c>
      <c r="K1848" s="2">
        <f t="shared" si="169"/>
        <v>1723.06</v>
      </c>
      <c r="L1848" s="2">
        <f t="shared" si="170"/>
        <v>0</v>
      </c>
      <c r="M1848" s="2">
        <f t="shared" si="171"/>
        <v>1723.06</v>
      </c>
      <c r="N1848" s="2">
        <f t="shared" si="172"/>
        <v>830.76</v>
      </c>
      <c r="O1848" s="2" t="str">
        <f t="shared" si="173"/>
        <v>May</v>
      </c>
    </row>
    <row r="1849" spans="1:15" x14ac:dyDescent="0.25">
      <c r="A1849" s="2" t="s">
        <v>2991</v>
      </c>
      <c r="B1849" s="3">
        <v>45060</v>
      </c>
      <c r="C1849" s="2" t="s">
        <v>1001</v>
      </c>
      <c r="D1849" s="2" t="s">
        <v>1064</v>
      </c>
      <c r="E1849">
        <v>1</v>
      </c>
      <c r="F1849" s="2">
        <f t="shared" si="168"/>
        <v>1</v>
      </c>
      <c r="G1849" s="2" t="s">
        <v>1152</v>
      </c>
      <c r="H1849">
        <v>0.16</v>
      </c>
      <c r="I1849" s="2">
        <f>_xlfn.XLOOKUP(D1849, 'retail_products'!$A:$A, 'retail_products'!$E:$E, "")</f>
        <v>452.6</v>
      </c>
      <c r="J1849" s="2">
        <f>_xlfn.XLOOKUP(D1849, 'retail_products'!$A:$A, 'retail_products'!$D:$D, "")</f>
        <v>246.71</v>
      </c>
      <c r="K1849" s="2">
        <f t="shared" si="169"/>
        <v>452.6</v>
      </c>
      <c r="L1849" s="2">
        <f t="shared" si="170"/>
        <v>72.416000000000011</v>
      </c>
      <c r="M1849" s="2">
        <f t="shared" si="171"/>
        <v>380.18400000000003</v>
      </c>
      <c r="N1849" s="2">
        <f t="shared" si="172"/>
        <v>133.47400000000002</v>
      </c>
      <c r="O1849" s="2" t="str">
        <f t="shared" si="173"/>
        <v>May</v>
      </c>
    </row>
    <row r="1850" spans="1:15" x14ac:dyDescent="0.25">
      <c r="A1850" s="2" t="s">
        <v>2992</v>
      </c>
      <c r="B1850" s="3">
        <v>45134</v>
      </c>
      <c r="C1850" s="2" t="s">
        <v>57</v>
      </c>
      <c r="D1850" s="2" t="s">
        <v>1086</v>
      </c>
      <c r="E1850">
        <v>3</v>
      </c>
      <c r="F1850" s="2">
        <f t="shared" si="168"/>
        <v>3</v>
      </c>
      <c r="G1850" s="2" t="s">
        <v>1146</v>
      </c>
      <c r="H1850">
        <v>0</v>
      </c>
      <c r="I1850" s="2">
        <f>_xlfn.XLOOKUP(D1850, 'retail_products'!$A:$A, 'retail_products'!$E:$E, "")</f>
        <v>560.78</v>
      </c>
      <c r="J1850" s="2">
        <f>_xlfn.XLOOKUP(D1850, 'retail_products'!$A:$A, 'retail_products'!$D:$D, "")</f>
        <v>325.23</v>
      </c>
      <c r="K1850" s="2">
        <f t="shared" si="169"/>
        <v>1682.34</v>
      </c>
      <c r="L1850" s="2">
        <f t="shared" si="170"/>
        <v>0</v>
      </c>
      <c r="M1850" s="2">
        <f t="shared" si="171"/>
        <v>1682.34</v>
      </c>
      <c r="N1850" s="2">
        <f t="shared" si="172"/>
        <v>706.64999999999986</v>
      </c>
      <c r="O1850" s="2" t="str">
        <f t="shared" si="173"/>
        <v>Jul</v>
      </c>
    </row>
    <row r="1851" spans="1:15" x14ac:dyDescent="0.25">
      <c r="A1851" s="2" t="s">
        <v>2993</v>
      </c>
      <c r="B1851" s="3">
        <v>45064</v>
      </c>
      <c r="C1851" s="2" t="s">
        <v>540</v>
      </c>
      <c r="D1851" s="2" t="s">
        <v>1082</v>
      </c>
      <c r="E1851">
        <v>4</v>
      </c>
      <c r="F1851" s="2">
        <f t="shared" si="168"/>
        <v>4</v>
      </c>
      <c r="G1851" s="2" t="s">
        <v>1152</v>
      </c>
      <c r="H1851">
        <v>0.28000000000000003</v>
      </c>
      <c r="I1851" s="2">
        <f>_xlfn.XLOOKUP(D1851, 'retail_products'!$A:$A, 'retail_products'!$E:$E, "")</f>
        <v>85.85</v>
      </c>
      <c r="J1851" s="2">
        <f>_xlfn.XLOOKUP(D1851, 'retail_products'!$A:$A, 'retail_products'!$D:$D, "")</f>
        <v>46.68</v>
      </c>
      <c r="K1851" s="2">
        <f t="shared" si="169"/>
        <v>343.4</v>
      </c>
      <c r="L1851" s="2">
        <f t="shared" si="170"/>
        <v>96.152000000000001</v>
      </c>
      <c r="M1851" s="2">
        <f t="shared" si="171"/>
        <v>247.24799999999999</v>
      </c>
      <c r="N1851" s="2">
        <f t="shared" si="172"/>
        <v>60.527999999999992</v>
      </c>
      <c r="O1851" s="2" t="str">
        <f t="shared" si="173"/>
        <v>May</v>
      </c>
    </row>
    <row r="1852" spans="1:15" x14ac:dyDescent="0.25">
      <c r="A1852" s="2" t="s">
        <v>2994</v>
      </c>
      <c r="B1852" s="3">
        <v>45252</v>
      </c>
      <c r="C1852" s="2" t="s">
        <v>372</v>
      </c>
      <c r="D1852" s="2" t="s">
        <v>1064</v>
      </c>
      <c r="E1852">
        <v>3</v>
      </c>
      <c r="F1852" s="2">
        <f t="shared" si="168"/>
        <v>3</v>
      </c>
      <c r="G1852" s="2" t="s">
        <v>1152</v>
      </c>
      <c r="H1852">
        <v>0</v>
      </c>
      <c r="I1852" s="2">
        <f>_xlfn.XLOOKUP(D1852, 'retail_products'!$A:$A, 'retail_products'!$E:$E, "")</f>
        <v>452.6</v>
      </c>
      <c r="J1852" s="2">
        <f>_xlfn.XLOOKUP(D1852, 'retail_products'!$A:$A, 'retail_products'!$D:$D, "")</f>
        <v>246.71</v>
      </c>
      <c r="K1852" s="2">
        <f t="shared" si="169"/>
        <v>1357.8000000000002</v>
      </c>
      <c r="L1852" s="2">
        <f t="shared" si="170"/>
        <v>0</v>
      </c>
      <c r="M1852" s="2">
        <f t="shared" si="171"/>
        <v>1357.8000000000002</v>
      </c>
      <c r="N1852" s="2">
        <f t="shared" si="172"/>
        <v>617.67000000000019</v>
      </c>
      <c r="O1852" s="2" t="str">
        <f t="shared" si="173"/>
        <v>Nov</v>
      </c>
    </row>
    <row r="1853" spans="1:15" x14ac:dyDescent="0.25">
      <c r="A1853" s="2" t="s">
        <v>2995</v>
      </c>
      <c r="B1853" s="3">
        <v>45299</v>
      </c>
      <c r="C1853" s="2" t="s">
        <v>637</v>
      </c>
      <c r="D1853" s="2" t="s">
        <v>1138</v>
      </c>
      <c r="E1853">
        <v>5</v>
      </c>
      <c r="F1853" s="2">
        <f t="shared" si="168"/>
        <v>5</v>
      </c>
      <c r="G1853" s="2" t="s">
        <v>1152</v>
      </c>
      <c r="H1853">
        <v>0</v>
      </c>
      <c r="I1853" s="2">
        <f>_xlfn.XLOOKUP(D1853, 'retail_products'!$A:$A, 'retail_products'!$E:$E, "")</f>
        <v>318.47000000000003</v>
      </c>
      <c r="J1853" s="2">
        <f>_xlfn.XLOOKUP(D1853, 'retail_products'!$A:$A, 'retail_products'!$D:$D, "")</f>
        <v>231.89</v>
      </c>
      <c r="K1853" s="2">
        <f t="shared" si="169"/>
        <v>1592.3500000000001</v>
      </c>
      <c r="L1853" s="2">
        <f t="shared" si="170"/>
        <v>0</v>
      </c>
      <c r="M1853" s="2">
        <f t="shared" si="171"/>
        <v>1592.3500000000001</v>
      </c>
      <c r="N1853" s="2">
        <f t="shared" si="172"/>
        <v>432.90000000000032</v>
      </c>
      <c r="O1853" s="2" t="str">
        <f t="shared" si="173"/>
        <v>Jan</v>
      </c>
    </row>
    <row r="1854" spans="1:15" x14ac:dyDescent="0.25">
      <c r="A1854" s="2" t="s">
        <v>2996</v>
      </c>
      <c r="B1854" s="3">
        <v>45017</v>
      </c>
      <c r="C1854" s="2" t="s">
        <v>380</v>
      </c>
      <c r="D1854" s="2" t="s">
        <v>1076</v>
      </c>
      <c r="E1854">
        <v>-1</v>
      </c>
      <c r="F1854" s="2">
        <f t="shared" si="168"/>
        <v>0</v>
      </c>
      <c r="G1854" s="2" t="s">
        <v>1152</v>
      </c>
      <c r="H1854">
        <v>0.28000000000000003</v>
      </c>
      <c r="I1854" s="2">
        <f>_xlfn.XLOOKUP(D1854, 'retail_products'!$A:$A, 'retail_products'!$E:$E, "")</f>
        <v>681.78</v>
      </c>
      <c r="J1854" s="2">
        <f>_xlfn.XLOOKUP(D1854, 'retail_products'!$A:$A, 'retail_products'!$D:$D, "")</f>
        <v>335.22</v>
      </c>
      <c r="K1854" s="2">
        <f t="shared" si="169"/>
        <v>-681.78</v>
      </c>
      <c r="L1854" s="2">
        <f t="shared" si="170"/>
        <v>-190.89840000000001</v>
      </c>
      <c r="M1854" s="2">
        <f t="shared" si="171"/>
        <v>-490.88159999999993</v>
      </c>
      <c r="N1854" s="2">
        <f t="shared" si="172"/>
        <v>-155.66159999999991</v>
      </c>
      <c r="O1854" s="2" t="str">
        <f t="shared" si="173"/>
        <v>Apr</v>
      </c>
    </row>
    <row r="1855" spans="1:15" x14ac:dyDescent="0.25">
      <c r="A1855" s="2" t="s">
        <v>2997</v>
      </c>
      <c r="B1855" s="3">
        <v>45083</v>
      </c>
      <c r="C1855" s="2" t="s">
        <v>549</v>
      </c>
      <c r="D1855" s="2" t="s">
        <v>1049</v>
      </c>
      <c r="E1855">
        <v>3</v>
      </c>
      <c r="F1855" s="2">
        <f t="shared" si="168"/>
        <v>3</v>
      </c>
      <c r="G1855" s="2" t="s">
        <v>1152</v>
      </c>
      <c r="H1855">
        <v>0</v>
      </c>
      <c r="I1855" s="2">
        <f>_xlfn.XLOOKUP(D1855, 'retail_products'!$A:$A, 'retail_products'!$E:$E, "")</f>
        <v>171.43</v>
      </c>
      <c r="J1855" s="2">
        <f>_xlfn.XLOOKUP(D1855, 'retail_products'!$A:$A, 'retail_products'!$D:$D, "")</f>
        <v>99.61</v>
      </c>
      <c r="K1855" s="2">
        <f t="shared" si="169"/>
        <v>514.29</v>
      </c>
      <c r="L1855" s="2">
        <f t="shared" si="170"/>
        <v>0</v>
      </c>
      <c r="M1855" s="2">
        <f t="shared" si="171"/>
        <v>514.29</v>
      </c>
      <c r="N1855" s="2">
        <f t="shared" si="172"/>
        <v>215.45999999999998</v>
      </c>
      <c r="O1855" s="2" t="str">
        <f t="shared" si="173"/>
        <v>Jun</v>
      </c>
    </row>
    <row r="1856" spans="1:15" x14ac:dyDescent="0.25">
      <c r="A1856" s="2" t="s">
        <v>2998</v>
      </c>
      <c r="B1856" s="3">
        <v>45130</v>
      </c>
      <c r="C1856" s="2" t="s">
        <v>338</v>
      </c>
      <c r="D1856" s="2" t="s">
        <v>1096</v>
      </c>
      <c r="E1856">
        <v>-1</v>
      </c>
      <c r="F1856" s="2">
        <f t="shared" si="168"/>
        <v>0</v>
      </c>
      <c r="G1856" s="2" t="s">
        <v>1152</v>
      </c>
      <c r="H1856">
        <v>0</v>
      </c>
      <c r="I1856" s="2">
        <f>_xlfn.XLOOKUP(D1856, 'retail_products'!$A:$A, 'retail_products'!$E:$E, "")</f>
        <v>975.87</v>
      </c>
      <c r="J1856" s="2">
        <f>_xlfn.XLOOKUP(D1856, 'retail_products'!$A:$A, 'retail_products'!$D:$D, "")</f>
        <v>397.97</v>
      </c>
      <c r="K1856" s="2">
        <f t="shared" si="169"/>
        <v>-975.87</v>
      </c>
      <c r="L1856" s="2">
        <f t="shared" si="170"/>
        <v>0</v>
      </c>
      <c r="M1856" s="2">
        <f t="shared" si="171"/>
        <v>-975.87</v>
      </c>
      <c r="N1856" s="2">
        <f t="shared" si="172"/>
        <v>-577.9</v>
      </c>
      <c r="O1856" s="2" t="str">
        <f t="shared" si="173"/>
        <v>Jul</v>
      </c>
    </row>
    <row r="1857" spans="1:15" x14ac:dyDescent="0.25">
      <c r="A1857" s="2" t="s">
        <v>2999</v>
      </c>
      <c r="B1857" s="3">
        <v>45115</v>
      </c>
      <c r="C1857" s="2" t="s">
        <v>824</v>
      </c>
      <c r="D1857" s="2" t="s">
        <v>1130</v>
      </c>
      <c r="E1857">
        <v>5</v>
      </c>
      <c r="F1857" s="2">
        <f t="shared" si="168"/>
        <v>5</v>
      </c>
      <c r="G1857" s="2" t="s">
        <v>1152</v>
      </c>
      <c r="H1857">
        <v>0</v>
      </c>
      <c r="I1857" s="2">
        <f>_xlfn.XLOOKUP(D1857, 'retail_products'!$A:$A, 'retail_products'!$E:$E, "")</f>
        <v>497.57</v>
      </c>
      <c r="J1857" s="2">
        <f>_xlfn.XLOOKUP(D1857, 'retail_products'!$A:$A, 'retail_products'!$D:$D, "")</f>
        <v>348.99</v>
      </c>
      <c r="K1857" s="2">
        <f t="shared" si="169"/>
        <v>2487.85</v>
      </c>
      <c r="L1857" s="2">
        <f t="shared" si="170"/>
        <v>0</v>
      </c>
      <c r="M1857" s="2">
        <f t="shared" si="171"/>
        <v>2487.85</v>
      </c>
      <c r="N1857" s="2">
        <f t="shared" si="172"/>
        <v>742.89999999999986</v>
      </c>
      <c r="O1857" s="2" t="str">
        <f t="shared" si="173"/>
        <v>Jul</v>
      </c>
    </row>
    <row r="1858" spans="1:15" x14ac:dyDescent="0.25">
      <c r="A1858" s="2" t="s">
        <v>3000</v>
      </c>
      <c r="B1858" s="3">
        <v>45268</v>
      </c>
      <c r="C1858" s="2" t="s">
        <v>1005</v>
      </c>
      <c r="D1858" s="2" t="s">
        <v>1072</v>
      </c>
      <c r="E1858">
        <v>5</v>
      </c>
      <c r="F1858" s="2">
        <f t="shared" ref="F1858:F1921" si="174">IF(E1858&lt;0,0,E1858)</f>
        <v>5</v>
      </c>
      <c r="G1858" s="2" t="s">
        <v>1152</v>
      </c>
      <c r="H1858">
        <v>0.09</v>
      </c>
      <c r="I1858" s="2">
        <f>_xlfn.XLOOKUP(D1858, 'retail_products'!$A:$A, 'retail_products'!$E:$E, "")</f>
        <v>553.76</v>
      </c>
      <c r="J1858" s="2">
        <f>_xlfn.XLOOKUP(D1858, 'retail_products'!$A:$A, 'retail_products'!$D:$D, "")</f>
        <v>264.36</v>
      </c>
      <c r="K1858" s="2">
        <f t="shared" ref="K1858:K1921" si="175">E1858*I1858</f>
        <v>2768.8</v>
      </c>
      <c r="L1858" s="2">
        <f t="shared" ref="L1858:L1921" si="176">K1858*H1858</f>
        <v>249.19200000000001</v>
      </c>
      <c r="M1858" s="2">
        <f t="shared" ref="M1858:M1921" si="177">K1858-L1858</f>
        <v>2519.6080000000002</v>
      </c>
      <c r="N1858" s="2">
        <f t="shared" ref="N1858:N1921" si="178">M1858-(E1858*J1858)</f>
        <v>1197.808</v>
      </c>
      <c r="O1858" s="2" t="str">
        <f t="shared" ref="O1858:O1921" si="179">TEXT(B1858,"mmm")</f>
        <v>Dec</v>
      </c>
    </row>
    <row r="1859" spans="1:15" x14ac:dyDescent="0.25">
      <c r="A1859" s="2" t="s">
        <v>3001</v>
      </c>
      <c r="B1859" s="3">
        <v>45089</v>
      </c>
      <c r="C1859" s="2" t="s">
        <v>936</v>
      </c>
      <c r="D1859" s="2" t="s">
        <v>1078</v>
      </c>
      <c r="E1859">
        <v>2</v>
      </c>
      <c r="F1859" s="2">
        <f t="shared" si="174"/>
        <v>2</v>
      </c>
      <c r="G1859" s="2" t="s">
        <v>1148</v>
      </c>
      <c r="H1859">
        <v>0</v>
      </c>
      <c r="I1859" s="2">
        <f>_xlfn.XLOOKUP(D1859, 'retail_products'!$A:$A, 'retail_products'!$E:$E, "")</f>
        <v>892.78</v>
      </c>
      <c r="J1859" s="2">
        <f>_xlfn.XLOOKUP(D1859, 'retail_products'!$A:$A, 'retail_products'!$D:$D, "")</f>
        <v>447.11</v>
      </c>
      <c r="K1859" s="2">
        <f t="shared" si="175"/>
        <v>1785.56</v>
      </c>
      <c r="L1859" s="2">
        <f t="shared" si="176"/>
        <v>0</v>
      </c>
      <c r="M1859" s="2">
        <f t="shared" si="177"/>
        <v>1785.56</v>
      </c>
      <c r="N1859" s="2">
        <f t="shared" si="178"/>
        <v>891.33999999999992</v>
      </c>
      <c r="O1859" s="2" t="str">
        <f t="shared" si="179"/>
        <v>Jun</v>
      </c>
    </row>
    <row r="1860" spans="1:15" x14ac:dyDescent="0.25">
      <c r="A1860" s="2" t="s">
        <v>3002</v>
      </c>
      <c r="B1860" s="3">
        <v>45161</v>
      </c>
      <c r="C1860" s="2" t="s">
        <v>260</v>
      </c>
      <c r="D1860" s="2" t="s">
        <v>1051</v>
      </c>
      <c r="E1860">
        <v>1</v>
      </c>
      <c r="F1860" s="2">
        <f t="shared" si="174"/>
        <v>1</v>
      </c>
      <c r="G1860" s="2" t="s">
        <v>1152</v>
      </c>
      <c r="H1860">
        <v>0.25</v>
      </c>
      <c r="I1860" s="2">
        <f>_xlfn.XLOOKUP(D1860, 'retail_products'!$A:$A, 'retail_products'!$E:$E, "")</f>
        <v>243.64</v>
      </c>
      <c r="J1860" s="2">
        <f>_xlfn.XLOOKUP(D1860, 'retail_products'!$A:$A, 'retail_products'!$D:$D, "")</f>
        <v>143.19999999999999</v>
      </c>
      <c r="K1860" s="2">
        <f t="shared" si="175"/>
        <v>243.64</v>
      </c>
      <c r="L1860" s="2">
        <f t="shared" si="176"/>
        <v>60.91</v>
      </c>
      <c r="M1860" s="2">
        <f t="shared" si="177"/>
        <v>182.73</v>
      </c>
      <c r="N1860" s="2">
        <f t="shared" si="178"/>
        <v>39.53</v>
      </c>
      <c r="O1860" s="2" t="str">
        <f t="shared" si="179"/>
        <v>Aug</v>
      </c>
    </row>
    <row r="1861" spans="1:15" x14ac:dyDescent="0.25">
      <c r="A1861" s="2" t="s">
        <v>3003</v>
      </c>
      <c r="B1861" s="3">
        <v>45012</v>
      </c>
      <c r="C1861" s="2" t="s">
        <v>174</v>
      </c>
      <c r="D1861" s="2" t="s">
        <v>1054</v>
      </c>
      <c r="E1861">
        <v>1</v>
      </c>
      <c r="F1861" s="2">
        <f t="shared" si="174"/>
        <v>1</v>
      </c>
      <c r="G1861" s="2" t="s">
        <v>1146</v>
      </c>
      <c r="H1861">
        <v>0</v>
      </c>
      <c r="I1861" s="2">
        <f>_xlfn.XLOOKUP(D1861, 'retail_products'!$A:$A, 'retail_products'!$E:$E, "")</f>
        <v>821.38</v>
      </c>
      <c r="J1861" s="2">
        <f>_xlfn.XLOOKUP(D1861, 'retail_products'!$A:$A, 'retail_products'!$D:$D, "")</f>
        <v>401.95</v>
      </c>
      <c r="K1861" s="2">
        <f t="shared" si="175"/>
        <v>821.38</v>
      </c>
      <c r="L1861" s="2">
        <f t="shared" si="176"/>
        <v>0</v>
      </c>
      <c r="M1861" s="2">
        <f t="shared" si="177"/>
        <v>821.38</v>
      </c>
      <c r="N1861" s="2">
        <f t="shared" si="178"/>
        <v>419.43</v>
      </c>
      <c r="O1861" s="2" t="str">
        <f t="shared" si="179"/>
        <v>Mar</v>
      </c>
    </row>
    <row r="1862" spans="1:15" x14ac:dyDescent="0.25">
      <c r="A1862" s="2" t="s">
        <v>3004</v>
      </c>
      <c r="B1862" s="3">
        <v>45007</v>
      </c>
      <c r="C1862" s="2" t="s">
        <v>243</v>
      </c>
      <c r="D1862" s="2" t="s">
        <v>1086</v>
      </c>
      <c r="E1862">
        <v>3</v>
      </c>
      <c r="F1862" s="2">
        <f t="shared" si="174"/>
        <v>3</v>
      </c>
      <c r="G1862" s="2" t="s">
        <v>1146</v>
      </c>
      <c r="H1862">
        <v>0.08</v>
      </c>
      <c r="I1862" s="2">
        <f>_xlfn.XLOOKUP(D1862, 'retail_products'!$A:$A, 'retail_products'!$E:$E, "")</f>
        <v>560.78</v>
      </c>
      <c r="J1862" s="2">
        <f>_xlfn.XLOOKUP(D1862, 'retail_products'!$A:$A, 'retail_products'!$D:$D, "")</f>
        <v>325.23</v>
      </c>
      <c r="K1862" s="2">
        <f t="shared" si="175"/>
        <v>1682.34</v>
      </c>
      <c r="L1862" s="2">
        <f t="shared" si="176"/>
        <v>134.5872</v>
      </c>
      <c r="M1862" s="2">
        <f t="shared" si="177"/>
        <v>1547.7528</v>
      </c>
      <c r="N1862" s="2">
        <f t="shared" si="178"/>
        <v>572.06279999999992</v>
      </c>
      <c r="O1862" s="2" t="str">
        <f t="shared" si="179"/>
        <v>Mar</v>
      </c>
    </row>
    <row r="1863" spans="1:15" x14ac:dyDescent="0.25">
      <c r="A1863" s="2" t="s">
        <v>3005</v>
      </c>
      <c r="B1863" s="3">
        <v>45359</v>
      </c>
      <c r="C1863" s="2" t="s">
        <v>725</v>
      </c>
      <c r="D1863" s="2" t="s">
        <v>1122</v>
      </c>
      <c r="E1863">
        <v>4</v>
      </c>
      <c r="F1863" s="2">
        <f t="shared" si="174"/>
        <v>4</v>
      </c>
      <c r="G1863" s="2" t="s">
        <v>1148</v>
      </c>
      <c r="H1863">
        <v>0.28000000000000003</v>
      </c>
      <c r="I1863" s="2">
        <f>_xlfn.XLOOKUP(D1863, 'retail_products'!$A:$A, 'retail_products'!$E:$E, "")</f>
        <v>693.46</v>
      </c>
      <c r="J1863" s="2">
        <f>_xlfn.XLOOKUP(D1863, 'retail_products'!$A:$A, 'retail_products'!$D:$D, "")</f>
        <v>388.35</v>
      </c>
      <c r="K1863" s="2">
        <f t="shared" si="175"/>
        <v>2773.84</v>
      </c>
      <c r="L1863" s="2">
        <f t="shared" si="176"/>
        <v>776.67520000000013</v>
      </c>
      <c r="M1863" s="2">
        <f t="shared" si="177"/>
        <v>1997.1648</v>
      </c>
      <c r="N1863" s="2">
        <f t="shared" si="178"/>
        <v>443.76479999999992</v>
      </c>
      <c r="O1863" s="2" t="str">
        <f t="shared" si="179"/>
        <v>Mar</v>
      </c>
    </row>
    <row r="1864" spans="1:15" x14ac:dyDescent="0.25">
      <c r="A1864" s="2" t="s">
        <v>3006</v>
      </c>
      <c r="B1864" s="3">
        <v>45273</v>
      </c>
      <c r="C1864" s="2" t="s">
        <v>54</v>
      </c>
      <c r="D1864" s="2" t="s">
        <v>1128</v>
      </c>
      <c r="E1864">
        <v>5</v>
      </c>
      <c r="F1864" s="2">
        <f t="shared" si="174"/>
        <v>5</v>
      </c>
      <c r="G1864" s="2" t="s">
        <v>1148</v>
      </c>
      <c r="H1864">
        <v>0</v>
      </c>
      <c r="I1864" s="2">
        <f>_xlfn.XLOOKUP(D1864, 'retail_products'!$A:$A, 'retail_products'!$E:$E, "")</f>
        <v>769.55</v>
      </c>
      <c r="J1864" s="2">
        <f>_xlfn.XLOOKUP(D1864, 'retail_products'!$A:$A, 'retail_products'!$D:$D, "")</f>
        <v>421.02</v>
      </c>
      <c r="K1864" s="2">
        <f t="shared" si="175"/>
        <v>3847.75</v>
      </c>
      <c r="L1864" s="2">
        <f t="shared" si="176"/>
        <v>0</v>
      </c>
      <c r="M1864" s="2">
        <f t="shared" si="177"/>
        <v>3847.75</v>
      </c>
      <c r="N1864" s="2">
        <f t="shared" si="178"/>
        <v>1742.65</v>
      </c>
      <c r="O1864" s="2" t="str">
        <f t="shared" si="179"/>
        <v>Dec</v>
      </c>
    </row>
    <row r="1865" spans="1:15" x14ac:dyDescent="0.25">
      <c r="A1865" s="2" t="s">
        <v>3007</v>
      </c>
      <c r="B1865" s="3">
        <v>45154</v>
      </c>
      <c r="C1865" s="2" t="s">
        <v>502</v>
      </c>
      <c r="D1865" s="2" t="s">
        <v>1096</v>
      </c>
      <c r="E1865">
        <v>2</v>
      </c>
      <c r="F1865" s="2">
        <f t="shared" si="174"/>
        <v>2</v>
      </c>
      <c r="G1865" s="2" t="s">
        <v>1148</v>
      </c>
      <c r="H1865">
        <v>0</v>
      </c>
      <c r="I1865" s="2">
        <f>_xlfn.XLOOKUP(D1865, 'retail_products'!$A:$A, 'retail_products'!$E:$E, "")</f>
        <v>975.87</v>
      </c>
      <c r="J1865" s="2">
        <f>_xlfn.XLOOKUP(D1865, 'retail_products'!$A:$A, 'retail_products'!$D:$D, "")</f>
        <v>397.97</v>
      </c>
      <c r="K1865" s="2">
        <f t="shared" si="175"/>
        <v>1951.74</v>
      </c>
      <c r="L1865" s="2">
        <f t="shared" si="176"/>
        <v>0</v>
      </c>
      <c r="M1865" s="2">
        <f t="shared" si="177"/>
        <v>1951.74</v>
      </c>
      <c r="N1865" s="2">
        <f t="shared" si="178"/>
        <v>1155.8</v>
      </c>
      <c r="O1865" s="2" t="str">
        <f t="shared" si="179"/>
        <v>Aug</v>
      </c>
    </row>
    <row r="1866" spans="1:15" x14ac:dyDescent="0.25">
      <c r="A1866" s="2" t="s">
        <v>3008</v>
      </c>
      <c r="B1866" s="3">
        <v>44928</v>
      </c>
      <c r="C1866" s="2" t="s">
        <v>143</v>
      </c>
      <c r="D1866" s="2" t="s">
        <v>1074</v>
      </c>
      <c r="E1866">
        <v>1</v>
      </c>
      <c r="F1866" s="2">
        <f t="shared" si="174"/>
        <v>1</v>
      </c>
      <c r="G1866" s="2" t="s">
        <v>1146</v>
      </c>
      <c r="H1866">
        <v>0</v>
      </c>
      <c r="I1866" s="2">
        <f>_xlfn.XLOOKUP(D1866, 'retail_products'!$A:$A, 'retail_products'!$E:$E, "")</f>
        <v>476.33</v>
      </c>
      <c r="J1866" s="2">
        <f>_xlfn.XLOOKUP(D1866, 'retail_products'!$A:$A, 'retail_products'!$D:$D, "")</f>
        <v>222.1</v>
      </c>
      <c r="K1866" s="2">
        <f t="shared" si="175"/>
        <v>476.33</v>
      </c>
      <c r="L1866" s="2">
        <f t="shared" si="176"/>
        <v>0</v>
      </c>
      <c r="M1866" s="2">
        <f t="shared" si="177"/>
        <v>476.33</v>
      </c>
      <c r="N1866" s="2">
        <f t="shared" si="178"/>
        <v>254.23</v>
      </c>
      <c r="O1866" s="2" t="str">
        <f t="shared" si="179"/>
        <v>Jan</v>
      </c>
    </row>
    <row r="1867" spans="1:15" x14ac:dyDescent="0.25">
      <c r="A1867" s="2" t="s">
        <v>3009</v>
      </c>
      <c r="B1867" s="3">
        <v>45005</v>
      </c>
      <c r="C1867" s="2" t="s">
        <v>862</v>
      </c>
      <c r="D1867" s="2" t="s">
        <v>1096</v>
      </c>
      <c r="E1867">
        <v>5</v>
      </c>
      <c r="F1867" s="2">
        <f t="shared" si="174"/>
        <v>5</v>
      </c>
      <c r="G1867" s="2" t="s">
        <v>1146</v>
      </c>
      <c r="H1867">
        <v>0</v>
      </c>
      <c r="I1867" s="2">
        <f>_xlfn.XLOOKUP(D1867, 'retail_products'!$A:$A, 'retail_products'!$E:$E, "")</f>
        <v>975.87</v>
      </c>
      <c r="J1867" s="2">
        <f>_xlfn.XLOOKUP(D1867, 'retail_products'!$A:$A, 'retail_products'!$D:$D, "")</f>
        <v>397.97</v>
      </c>
      <c r="K1867" s="2">
        <f t="shared" si="175"/>
        <v>4879.3500000000004</v>
      </c>
      <c r="L1867" s="2">
        <f t="shared" si="176"/>
        <v>0</v>
      </c>
      <c r="M1867" s="2">
        <f t="shared" si="177"/>
        <v>4879.3500000000004</v>
      </c>
      <c r="N1867" s="2">
        <f t="shared" si="178"/>
        <v>2889.5</v>
      </c>
      <c r="O1867" s="2" t="str">
        <f t="shared" si="179"/>
        <v>Mar</v>
      </c>
    </row>
    <row r="1868" spans="1:15" x14ac:dyDescent="0.25">
      <c r="A1868" s="2" t="s">
        <v>3010</v>
      </c>
      <c r="B1868" s="3">
        <v>44950</v>
      </c>
      <c r="C1868" s="2" t="s">
        <v>66</v>
      </c>
      <c r="D1868" s="2" t="s">
        <v>1038</v>
      </c>
      <c r="E1868">
        <v>2</v>
      </c>
      <c r="F1868" s="2">
        <f t="shared" si="174"/>
        <v>2</v>
      </c>
      <c r="G1868" s="2" t="s">
        <v>1148</v>
      </c>
      <c r="H1868">
        <v>0</v>
      </c>
      <c r="I1868" s="2">
        <f>_xlfn.XLOOKUP(D1868, 'retail_products'!$A:$A, 'retail_products'!$E:$E, "")</f>
        <v>295.45</v>
      </c>
      <c r="J1868" s="2">
        <f>_xlfn.XLOOKUP(D1868, 'retail_products'!$A:$A, 'retail_products'!$D:$D, "")</f>
        <v>218.74</v>
      </c>
      <c r="K1868" s="2">
        <f t="shared" si="175"/>
        <v>590.9</v>
      </c>
      <c r="L1868" s="2">
        <f t="shared" si="176"/>
        <v>0</v>
      </c>
      <c r="M1868" s="2">
        <f t="shared" si="177"/>
        <v>590.9</v>
      </c>
      <c r="N1868" s="2">
        <f t="shared" si="178"/>
        <v>153.41999999999996</v>
      </c>
      <c r="O1868" s="2" t="str">
        <f t="shared" si="179"/>
        <v>Jan</v>
      </c>
    </row>
    <row r="1869" spans="1:15" x14ac:dyDescent="0.25">
      <c r="A1869" s="2" t="s">
        <v>3011</v>
      </c>
      <c r="B1869" s="3" t="s">
        <v>3012</v>
      </c>
      <c r="C1869" s="2" t="s">
        <v>503</v>
      </c>
      <c r="D1869" s="2" t="s">
        <v>1124</v>
      </c>
      <c r="E1869">
        <v>2</v>
      </c>
      <c r="F1869" s="2">
        <f t="shared" si="174"/>
        <v>2</v>
      </c>
      <c r="G1869" s="2" t="s">
        <v>1146</v>
      </c>
      <c r="H1869">
        <v>0</v>
      </c>
      <c r="I1869" s="2">
        <f>_xlfn.XLOOKUP(D1869, 'retail_products'!$A:$A, 'retail_products'!$E:$E, "")</f>
        <v>657.99</v>
      </c>
      <c r="J1869" s="2">
        <f>_xlfn.XLOOKUP(D1869, 'retail_products'!$A:$A, 'retail_products'!$D:$D, "")</f>
        <v>478.53</v>
      </c>
      <c r="K1869" s="2">
        <f t="shared" si="175"/>
        <v>1315.98</v>
      </c>
      <c r="L1869" s="2">
        <f t="shared" si="176"/>
        <v>0</v>
      </c>
      <c r="M1869" s="2">
        <f t="shared" si="177"/>
        <v>1315.98</v>
      </c>
      <c r="N1869" s="2">
        <f t="shared" si="178"/>
        <v>358.92000000000007</v>
      </c>
      <c r="O1869" s="2" t="str">
        <f t="shared" si="179"/>
        <v>06/13/23</v>
      </c>
    </row>
    <row r="1870" spans="1:15" x14ac:dyDescent="0.25">
      <c r="A1870" s="2" t="s">
        <v>3013</v>
      </c>
      <c r="B1870" s="3">
        <v>44990</v>
      </c>
      <c r="C1870" s="2" t="s">
        <v>816</v>
      </c>
      <c r="D1870" s="2" t="s">
        <v>1066</v>
      </c>
      <c r="E1870">
        <v>4</v>
      </c>
      <c r="F1870" s="2">
        <f t="shared" si="174"/>
        <v>4</v>
      </c>
      <c r="G1870" s="2" t="s">
        <v>1148</v>
      </c>
      <c r="H1870">
        <v>0.06</v>
      </c>
      <c r="I1870" s="2">
        <f>_xlfn.XLOOKUP(D1870, 'retail_products'!$A:$A, 'retail_products'!$E:$E, "")</f>
        <v>289.73</v>
      </c>
      <c r="J1870" s="2">
        <f>_xlfn.XLOOKUP(D1870, 'retail_products'!$A:$A, 'retail_products'!$D:$D, "")</f>
        <v>225.94</v>
      </c>
      <c r="K1870" s="2">
        <f t="shared" si="175"/>
        <v>1158.92</v>
      </c>
      <c r="L1870" s="2">
        <f t="shared" si="176"/>
        <v>69.535200000000003</v>
      </c>
      <c r="M1870" s="2">
        <f t="shared" si="177"/>
        <v>1089.3848</v>
      </c>
      <c r="N1870" s="2">
        <f t="shared" si="178"/>
        <v>185.62480000000005</v>
      </c>
      <c r="O1870" s="2" t="str">
        <f t="shared" si="179"/>
        <v>Mar</v>
      </c>
    </row>
    <row r="1871" spans="1:15" x14ac:dyDescent="0.25">
      <c r="A1871" s="2" t="s">
        <v>3014</v>
      </c>
      <c r="B1871" s="3">
        <v>45028</v>
      </c>
      <c r="C1871" s="2" t="s">
        <v>416</v>
      </c>
      <c r="D1871" s="2" t="s">
        <v>1118</v>
      </c>
      <c r="E1871">
        <v>3</v>
      </c>
      <c r="F1871" s="2">
        <f t="shared" si="174"/>
        <v>3</v>
      </c>
      <c r="G1871" s="2" t="s">
        <v>1148</v>
      </c>
      <c r="H1871">
        <v>0.01</v>
      </c>
      <c r="I1871" s="2">
        <f>_xlfn.XLOOKUP(D1871, 'retail_products'!$A:$A, 'retail_products'!$E:$E, "")</f>
        <v>484.08</v>
      </c>
      <c r="J1871" s="2">
        <f>_xlfn.XLOOKUP(D1871, 'retail_products'!$A:$A, 'retail_products'!$D:$D, "")</f>
        <v>361.23</v>
      </c>
      <c r="K1871" s="2">
        <f t="shared" si="175"/>
        <v>1452.24</v>
      </c>
      <c r="L1871" s="2">
        <f t="shared" si="176"/>
        <v>14.522400000000001</v>
      </c>
      <c r="M1871" s="2">
        <f t="shared" si="177"/>
        <v>1437.7175999999999</v>
      </c>
      <c r="N1871" s="2">
        <f t="shared" si="178"/>
        <v>354.02759999999989</v>
      </c>
      <c r="O1871" s="2" t="str">
        <f t="shared" si="179"/>
        <v>Apr</v>
      </c>
    </row>
    <row r="1872" spans="1:15" x14ac:dyDescent="0.25">
      <c r="A1872" s="2" t="s">
        <v>3015</v>
      </c>
      <c r="B1872" s="3">
        <v>45257</v>
      </c>
      <c r="C1872" s="2" t="s">
        <v>219</v>
      </c>
      <c r="D1872" s="2" t="s">
        <v>1112</v>
      </c>
      <c r="E1872">
        <v>4</v>
      </c>
      <c r="F1872" s="2">
        <f t="shared" si="174"/>
        <v>4</v>
      </c>
      <c r="G1872" s="2" t="s">
        <v>1146</v>
      </c>
      <c r="H1872">
        <v>0</v>
      </c>
      <c r="I1872" s="2">
        <f>_xlfn.XLOOKUP(D1872, 'retail_products'!$A:$A, 'retail_products'!$E:$E, "")</f>
        <v>827.09</v>
      </c>
      <c r="J1872" s="2">
        <f>_xlfn.XLOOKUP(D1872, 'retail_products'!$A:$A, 'retail_products'!$D:$D, "")</f>
        <v>449.47</v>
      </c>
      <c r="K1872" s="2">
        <f t="shared" si="175"/>
        <v>3308.36</v>
      </c>
      <c r="L1872" s="2">
        <f t="shared" si="176"/>
        <v>0</v>
      </c>
      <c r="M1872" s="2">
        <f t="shared" si="177"/>
        <v>3308.36</v>
      </c>
      <c r="N1872" s="2">
        <f t="shared" si="178"/>
        <v>1510.48</v>
      </c>
      <c r="O1872" s="2" t="str">
        <f t="shared" si="179"/>
        <v>Nov</v>
      </c>
    </row>
    <row r="1873" spans="1:15" x14ac:dyDescent="0.25">
      <c r="A1873" s="2" t="s">
        <v>3016</v>
      </c>
      <c r="B1873" s="3">
        <v>45367</v>
      </c>
      <c r="C1873" s="2" t="s">
        <v>704</v>
      </c>
      <c r="D1873" s="2" t="s">
        <v>1126</v>
      </c>
      <c r="E1873">
        <v>2</v>
      </c>
      <c r="F1873" s="2">
        <f t="shared" si="174"/>
        <v>2</v>
      </c>
      <c r="G1873" s="2" t="s">
        <v>1146</v>
      </c>
      <c r="H1873">
        <v>0.13</v>
      </c>
      <c r="I1873" s="2">
        <f>_xlfn.XLOOKUP(D1873, 'retail_products'!$A:$A, 'retail_products'!$E:$E, "")</f>
        <v>340.9</v>
      </c>
      <c r="J1873" s="2">
        <f>_xlfn.XLOOKUP(D1873, 'retail_products'!$A:$A, 'retail_products'!$D:$D, "")</f>
        <v>269.88</v>
      </c>
      <c r="K1873" s="2">
        <f t="shared" si="175"/>
        <v>681.8</v>
      </c>
      <c r="L1873" s="2">
        <f t="shared" si="176"/>
        <v>88.634</v>
      </c>
      <c r="M1873" s="2">
        <f t="shared" si="177"/>
        <v>593.16599999999994</v>
      </c>
      <c r="N1873" s="2">
        <f t="shared" si="178"/>
        <v>53.405999999999949</v>
      </c>
      <c r="O1873" s="2" t="str">
        <f t="shared" si="179"/>
        <v>Mar</v>
      </c>
    </row>
    <row r="1874" spans="1:15" x14ac:dyDescent="0.25">
      <c r="A1874" s="2" t="s">
        <v>3017</v>
      </c>
      <c r="B1874" s="3">
        <v>45285</v>
      </c>
      <c r="C1874" s="2" t="s">
        <v>659</v>
      </c>
      <c r="D1874" s="2" t="s">
        <v>1064</v>
      </c>
      <c r="E1874">
        <v>5</v>
      </c>
      <c r="F1874" s="2">
        <f t="shared" si="174"/>
        <v>5</v>
      </c>
      <c r="G1874" s="2" t="s">
        <v>1152</v>
      </c>
      <c r="H1874">
        <v>0</v>
      </c>
      <c r="I1874" s="2">
        <f>_xlfn.XLOOKUP(D1874, 'retail_products'!$A:$A, 'retail_products'!$E:$E, "")</f>
        <v>452.6</v>
      </c>
      <c r="J1874" s="2">
        <f>_xlfn.XLOOKUP(D1874, 'retail_products'!$A:$A, 'retail_products'!$D:$D, "")</f>
        <v>246.71</v>
      </c>
      <c r="K1874" s="2">
        <f t="shared" si="175"/>
        <v>2263</v>
      </c>
      <c r="L1874" s="2">
        <f t="shared" si="176"/>
        <v>0</v>
      </c>
      <c r="M1874" s="2">
        <f t="shared" si="177"/>
        <v>2263</v>
      </c>
      <c r="N1874" s="2">
        <f t="shared" si="178"/>
        <v>1029.45</v>
      </c>
      <c r="O1874" s="2" t="str">
        <f t="shared" si="179"/>
        <v>Dec</v>
      </c>
    </row>
    <row r="1875" spans="1:15" x14ac:dyDescent="0.25">
      <c r="A1875" s="2" t="s">
        <v>3018</v>
      </c>
      <c r="B1875" s="3">
        <v>45351</v>
      </c>
      <c r="C1875" s="2" t="s">
        <v>944</v>
      </c>
      <c r="D1875" s="2" t="s">
        <v>1068</v>
      </c>
      <c r="E1875">
        <v>3</v>
      </c>
      <c r="F1875" s="2">
        <f t="shared" si="174"/>
        <v>3</v>
      </c>
      <c r="G1875" s="2" t="s">
        <v>1146</v>
      </c>
      <c r="H1875">
        <v>0</v>
      </c>
      <c r="I1875" s="2">
        <f>_xlfn.XLOOKUP(D1875, 'retail_products'!$A:$A, 'retail_products'!$E:$E, "")</f>
        <v>37.4</v>
      </c>
      <c r="J1875" s="2">
        <f>_xlfn.XLOOKUP(D1875, 'retail_products'!$A:$A, 'retail_products'!$D:$D, "")</f>
        <v>16.059999999999999</v>
      </c>
      <c r="K1875" s="2">
        <f t="shared" si="175"/>
        <v>112.19999999999999</v>
      </c>
      <c r="L1875" s="2">
        <f t="shared" si="176"/>
        <v>0</v>
      </c>
      <c r="M1875" s="2">
        <f t="shared" si="177"/>
        <v>112.19999999999999</v>
      </c>
      <c r="N1875" s="2">
        <f t="shared" si="178"/>
        <v>64.02</v>
      </c>
      <c r="O1875" s="2" t="str">
        <f t="shared" si="179"/>
        <v>Feb</v>
      </c>
    </row>
    <row r="1876" spans="1:15" x14ac:dyDescent="0.25">
      <c r="A1876" s="2" t="s">
        <v>3019</v>
      </c>
      <c r="B1876" s="3">
        <v>44944</v>
      </c>
      <c r="C1876" s="2" t="s">
        <v>509</v>
      </c>
      <c r="D1876" s="2" t="s">
        <v>1090</v>
      </c>
      <c r="E1876">
        <v>1</v>
      </c>
      <c r="F1876" s="2">
        <f t="shared" si="174"/>
        <v>1</v>
      </c>
      <c r="G1876" s="2" t="s">
        <v>1146</v>
      </c>
      <c r="H1876">
        <v>0</v>
      </c>
      <c r="I1876" s="2">
        <f>_xlfn.XLOOKUP(D1876, 'retail_products'!$A:$A, 'retail_products'!$E:$E, "")</f>
        <v>765.43</v>
      </c>
      <c r="J1876" s="2">
        <f>_xlfn.XLOOKUP(D1876, 'retail_products'!$A:$A, 'retail_products'!$D:$D, "")</f>
        <v>429.73</v>
      </c>
      <c r="K1876" s="2">
        <f t="shared" si="175"/>
        <v>765.43</v>
      </c>
      <c r="L1876" s="2">
        <f t="shared" si="176"/>
        <v>0</v>
      </c>
      <c r="M1876" s="2">
        <f t="shared" si="177"/>
        <v>765.43</v>
      </c>
      <c r="N1876" s="2">
        <f t="shared" si="178"/>
        <v>335.69999999999993</v>
      </c>
      <c r="O1876" s="2" t="str">
        <f t="shared" si="179"/>
        <v>Jan</v>
      </c>
    </row>
    <row r="1877" spans="1:15" x14ac:dyDescent="0.25">
      <c r="A1877" s="2" t="s">
        <v>3020</v>
      </c>
      <c r="B1877" s="3">
        <v>45237</v>
      </c>
      <c r="C1877" s="2" t="s">
        <v>538</v>
      </c>
      <c r="D1877" s="2" t="s">
        <v>1054</v>
      </c>
      <c r="E1877">
        <v>5</v>
      </c>
      <c r="F1877" s="2">
        <f t="shared" si="174"/>
        <v>5</v>
      </c>
      <c r="G1877" s="2" t="s">
        <v>1148</v>
      </c>
      <c r="H1877">
        <v>0</v>
      </c>
      <c r="I1877" s="2">
        <f>_xlfn.XLOOKUP(D1877, 'retail_products'!$A:$A, 'retail_products'!$E:$E, "")</f>
        <v>821.38</v>
      </c>
      <c r="J1877" s="2">
        <f>_xlfn.XLOOKUP(D1877, 'retail_products'!$A:$A, 'retail_products'!$D:$D, "")</f>
        <v>401.95</v>
      </c>
      <c r="K1877" s="2">
        <f t="shared" si="175"/>
        <v>4106.8999999999996</v>
      </c>
      <c r="L1877" s="2">
        <f t="shared" si="176"/>
        <v>0</v>
      </c>
      <c r="M1877" s="2">
        <f t="shared" si="177"/>
        <v>4106.8999999999996</v>
      </c>
      <c r="N1877" s="2">
        <f t="shared" si="178"/>
        <v>2097.1499999999996</v>
      </c>
      <c r="O1877" s="2" t="str">
        <f t="shared" si="179"/>
        <v>Nov</v>
      </c>
    </row>
    <row r="1878" spans="1:15" x14ac:dyDescent="0.25">
      <c r="A1878" s="2" t="s">
        <v>3021</v>
      </c>
      <c r="B1878" s="3">
        <v>45178</v>
      </c>
      <c r="C1878" s="2" t="s">
        <v>156</v>
      </c>
      <c r="D1878" s="2" t="s">
        <v>1058</v>
      </c>
      <c r="E1878">
        <v>4</v>
      </c>
      <c r="F1878" s="2">
        <f t="shared" si="174"/>
        <v>4</v>
      </c>
      <c r="G1878" s="2" t="s">
        <v>1146</v>
      </c>
      <c r="H1878">
        <v>0</v>
      </c>
      <c r="I1878" s="2">
        <f>_xlfn.XLOOKUP(D1878, 'retail_products'!$A:$A, 'retail_products'!$E:$E, "")</f>
        <v>145.03</v>
      </c>
      <c r="J1878" s="2">
        <f>_xlfn.XLOOKUP(D1878, 'retail_products'!$A:$A, 'retail_products'!$D:$D, "")</f>
        <v>60.82</v>
      </c>
      <c r="K1878" s="2">
        <f t="shared" si="175"/>
        <v>580.12</v>
      </c>
      <c r="L1878" s="2">
        <f t="shared" si="176"/>
        <v>0</v>
      </c>
      <c r="M1878" s="2">
        <f t="shared" si="177"/>
        <v>580.12</v>
      </c>
      <c r="N1878" s="2">
        <f t="shared" si="178"/>
        <v>336.84000000000003</v>
      </c>
      <c r="O1878" s="2" t="str">
        <f t="shared" si="179"/>
        <v>Sep</v>
      </c>
    </row>
    <row r="1879" spans="1:15" x14ac:dyDescent="0.25">
      <c r="A1879" s="2" t="s">
        <v>3022</v>
      </c>
      <c r="B1879" s="3">
        <v>45212</v>
      </c>
      <c r="C1879" s="2" t="s">
        <v>723</v>
      </c>
      <c r="D1879" s="2" t="s">
        <v>1110</v>
      </c>
      <c r="E1879">
        <v>2</v>
      </c>
      <c r="F1879" s="2">
        <f t="shared" si="174"/>
        <v>2</v>
      </c>
      <c r="G1879" s="2" t="s">
        <v>1146</v>
      </c>
      <c r="H1879">
        <v>0</v>
      </c>
      <c r="I1879" s="2">
        <f>_xlfn.XLOOKUP(D1879, 'retail_products'!$A:$A, 'retail_products'!$E:$E, "")</f>
        <v>469.35</v>
      </c>
      <c r="J1879" s="2">
        <f>_xlfn.XLOOKUP(D1879, 'retail_products'!$A:$A, 'retail_products'!$D:$D, "")</f>
        <v>278.37</v>
      </c>
      <c r="K1879" s="2">
        <f t="shared" si="175"/>
        <v>938.7</v>
      </c>
      <c r="L1879" s="2">
        <f t="shared" si="176"/>
        <v>0</v>
      </c>
      <c r="M1879" s="2">
        <f t="shared" si="177"/>
        <v>938.7</v>
      </c>
      <c r="N1879" s="2">
        <f t="shared" si="178"/>
        <v>381.96000000000004</v>
      </c>
      <c r="O1879" s="2" t="str">
        <f t="shared" si="179"/>
        <v>Oct</v>
      </c>
    </row>
    <row r="1880" spans="1:15" x14ac:dyDescent="0.25">
      <c r="A1880" s="2" t="s">
        <v>3023</v>
      </c>
      <c r="B1880" s="3">
        <v>45289</v>
      </c>
      <c r="C1880" s="2" t="s">
        <v>809</v>
      </c>
      <c r="D1880" s="2" t="s">
        <v>1072</v>
      </c>
      <c r="E1880">
        <v>5</v>
      </c>
      <c r="F1880" s="2">
        <f t="shared" si="174"/>
        <v>5</v>
      </c>
      <c r="G1880" s="2" t="s">
        <v>1152</v>
      </c>
      <c r="H1880">
        <v>0</v>
      </c>
      <c r="I1880" s="2">
        <f>_xlfn.XLOOKUP(D1880, 'retail_products'!$A:$A, 'retail_products'!$E:$E, "")</f>
        <v>553.76</v>
      </c>
      <c r="J1880" s="2">
        <f>_xlfn.XLOOKUP(D1880, 'retail_products'!$A:$A, 'retail_products'!$D:$D, "")</f>
        <v>264.36</v>
      </c>
      <c r="K1880" s="2">
        <f t="shared" si="175"/>
        <v>2768.8</v>
      </c>
      <c r="L1880" s="2">
        <f t="shared" si="176"/>
        <v>0</v>
      </c>
      <c r="M1880" s="2">
        <f t="shared" si="177"/>
        <v>2768.8</v>
      </c>
      <c r="N1880" s="2">
        <f t="shared" si="178"/>
        <v>1447</v>
      </c>
      <c r="O1880" s="2" t="str">
        <f t="shared" si="179"/>
        <v>Dec</v>
      </c>
    </row>
    <row r="1881" spans="1:15" x14ac:dyDescent="0.25">
      <c r="A1881" s="2" t="s">
        <v>3024</v>
      </c>
      <c r="B1881" s="3">
        <v>45061</v>
      </c>
      <c r="C1881" s="2" t="s">
        <v>163</v>
      </c>
      <c r="D1881" s="2" t="s">
        <v>1058</v>
      </c>
      <c r="E1881">
        <v>2</v>
      </c>
      <c r="F1881" s="2">
        <f t="shared" si="174"/>
        <v>2</v>
      </c>
      <c r="G1881" s="2" t="s">
        <v>1148</v>
      </c>
      <c r="H1881">
        <v>0</v>
      </c>
      <c r="I1881" s="2">
        <f>_xlfn.XLOOKUP(D1881, 'retail_products'!$A:$A, 'retail_products'!$E:$E, "")</f>
        <v>145.03</v>
      </c>
      <c r="J1881" s="2">
        <f>_xlfn.XLOOKUP(D1881, 'retail_products'!$A:$A, 'retail_products'!$D:$D, "")</f>
        <v>60.82</v>
      </c>
      <c r="K1881" s="2">
        <f t="shared" si="175"/>
        <v>290.06</v>
      </c>
      <c r="L1881" s="2">
        <f t="shared" si="176"/>
        <v>0</v>
      </c>
      <c r="M1881" s="2">
        <f t="shared" si="177"/>
        <v>290.06</v>
      </c>
      <c r="N1881" s="2">
        <f t="shared" si="178"/>
        <v>168.42000000000002</v>
      </c>
      <c r="O1881" s="2" t="str">
        <f t="shared" si="179"/>
        <v>May</v>
      </c>
    </row>
    <row r="1882" spans="1:15" x14ac:dyDescent="0.25">
      <c r="A1882" s="2"/>
      <c r="B1882" s="3">
        <v>45009</v>
      </c>
      <c r="C1882" s="2" t="s">
        <v>970</v>
      </c>
      <c r="D1882" s="2" t="s">
        <v>1130</v>
      </c>
      <c r="E1882">
        <v>5</v>
      </c>
      <c r="F1882" s="2">
        <f t="shared" si="174"/>
        <v>5</v>
      </c>
      <c r="G1882" s="2" t="s">
        <v>1152</v>
      </c>
      <c r="H1882">
        <v>0.1</v>
      </c>
      <c r="I1882" s="2">
        <f>_xlfn.XLOOKUP(D1882, 'retail_products'!$A:$A, 'retail_products'!$E:$E, "")</f>
        <v>497.57</v>
      </c>
      <c r="J1882" s="2">
        <f>_xlfn.XLOOKUP(D1882, 'retail_products'!$A:$A, 'retail_products'!$D:$D, "")</f>
        <v>348.99</v>
      </c>
      <c r="K1882" s="2">
        <f t="shared" si="175"/>
        <v>2487.85</v>
      </c>
      <c r="L1882" s="2">
        <f t="shared" si="176"/>
        <v>248.785</v>
      </c>
      <c r="M1882" s="2">
        <f t="shared" si="177"/>
        <v>2239.0650000000001</v>
      </c>
      <c r="N1882" s="2">
        <f t="shared" si="178"/>
        <v>494.11500000000001</v>
      </c>
      <c r="O1882" s="2" t="str">
        <f t="shared" si="179"/>
        <v>Mar</v>
      </c>
    </row>
    <row r="1883" spans="1:15" x14ac:dyDescent="0.25">
      <c r="A1883" s="2" t="s">
        <v>3025</v>
      </c>
      <c r="B1883" s="3">
        <v>45270</v>
      </c>
      <c r="C1883" s="2" t="s">
        <v>907</v>
      </c>
      <c r="D1883" s="2" t="s">
        <v>1134</v>
      </c>
      <c r="E1883">
        <v>5</v>
      </c>
      <c r="F1883" s="2">
        <f t="shared" si="174"/>
        <v>5</v>
      </c>
      <c r="G1883" s="2" t="s">
        <v>1146</v>
      </c>
      <c r="H1883">
        <v>0.05</v>
      </c>
      <c r="I1883" s="2">
        <f>_xlfn.XLOOKUP(D1883, 'retail_products'!$A:$A, 'retail_products'!$E:$E, "")</f>
        <v>436.93</v>
      </c>
      <c r="J1883" s="2">
        <f>_xlfn.XLOOKUP(D1883, 'retail_products'!$A:$A, 'retail_products'!$D:$D, "")</f>
        <v>257.01</v>
      </c>
      <c r="K1883" s="2">
        <f t="shared" si="175"/>
        <v>2184.65</v>
      </c>
      <c r="L1883" s="2">
        <f t="shared" si="176"/>
        <v>109.23250000000002</v>
      </c>
      <c r="M1883" s="2">
        <f t="shared" si="177"/>
        <v>2075.4175</v>
      </c>
      <c r="N1883" s="2">
        <f t="shared" si="178"/>
        <v>790.36750000000006</v>
      </c>
      <c r="O1883" s="2" t="str">
        <f t="shared" si="179"/>
        <v>Dec</v>
      </c>
    </row>
    <row r="1884" spans="1:15" x14ac:dyDescent="0.25">
      <c r="A1884" s="2" t="s">
        <v>3026</v>
      </c>
      <c r="B1884" s="3">
        <v>45108</v>
      </c>
      <c r="C1884" s="2" t="s">
        <v>443</v>
      </c>
      <c r="D1884" s="2" t="s">
        <v>1044</v>
      </c>
      <c r="E1884">
        <v>4</v>
      </c>
      <c r="F1884" s="2">
        <f t="shared" si="174"/>
        <v>4</v>
      </c>
      <c r="G1884" s="2" t="s">
        <v>1152</v>
      </c>
      <c r="H1884">
        <v>0</v>
      </c>
      <c r="I1884" s="2">
        <f>_xlfn.XLOOKUP(D1884, 'retail_products'!$A:$A, 'retail_products'!$E:$E, "")</f>
        <v>404.15</v>
      </c>
      <c r="J1884" s="2">
        <f>_xlfn.XLOOKUP(D1884, 'retail_products'!$A:$A, 'retail_products'!$D:$D, "")</f>
        <v>171.04</v>
      </c>
      <c r="K1884" s="2">
        <f t="shared" si="175"/>
        <v>1616.6</v>
      </c>
      <c r="L1884" s="2">
        <f t="shared" si="176"/>
        <v>0</v>
      </c>
      <c r="M1884" s="2">
        <f t="shared" si="177"/>
        <v>1616.6</v>
      </c>
      <c r="N1884" s="2">
        <f t="shared" si="178"/>
        <v>932.43999999999994</v>
      </c>
      <c r="O1884" s="2" t="str">
        <f t="shared" si="179"/>
        <v>Jul</v>
      </c>
    </row>
    <row r="1885" spans="1:15" x14ac:dyDescent="0.25">
      <c r="A1885" s="2" t="s">
        <v>3027</v>
      </c>
      <c r="B1885" s="3">
        <v>45262</v>
      </c>
      <c r="C1885" s="2" t="s">
        <v>79</v>
      </c>
      <c r="D1885" s="2" t="s">
        <v>1088</v>
      </c>
      <c r="E1885">
        <v>2</v>
      </c>
      <c r="F1885" s="2">
        <f t="shared" si="174"/>
        <v>2</v>
      </c>
      <c r="G1885" s="2" t="s">
        <v>1148</v>
      </c>
      <c r="H1885">
        <v>0</v>
      </c>
      <c r="I1885" s="2">
        <f>_xlfn.XLOOKUP(D1885, 'retail_products'!$A:$A, 'retail_products'!$E:$E, "")</f>
        <v>526.70000000000005</v>
      </c>
      <c r="J1885" s="2">
        <f>_xlfn.XLOOKUP(D1885, 'retail_products'!$A:$A, 'retail_products'!$D:$D, "")</f>
        <v>234.96</v>
      </c>
      <c r="K1885" s="2">
        <f t="shared" si="175"/>
        <v>1053.4000000000001</v>
      </c>
      <c r="L1885" s="2">
        <f t="shared" si="176"/>
        <v>0</v>
      </c>
      <c r="M1885" s="2">
        <f t="shared" si="177"/>
        <v>1053.4000000000001</v>
      </c>
      <c r="N1885" s="2">
        <f t="shared" si="178"/>
        <v>583.48</v>
      </c>
      <c r="O1885" s="2" t="str">
        <f t="shared" si="179"/>
        <v>Dec</v>
      </c>
    </row>
    <row r="1886" spans="1:15" x14ac:dyDescent="0.25">
      <c r="A1886" s="2" t="s">
        <v>3028</v>
      </c>
      <c r="B1886" s="3">
        <v>45258</v>
      </c>
      <c r="C1886" s="2" t="s">
        <v>146</v>
      </c>
      <c r="D1886" s="2" t="s">
        <v>1108</v>
      </c>
      <c r="E1886">
        <v>1</v>
      </c>
      <c r="F1886" s="2">
        <f t="shared" si="174"/>
        <v>1</v>
      </c>
      <c r="G1886" s="2" t="s">
        <v>1148</v>
      </c>
      <c r="H1886">
        <v>0</v>
      </c>
      <c r="I1886" s="2">
        <f>_xlfn.XLOOKUP(D1886, 'retail_products'!$A:$A, 'retail_products'!$E:$E, "")</f>
        <v>403.95</v>
      </c>
      <c r="J1886" s="2">
        <f>_xlfn.XLOOKUP(D1886, 'retail_products'!$A:$A, 'retail_products'!$D:$D, "")</f>
        <v>177.26</v>
      </c>
      <c r="K1886" s="2">
        <f t="shared" si="175"/>
        <v>403.95</v>
      </c>
      <c r="L1886" s="2">
        <f t="shared" si="176"/>
        <v>0</v>
      </c>
      <c r="M1886" s="2">
        <f t="shared" si="177"/>
        <v>403.95</v>
      </c>
      <c r="N1886" s="2">
        <f t="shared" si="178"/>
        <v>226.69</v>
      </c>
      <c r="O1886" s="2" t="str">
        <f t="shared" si="179"/>
        <v>Nov</v>
      </c>
    </row>
    <row r="1887" spans="1:15" x14ac:dyDescent="0.25">
      <c r="A1887" s="2" t="s">
        <v>3029</v>
      </c>
      <c r="B1887" s="3">
        <v>45269</v>
      </c>
      <c r="C1887" s="2" t="s">
        <v>351</v>
      </c>
      <c r="D1887" s="2" t="s">
        <v>1068</v>
      </c>
      <c r="E1887">
        <v>5</v>
      </c>
      <c r="F1887" s="2">
        <f t="shared" si="174"/>
        <v>5</v>
      </c>
      <c r="G1887" s="2" t="s">
        <v>1152</v>
      </c>
      <c r="H1887">
        <v>0</v>
      </c>
      <c r="I1887" s="2">
        <f>_xlfn.XLOOKUP(D1887, 'retail_products'!$A:$A, 'retail_products'!$E:$E, "")</f>
        <v>37.4</v>
      </c>
      <c r="J1887" s="2">
        <f>_xlfn.XLOOKUP(D1887, 'retail_products'!$A:$A, 'retail_products'!$D:$D, "")</f>
        <v>16.059999999999999</v>
      </c>
      <c r="K1887" s="2">
        <f t="shared" si="175"/>
        <v>187</v>
      </c>
      <c r="L1887" s="2">
        <f t="shared" si="176"/>
        <v>0</v>
      </c>
      <c r="M1887" s="2">
        <f t="shared" si="177"/>
        <v>187</v>
      </c>
      <c r="N1887" s="2">
        <f t="shared" si="178"/>
        <v>106.7</v>
      </c>
      <c r="O1887" s="2" t="str">
        <f t="shared" si="179"/>
        <v>Dec</v>
      </c>
    </row>
    <row r="1888" spans="1:15" x14ac:dyDescent="0.25">
      <c r="A1888" s="2" t="s">
        <v>3030</v>
      </c>
      <c r="B1888" s="3">
        <v>45264</v>
      </c>
      <c r="C1888" s="2" t="s">
        <v>102</v>
      </c>
      <c r="D1888" s="2" t="s">
        <v>1068</v>
      </c>
      <c r="E1888">
        <v>4</v>
      </c>
      <c r="F1888" s="2">
        <f t="shared" si="174"/>
        <v>4</v>
      </c>
      <c r="G1888" s="2" t="s">
        <v>1152</v>
      </c>
      <c r="H1888">
        <v>0</v>
      </c>
      <c r="I1888" s="2">
        <f>_xlfn.XLOOKUP(D1888, 'retail_products'!$A:$A, 'retail_products'!$E:$E, "")</f>
        <v>37.4</v>
      </c>
      <c r="J1888" s="2">
        <f>_xlfn.XLOOKUP(D1888, 'retail_products'!$A:$A, 'retail_products'!$D:$D, "")</f>
        <v>16.059999999999999</v>
      </c>
      <c r="K1888" s="2">
        <f t="shared" si="175"/>
        <v>149.6</v>
      </c>
      <c r="L1888" s="2">
        <f t="shared" si="176"/>
        <v>0</v>
      </c>
      <c r="M1888" s="2">
        <f t="shared" si="177"/>
        <v>149.6</v>
      </c>
      <c r="N1888" s="2">
        <f t="shared" si="178"/>
        <v>85.36</v>
      </c>
      <c r="O1888" s="2" t="str">
        <f t="shared" si="179"/>
        <v>Dec</v>
      </c>
    </row>
    <row r="1889" spans="1:15" x14ac:dyDescent="0.25">
      <c r="A1889" s="2" t="s">
        <v>3031</v>
      </c>
      <c r="B1889" s="3">
        <v>45044</v>
      </c>
      <c r="C1889" s="2" t="s">
        <v>613</v>
      </c>
      <c r="D1889" s="2" t="s">
        <v>1132</v>
      </c>
      <c r="E1889">
        <v>4</v>
      </c>
      <c r="F1889" s="2">
        <f t="shared" si="174"/>
        <v>4</v>
      </c>
      <c r="G1889" s="2" t="s">
        <v>1152</v>
      </c>
      <c r="H1889">
        <v>0.01</v>
      </c>
      <c r="I1889" s="2">
        <f>_xlfn.XLOOKUP(D1889, 'retail_products'!$A:$A, 'retail_products'!$E:$E, "")</f>
        <v>124.81</v>
      </c>
      <c r="J1889" s="2">
        <f>_xlfn.XLOOKUP(D1889, 'retail_products'!$A:$A, 'retail_products'!$D:$D, "")</f>
        <v>60.74</v>
      </c>
      <c r="K1889" s="2">
        <f t="shared" si="175"/>
        <v>499.24</v>
      </c>
      <c r="L1889" s="2">
        <f t="shared" si="176"/>
        <v>4.9923999999999999</v>
      </c>
      <c r="M1889" s="2">
        <f t="shared" si="177"/>
        <v>494.24760000000003</v>
      </c>
      <c r="N1889" s="2">
        <f t="shared" si="178"/>
        <v>251.28760000000003</v>
      </c>
      <c r="O1889" s="2" t="str">
        <f t="shared" si="179"/>
        <v>Apr</v>
      </c>
    </row>
    <row r="1890" spans="1:15" x14ac:dyDescent="0.25">
      <c r="A1890" s="2" t="s">
        <v>3032</v>
      </c>
      <c r="B1890" s="3">
        <v>45090</v>
      </c>
      <c r="C1890" s="2" t="s">
        <v>286</v>
      </c>
      <c r="D1890" s="2" t="s">
        <v>1112</v>
      </c>
      <c r="E1890">
        <v>1</v>
      </c>
      <c r="F1890" s="2">
        <f t="shared" si="174"/>
        <v>1</v>
      </c>
      <c r="G1890" s="2" t="s">
        <v>1152</v>
      </c>
      <c r="H1890">
        <v>0</v>
      </c>
      <c r="I1890" s="2">
        <f>_xlfn.XLOOKUP(D1890, 'retail_products'!$A:$A, 'retail_products'!$E:$E, "")</f>
        <v>827.09</v>
      </c>
      <c r="J1890" s="2">
        <f>_xlfn.XLOOKUP(D1890, 'retail_products'!$A:$A, 'retail_products'!$D:$D, "")</f>
        <v>449.47</v>
      </c>
      <c r="K1890" s="2">
        <f t="shared" si="175"/>
        <v>827.09</v>
      </c>
      <c r="L1890" s="2">
        <f t="shared" si="176"/>
        <v>0</v>
      </c>
      <c r="M1890" s="2">
        <f t="shared" si="177"/>
        <v>827.09</v>
      </c>
      <c r="N1890" s="2">
        <f t="shared" si="178"/>
        <v>377.62</v>
      </c>
      <c r="O1890" s="2" t="str">
        <f t="shared" si="179"/>
        <v>Jun</v>
      </c>
    </row>
    <row r="1891" spans="1:15" x14ac:dyDescent="0.25">
      <c r="A1891" s="2" t="s">
        <v>3033</v>
      </c>
      <c r="B1891" s="3">
        <v>45295</v>
      </c>
      <c r="C1891" s="2" t="s">
        <v>303</v>
      </c>
      <c r="D1891" s="2" t="s">
        <v>1046</v>
      </c>
      <c r="E1891">
        <v>1</v>
      </c>
      <c r="F1891" s="2">
        <f t="shared" si="174"/>
        <v>1</v>
      </c>
      <c r="G1891" s="2" t="s">
        <v>1152</v>
      </c>
      <c r="H1891">
        <v>0</v>
      </c>
      <c r="I1891" s="2">
        <f>_xlfn.XLOOKUP(D1891, 'retail_products'!$A:$A, 'retail_products'!$E:$E, "")</f>
        <v>304.58</v>
      </c>
      <c r="J1891" s="2">
        <f>_xlfn.XLOOKUP(D1891, 'retail_products'!$A:$A, 'retail_products'!$D:$D, "")</f>
        <v>141.47</v>
      </c>
      <c r="K1891" s="2">
        <f t="shared" si="175"/>
        <v>304.58</v>
      </c>
      <c r="L1891" s="2">
        <f t="shared" si="176"/>
        <v>0</v>
      </c>
      <c r="M1891" s="2">
        <f t="shared" si="177"/>
        <v>304.58</v>
      </c>
      <c r="N1891" s="2">
        <f t="shared" si="178"/>
        <v>163.10999999999999</v>
      </c>
      <c r="O1891" s="2" t="str">
        <f t="shared" si="179"/>
        <v>Jan</v>
      </c>
    </row>
    <row r="1892" spans="1:15" x14ac:dyDescent="0.25">
      <c r="A1892" s="2" t="s">
        <v>3034</v>
      </c>
      <c r="B1892" s="3">
        <v>45218</v>
      </c>
      <c r="C1892" s="2" t="s">
        <v>984</v>
      </c>
      <c r="D1892" s="2" t="s">
        <v>1124</v>
      </c>
      <c r="E1892">
        <v>1</v>
      </c>
      <c r="F1892" s="2">
        <f t="shared" si="174"/>
        <v>1</v>
      </c>
      <c r="G1892" s="2" t="s">
        <v>1146</v>
      </c>
      <c r="H1892">
        <v>0</v>
      </c>
      <c r="I1892" s="2">
        <f>_xlfn.XLOOKUP(D1892, 'retail_products'!$A:$A, 'retail_products'!$E:$E, "")</f>
        <v>657.99</v>
      </c>
      <c r="J1892" s="2">
        <f>_xlfn.XLOOKUP(D1892, 'retail_products'!$A:$A, 'retail_products'!$D:$D, "")</f>
        <v>478.53</v>
      </c>
      <c r="K1892" s="2">
        <f t="shared" si="175"/>
        <v>657.99</v>
      </c>
      <c r="L1892" s="2">
        <f t="shared" si="176"/>
        <v>0</v>
      </c>
      <c r="M1892" s="2">
        <f t="shared" si="177"/>
        <v>657.99</v>
      </c>
      <c r="N1892" s="2">
        <f t="shared" si="178"/>
        <v>179.46000000000004</v>
      </c>
      <c r="O1892" s="2" t="str">
        <f t="shared" si="179"/>
        <v>Oct</v>
      </c>
    </row>
    <row r="1893" spans="1:15" x14ac:dyDescent="0.25">
      <c r="A1893" s="2" t="s">
        <v>3035</v>
      </c>
      <c r="B1893" s="3">
        <v>45207</v>
      </c>
      <c r="C1893" s="2" t="s">
        <v>537</v>
      </c>
      <c r="D1893" s="2" t="s">
        <v>1084</v>
      </c>
      <c r="E1893">
        <v>2</v>
      </c>
      <c r="F1893" s="2">
        <f t="shared" si="174"/>
        <v>2</v>
      </c>
      <c r="G1893" s="2" t="s">
        <v>1148</v>
      </c>
      <c r="H1893">
        <v>0</v>
      </c>
      <c r="I1893" s="2">
        <f>_xlfn.XLOOKUP(D1893, 'retail_products'!$A:$A, 'retail_products'!$E:$E, "")</f>
        <v>614.21</v>
      </c>
      <c r="J1893" s="2">
        <f>_xlfn.XLOOKUP(D1893, 'retail_products'!$A:$A, 'retail_products'!$D:$D, "")</f>
        <v>485.37</v>
      </c>
      <c r="K1893" s="2">
        <f t="shared" si="175"/>
        <v>1228.42</v>
      </c>
      <c r="L1893" s="2">
        <f t="shared" si="176"/>
        <v>0</v>
      </c>
      <c r="M1893" s="2">
        <f t="shared" si="177"/>
        <v>1228.42</v>
      </c>
      <c r="N1893" s="2">
        <f t="shared" si="178"/>
        <v>257.68000000000006</v>
      </c>
      <c r="O1893" s="2" t="str">
        <f t="shared" si="179"/>
        <v>Oct</v>
      </c>
    </row>
    <row r="1894" spans="1:15" x14ac:dyDescent="0.25">
      <c r="A1894" s="2" t="s">
        <v>3036</v>
      </c>
      <c r="B1894" s="3">
        <v>45149</v>
      </c>
      <c r="C1894" s="2" t="s">
        <v>1028</v>
      </c>
      <c r="D1894" s="2" t="s">
        <v>1060</v>
      </c>
      <c r="E1894">
        <v>1</v>
      </c>
      <c r="F1894" s="2">
        <f t="shared" si="174"/>
        <v>1</v>
      </c>
      <c r="G1894" s="2" t="s">
        <v>1148</v>
      </c>
      <c r="H1894">
        <v>0.03</v>
      </c>
      <c r="I1894" s="2">
        <f>_xlfn.XLOOKUP(D1894, 'retail_products'!$A:$A, 'retail_products'!$E:$E, "")</f>
        <v>491.58</v>
      </c>
      <c r="J1894" s="2">
        <f>_xlfn.XLOOKUP(D1894, 'retail_products'!$A:$A, 'retail_products'!$D:$D, "")</f>
        <v>342.41</v>
      </c>
      <c r="K1894" s="2">
        <f t="shared" si="175"/>
        <v>491.58</v>
      </c>
      <c r="L1894" s="2">
        <f t="shared" si="176"/>
        <v>14.747399999999999</v>
      </c>
      <c r="M1894" s="2">
        <f t="shared" si="177"/>
        <v>476.83259999999996</v>
      </c>
      <c r="N1894" s="2">
        <f t="shared" si="178"/>
        <v>134.42259999999993</v>
      </c>
      <c r="O1894" s="2" t="str">
        <f t="shared" si="179"/>
        <v>Aug</v>
      </c>
    </row>
    <row r="1895" spans="1:15" x14ac:dyDescent="0.25">
      <c r="A1895" s="2" t="s">
        <v>3037</v>
      </c>
      <c r="B1895" s="3">
        <v>45084</v>
      </c>
      <c r="C1895" s="2" t="s">
        <v>104</v>
      </c>
      <c r="D1895" s="2" t="s">
        <v>1064</v>
      </c>
      <c r="E1895">
        <v>5</v>
      </c>
      <c r="F1895" s="2">
        <f t="shared" si="174"/>
        <v>5</v>
      </c>
      <c r="G1895" s="2" t="s">
        <v>1146</v>
      </c>
      <c r="H1895">
        <v>0</v>
      </c>
      <c r="I1895" s="2">
        <f>_xlfn.XLOOKUP(D1895, 'retail_products'!$A:$A, 'retail_products'!$E:$E, "")</f>
        <v>452.6</v>
      </c>
      <c r="J1895" s="2">
        <f>_xlfn.XLOOKUP(D1895, 'retail_products'!$A:$A, 'retail_products'!$D:$D, "")</f>
        <v>246.71</v>
      </c>
      <c r="K1895" s="2">
        <f t="shared" si="175"/>
        <v>2263</v>
      </c>
      <c r="L1895" s="2">
        <f t="shared" si="176"/>
        <v>0</v>
      </c>
      <c r="M1895" s="2">
        <f t="shared" si="177"/>
        <v>2263</v>
      </c>
      <c r="N1895" s="2">
        <f t="shared" si="178"/>
        <v>1029.45</v>
      </c>
      <c r="O1895" s="2" t="str">
        <f t="shared" si="179"/>
        <v>Jun</v>
      </c>
    </row>
    <row r="1896" spans="1:15" x14ac:dyDescent="0.25">
      <c r="A1896" s="2" t="s">
        <v>3038</v>
      </c>
      <c r="B1896" s="3">
        <v>45199</v>
      </c>
      <c r="C1896" s="2" t="s">
        <v>609</v>
      </c>
      <c r="D1896" s="2" t="s">
        <v>1122</v>
      </c>
      <c r="E1896">
        <v>4</v>
      </c>
      <c r="F1896" s="2">
        <f t="shared" si="174"/>
        <v>4</v>
      </c>
      <c r="G1896" s="2" t="s">
        <v>1148</v>
      </c>
      <c r="H1896">
        <v>0</v>
      </c>
      <c r="I1896" s="2">
        <f>_xlfn.XLOOKUP(D1896, 'retail_products'!$A:$A, 'retail_products'!$E:$E, "")</f>
        <v>693.46</v>
      </c>
      <c r="J1896" s="2">
        <f>_xlfn.XLOOKUP(D1896, 'retail_products'!$A:$A, 'retail_products'!$D:$D, "")</f>
        <v>388.35</v>
      </c>
      <c r="K1896" s="2">
        <f t="shared" si="175"/>
        <v>2773.84</v>
      </c>
      <c r="L1896" s="2">
        <f t="shared" si="176"/>
        <v>0</v>
      </c>
      <c r="M1896" s="2">
        <f t="shared" si="177"/>
        <v>2773.84</v>
      </c>
      <c r="N1896" s="2">
        <f t="shared" si="178"/>
        <v>1220.44</v>
      </c>
      <c r="O1896" s="2" t="str">
        <f t="shared" si="179"/>
        <v>Sep</v>
      </c>
    </row>
    <row r="1897" spans="1:15" x14ac:dyDescent="0.25">
      <c r="A1897" s="2" t="s">
        <v>3039</v>
      </c>
      <c r="B1897" s="3">
        <v>45145</v>
      </c>
      <c r="C1897" s="2" t="s">
        <v>531</v>
      </c>
      <c r="D1897" s="2" t="s">
        <v>1100</v>
      </c>
      <c r="E1897">
        <v>2</v>
      </c>
      <c r="F1897" s="2">
        <f t="shared" si="174"/>
        <v>2</v>
      </c>
      <c r="G1897" s="2" t="s">
        <v>1148</v>
      </c>
      <c r="H1897">
        <v>0</v>
      </c>
      <c r="I1897" s="2">
        <f>_xlfn.XLOOKUP(D1897, 'retail_products'!$A:$A, 'retail_products'!$E:$E, "")</f>
        <v>795.48</v>
      </c>
      <c r="J1897" s="2">
        <f>_xlfn.XLOOKUP(D1897, 'retail_products'!$A:$A, 'retail_products'!$D:$D, "")</f>
        <v>475.67</v>
      </c>
      <c r="K1897" s="2">
        <f t="shared" si="175"/>
        <v>1590.96</v>
      </c>
      <c r="L1897" s="2">
        <f t="shared" si="176"/>
        <v>0</v>
      </c>
      <c r="M1897" s="2">
        <f t="shared" si="177"/>
        <v>1590.96</v>
      </c>
      <c r="N1897" s="2">
        <f t="shared" si="178"/>
        <v>639.62</v>
      </c>
      <c r="O1897" s="2" t="str">
        <f t="shared" si="179"/>
        <v>Aug</v>
      </c>
    </row>
    <row r="1898" spans="1:15" x14ac:dyDescent="0.25">
      <c r="A1898" s="2" t="s">
        <v>3040</v>
      </c>
      <c r="B1898" s="3">
        <v>45126</v>
      </c>
      <c r="C1898" s="2" t="s">
        <v>720</v>
      </c>
      <c r="D1898" s="2" t="s">
        <v>1136</v>
      </c>
      <c r="E1898">
        <v>1</v>
      </c>
      <c r="F1898" s="2">
        <f t="shared" si="174"/>
        <v>1</v>
      </c>
      <c r="G1898" s="2" t="s">
        <v>1146</v>
      </c>
      <c r="H1898">
        <v>0</v>
      </c>
      <c r="I1898" s="2">
        <f>_xlfn.XLOOKUP(D1898, 'retail_products'!$A:$A, 'retail_products'!$E:$E, "")</f>
        <v>353.33</v>
      </c>
      <c r="J1898" s="2">
        <f>_xlfn.XLOOKUP(D1898, 'retail_products'!$A:$A, 'retail_products'!$D:$D, "")</f>
        <v>144.06</v>
      </c>
      <c r="K1898" s="2">
        <f t="shared" si="175"/>
        <v>353.33</v>
      </c>
      <c r="L1898" s="2">
        <f t="shared" si="176"/>
        <v>0</v>
      </c>
      <c r="M1898" s="2">
        <f t="shared" si="177"/>
        <v>353.33</v>
      </c>
      <c r="N1898" s="2">
        <f t="shared" si="178"/>
        <v>209.26999999999998</v>
      </c>
      <c r="O1898" s="2" t="str">
        <f t="shared" si="179"/>
        <v>Jul</v>
      </c>
    </row>
    <row r="1899" spans="1:15" x14ac:dyDescent="0.25">
      <c r="A1899" s="2" t="s">
        <v>3041</v>
      </c>
      <c r="B1899" s="3">
        <v>45170</v>
      </c>
      <c r="C1899" s="2" t="s">
        <v>693</v>
      </c>
      <c r="D1899" s="2" t="s">
        <v>1108</v>
      </c>
      <c r="E1899">
        <v>4</v>
      </c>
      <c r="F1899" s="2">
        <f t="shared" si="174"/>
        <v>4</v>
      </c>
      <c r="G1899" s="2" t="s">
        <v>1146</v>
      </c>
      <c r="H1899">
        <v>0</v>
      </c>
      <c r="I1899" s="2">
        <f>_xlfn.XLOOKUP(D1899, 'retail_products'!$A:$A, 'retail_products'!$E:$E, "")</f>
        <v>403.95</v>
      </c>
      <c r="J1899" s="2">
        <f>_xlfn.XLOOKUP(D1899, 'retail_products'!$A:$A, 'retail_products'!$D:$D, "")</f>
        <v>177.26</v>
      </c>
      <c r="K1899" s="2">
        <f t="shared" si="175"/>
        <v>1615.8</v>
      </c>
      <c r="L1899" s="2">
        <f t="shared" si="176"/>
        <v>0</v>
      </c>
      <c r="M1899" s="2">
        <f t="shared" si="177"/>
        <v>1615.8</v>
      </c>
      <c r="N1899" s="2">
        <f t="shared" si="178"/>
        <v>906.76</v>
      </c>
      <c r="O1899" s="2" t="str">
        <f t="shared" si="179"/>
        <v>Sep</v>
      </c>
    </row>
    <row r="1900" spans="1:15" x14ac:dyDescent="0.25">
      <c r="A1900" s="2" t="s">
        <v>3042</v>
      </c>
      <c r="B1900" s="3">
        <v>45284</v>
      </c>
      <c r="C1900" s="2" t="s">
        <v>738</v>
      </c>
      <c r="D1900" s="2" t="s">
        <v>1078</v>
      </c>
      <c r="E1900">
        <v>2</v>
      </c>
      <c r="F1900" s="2">
        <f t="shared" si="174"/>
        <v>2</v>
      </c>
      <c r="G1900" s="2" t="s">
        <v>1152</v>
      </c>
      <c r="H1900">
        <v>0</v>
      </c>
      <c r="I1900" s="2">
        <f>_xlfn.XLOOKUP(D1900, 'retail_products'!$A:$A, 'retail_products'!$E:$E, "")</f>
        <v>892.78</v>
      </c>
      <c r="J1900" s="2">
        <f>_xlfn.XLOOKUP(D1900, 'retail_products'!$A:$A, 'retail_products'!$D:$D, "")</f>
        <v>447.11</v>
      </c>
      <c r="K1900" s="2">
        <f t="shared" si="175"/>
        <v>1785.56</v>
      </c>
      <c r="L1900" s="2">
        <f t="shared" si="176"/>
        <v>0</v>
      </c>
      <c r="M1900" s="2">
        <f t="shared" si="177"/>
        <v>1785.56</v>
      </c>
      <c r="N1900" s="2">
        <f t="shared" si="178"/>
        <v>891.33999999999992</v>
      </c>
      <c r="O1900" s="2" t="str">
        <f t="shared" si="179"/>
        <v>Dec</v>
      </c>
    </row>
    <row r="1901" spans="1:15" x14ac:dyDescent="0.25">
      <c r="A1901" s="2" t="s">
        <v>3043</v>
      </c>
      <c r="B1901" s="3">
        <v>44942</v>
      </c>
      <c r="C1901" s="2" t="s">
        <v>1005</v>
      </c>
      <c r="D1901" s="2" t="s">
        <v>1104</v>
      </c>
      <c r="E1901">
        <v>5</v>
      </c>
      <c r="F1901" s="2">
        <f t="shared" si="174"/>
        <v>5</v>
      </c>
      <c r="G1901" s="2" t="s">
        <v>1148</v>
      </c>
      <c r="H1901">
        <v>0</v>
      </c>
      <c r="I1901" s="2">
        <f>_xlfn.XLOOKUP(D1901, 'retail_products'!$A:$A, 'retail_products'!$E:$E, "")</f>
        <v>647.98</v>
      </c>
      <c r="J1901" s="2">
        <f>_xlfn.XLOOKUP(D1901, 'retail_products'!$A:$A, 'retail_products'!$D:$D, "")</f>
        <v>303.98</v>
      </c>
      <c r="K1901" s="2">
        <f t="shared" si="175"/>
        <v>3239.9</v>
      </c>
      <c r="L1901" s="2">
        <f t="shared" si="176"/>
        <v>0</v>
      </c>
      <c r="M1901" s="2">
        <f t="shared" si="177"/>
        <v>3239.9</v>
      </c>
      <c r="N1901" s="2">
        <f t="shared" si="178"/>
        <v>1720</v>
      </c>
      <c r="O1901" s="2" t="str">
        <f t="shared" si="179"/>
        <v>Jan</v>
      </c>
    </row>
    <row r="1902" spans="1:15" x14ac:dyDescent="0.25">
      <c r="A1902" s="2" t="s">
        <v>3044</v>
      </c>
      <c r="B1902" s="3">
        <v>45227</v>
      </c>
      <c r="C1902" s="2" t="s">
        <v>99</v>
      </c>
      <c r="D1902" s="2" t="s">
        <v>1084</v>
      </c>
      <c r="E1902">
        <v>1</v>
      </c>
      <c r="F1902" s="2">
        <f t="shared" si="174"/>
        <v>1</v>
      </c>
      <c r="G1902" s="2" t="s">
        <v>1152</v>
      </c>
      <c r="H1902">
        <v>0</v>
      </c>
      <c r="I1902" s="2">
        <f>_xlfn.XLOOKUP(D1902, 'retail_products'!$A:$A, 'retail_products'!$E:$E, "")</f>
        <v>614.21</v>
      </c>
      <c r="J1902" s="2">
        <f>_xlfn.XLOOKUP(D1902, 'retail_products'!$A:$A, 'retail_products'!$D:$D, "")</f>
        <v>485.37</v>
      </c>
      <c r="K1902" s="2">
        <f t="shared" si="175"/>
        <v>614.21</v>
      </c>
      <c r="L1902" s="2">
        <f t="shared" si="176"/>
        <v>0</v>
      </c>
      <c r="M1902" s="2">
        <f t="shared" si="177"/>
        <v>614.21</v>
      </c>
      <c r="N1902" s="2">
        <f t="shared" si="178"/>
        <v>128.84000000000003</v>
      </c>
      <c r="O1902" s="2" t="str">
        <f t="shared" si="179"/>
        <v>Oct</v>
      </c>
    </row>
    <row r="1903" spans="1:15" x14ac:dyDescent="0.25">
      <c r="A1903" s="2"/>
      <c r="B1903" s="3">
        <v>45160</v>
      </c>
      <c r="C1903" s="2" t="s">
        <v>847</v>
      </c>
      <c r="D1903" s="2" t="s">
        <v>1076</v>
      </c>
      <c r="E1903">
        <v>4</v>
      </c>
      <c r="F1903" s="2">
        <f t="shared" si="174"/>
        <v>4</v>
      </c>
      <c r="G1903" s="2" t="s">
        <v>1146</v>
      </c>
      <c r="H1903">
        <v>0</v>
      </c>
      <c r="I1903" s="2">
        <f>_xlfn.XLOOKUP(D1903, 'retail_products'!$A:$A, 'retail_products'!$E:$E, "")</f>
        <v>681.78</v>
      </c>
      <c r="J1903" s="2">
        <f>_xlfn.XLOOKUP(D1903, 'retail_products'!$A:$A, 'retail_products'!$D:$D, "")</f>
        <v>335.22</v>
      </c>
      <c r="K1903" s="2">
        <f t="shared" si="175"/>
        <v>2727.12</v>
      </c>
      <c r="L1903" s="2">
        <f t="shared" si="176"/>
        <v>0</v>
      </c>
      <c r="M1903" s="2">
        <f t="shared" si="177"/>
        <v>2727.12</v>
      </c>
      <c r="N1903" s="2">
        <f t="shared" si="178"/>
        <v>1386.2399999999998</v>
      </c>
      <c r="O1903" s="2" t="str">
        <f t="shared" si="179"/>
        <v>Aug</v>
      </c>
    </row>
    <row r="1904" spans="1:15" x14ac:dyDescent="0.25">
      <c r="A1904" s="2" t="s">
        <v>3045</v>
      </c>
      <c r="B1904" s="3">
        <v>45083</v>
      </c>
      <c r="C1904" s="2" t="s">
        <v>345</v>
      </c>
      <c r="D1904" s="2" t="s">
        <v>1108</v>
      </c>
      <c r="E1904">
        <v>4</v>
      </c>
      <c r="F1904" s="2">
        <f t="shared" si="174"/>
        <v>4</v>
      </c>
      <c r="G1904" s="2" t="s">
        <v>1152</v>
      </c>
      <c r="H1904">
        <v>0.27</v>
      </c>
      <c r="I1904" s="2">
        <f>_xlfn.XLOOKUP(D1904, 'retail_products'!$A:$A, 'retail_products'!$E:$E, "")</f>
        <v>403.95</v>
      </c>
      <c r="J1904" s="2">
        <f>_xlfn.XLOOKUP(D1904, 'retail_products'!$A:$A, 'retail_products'!$D:$D, "")</f>
        <v>177.26</v>
      </c>
      <c r="K1904" s="2">
        <f t="shared" si="175"/>
        <v>1615.8</v>
      </c>
      <c r="L1904" s="2">
        <f t="shared" si="176"/>
        <v>436.26600000000002</v>
      </c>
      <c r="M1904" s="2">
        <f t="shared" si="177"/>
        <v>1179.5339999999999</v>
      </c>
      <c r="N1904" s="2">
        <f t="shared" si="178"/>
        <v>470.49399999999991</v>
      </c>
      <c r="O1904" s="2" t="str">
        <f t="shared" si="179"/>
        <v>Jun</v>
      </c>
    </row>
    <row r="1905" spans="1:15" x14ac:dyDescent="0.25">
      <c r="A1905" s="2" t="s">
        <v>3046</v>
      </c>
      <c r="B1905" s="3">
        <v>44972</v>
      </c>
      <c r="C1905" s="2" t="s">
        <v>458</v>
      </c>
      <c r="D1905" s="2" t="s">
        <v>1064</v>
      </c>
      <c r="E1905">
        <v>4</v>
      </c>
      <c r="F1905" s="2">
        <f t="shared" si="174"/>
        <v>4</v>
      </c>
      <c r="G1905" s="2" t="s">
        <v>1152</v>
      </c>
      <c r="H1905">
        <v>0.01</v>
      </c>
      <c r="I1905" s="2">
        <f>_xlfn.XLOOKUP(D1905, 'retail_products'!$A:$A, 'retail_products'!$E:$E, "")</f>
        <v>452.6</v>
      </c>
      <c r="J1905" s="2">
        <f>_xlfn.XLOOKUP(D1905, 'retail_products'!$A:$A, 'retail_products'!$D:$D, "")</f>
        <v>246.71</v>
      </c>
      <c r="K1905" s="2">
        <f t="shared" si="175"/>
        <v>1810.4</v>
      </c>
      <c r="L1905" s="2">
        <f t="shared" si="176"/>
        <v>18.104000000000003</v>
      </c>
      <c r="M1905" s="2">
        <f t="shared" si="177"/>
        <v>1792.296</v>
      </c>
      <c r="N1905" s="2">
        <f t="shared" si="178"/>
        <v>805.45600000000002</v>
      </c>
      <c r="O1905" s="2" t="str">
        <f t="shared" si="179"/>
        <v>Feb</v>
      </c>
    </row>
    <row r="1906" spans="1:15" x14ac:dyDescent="0.25">
      <c r="A1906" s="2" t="s">
        <v>3047</v>
      </c>
      <c r="B1906" s="3">
        <v>45135</v>
      </c>
      <c r="C1906" s="2" t="s">
        <v>279</v>
      </c>
      <c r="D1906" s="2" t="s">
        <v>1084</v>
      </c>
      <c r="E1906">
        <v>3</v>
      </c>
      <c r="F1906" s="2">
        <f t="shared" si="174"/>
        <v>3</v>
      </c>
      <c r="G1906" s="2" t="s">
        <v>1146</v>
      </c>
      <c r="H1906">
        <v>0</v>
      </c>
      <c r="I1906" s="2">
        <f>_xlfn.XLOOKUP(D1906, 'retail_products'!$A:$A, 'retail_products'!$E:$E, "")</f>
        <v>614.21</v>
      </c>
      <c r="J1906" s="2">
        <f>_xlfn.XLOOKUP(D1906, 'retail_products'!$A:$A, 'retail_products'!$D:$D, "")</f>
        <v>485.37</v>
      </c>
      <c r="K1906" s="2">
        <f t="shared" si="175"/>
        <v>1842.63</v>
      </c>
      <c r="L1906" s="2">
        <f t="shared" si="176"/>
        <v>0</v>
      </c>
      <c r="M1906" s="2">
        <f t="shared" si="177"/>
        <v>1842.63</v>
      </c>
      <c r="N1906" s="2">
        <f t="shared" si="178"/>
        <v>386.52</v>
      </c>
      <c r="O1906" s="2" t="str">
        <f t="shared" si="179"/>
        <v>Jul</v>
      </c>
    </row>
    <row r="1907" spans="1:15" x14ac:dyDescent="0.25">
      <c r="A1907" s="2" t="s">
        <v>3048</v>
      </c>
      <c r="B1907" s="3">
        <v>45066</v>
      </c>
      <c r="C1907" s="2" t="s">
        <v>607</v>
      </c>
      <c r="D1907" s="2" t="s">
        <v>1094</v>
      </c>
      <c r="E1907">
        <v>5</v>
      </c>
      <c r="F1907" s="2">
        <f t="shared" si="174"/>
        <v>5</v>
      </c>
      <c r="G1907" s="2" t="s">
        <v>1146</v>
      </c>
      <c r="H1907">
        <v>0</v>
      </c>
      <c r="I1907" s="2">
        <f>_xlfn.XLOOKUP(D1907, 'retail_products'!$A:$A, 'retail_products'!$E:$E, "")</f>
        <v>52.75</v>
      </c>
      <c r="J1907" s="2">
        <f>_xlfn.XLOOKUP(D1907, 'retail_products'!$A:$A, 'retail_products'!$D:$D, "")</f>
        <v>27.56</v>
      </c>
      <c r="K1907" s="2">
        <f t="shared" si="175"/>
        <v>263.75</v>
      </c>
      <c r="L1907" s="2">
        <f t="shared" si="176"/>
        <v>0</v>
      </c>
      <c r="M1907" s="2">
        <f t="shared" si="177"/>
        <v>263.75</v>
      </c>
      <c r="N1907" s="2">
        <f t="shared" si="178"/>
        <v>125.95000000000002</v>
      </c>
      <c r="O1907" s="2" t="str">
        <f t="shared" si="179"/>
        <v>May</v>
      </c>
    </row>
    <row r="1908" spans="1:15" x14ac:dyDescent="0.25">
      <c r="A1908" s="2" t="s">
        <v>3049</v>
      </c>
      <c r="B1908" s="3">
        <v>45110</v>
      </c>
      <c r="C1908" s="2" t="s">
        <v>169</v>
      </c>
      <c r="D1908" s="2" t="s">
        <v>1112</v>
      </c>
      <c r="E1908">
        <v>4</v>
      </c>
      <c r="F1908" s="2">
        <f t="shared" si="174"/>
        <v>4</v>
      </c>
      <c r="G1908" s="2" t="s">
        <v>1146</v>
      </c>
      <c r="H1908">
        <v>0</v>
      </c>
      <c r="I1908" s="2">
        <f>_xlfn.XLOOKUP(D1908, 'retail_products'!$A:$A, 'retail_products'!$E:$E, "")</f>
        <v>827.09</v>
      </c>
      <c r="J1908" s="2">
        <f>_xlfn.XLOOKUP(D1908, 'retail_products'!$A:$A, 'retail_products'!$D:$D, "")</f>
        <v>449.47</v>
      </c>
      <c r="K1908" s="2">
        <f t="shared" si="175"/>
        <v>3308.36</v>
      </c>
      <c r="L1908" s="2">
        <f t="shared" si="176"/>
        <v>0</v>
      </c>
      <c r="M1908" s="2">
        <f t="shared" si="177"/>
        <v>3308.36</v>
      </c>
      <c r="N1908" s="2">
        <f t="shared" si="178"/>
        <v>1510.48</v>
      </c>
      <c r="O1908" s="2" t="str">
        <f t="shared" si="179"/>
        <v>Jul</v>
      </c>
    </row>
    <row r="1909" spans="1:15" x14ac:dyDescent="0.25">
      <c r="A1909" s="2" t="s">
        <v>3050</v>
      </c>
      <c r="B1909" s="3">
        <v>44931</v>
      </c>
      <c r="C1909" s="2" t="s">
        <v>212</v>
      </c>
      <c r="D1909" s="2" t="s">
        <v>1086</v>
      </c>
      <c r="E1909">
        <v>3</v>
      </c>
      <c r="F1909" s="2">
        <f t="shared" si="174"/>
        <v>3</v>
      </c>
      <c r="G1909" s="2" t="s">
        <v>1146</v>
      </c>
      <c r="H1909">
        <v>0</v>
      </c>
      <c r="I1909" s="2">
        <f>_xlfn.XLOOKUP(D1909, 'retail_products'!$A:$A, 'retail_products'!$E:$E, "")</f>
        <v>560.78</v>
      </c>
      <c r="J1909" s="2">
        <f>_xlfn.XLOOKUP(D1909, 'retail_products'!$A:$A, 'retail_products'!$D:$D, "")</f>
        <v>325.23</v>
      </c>
      <c r="K1909" s="2">
        <f t="shared" si="175"/>
        <v>1682.34</v>
      </c>
      <c r="L1909" s="2">
        <f t="shared" si="176"/>
        <v>0</v>
      </c>
      <c r="M1909" s="2">
        <f t="shared" si="177"/>
        <v>1682.34</v>
      </c>
      <c r="N1909" s="2">
        <f t="shared" si="178"/>
        <v>706.64999999999986</v>
      </c>
      <c r="O1909" s="2" t="str">
        <f t="shared" si="179"/>
        <v>Jan</v>
      </c>
    </row>
    <row r="1910" spans="1:15" x14ac:dyDescent="0.25">
      <c r="A1910" s="2" t="s">
        <v>3051</v>
      </c>
      <c r="B1910" s="3">
        <v>45080</v>
      </c>
      <c r="C1910" s="2" t="s">
        <v>269</v>
      </c>
      <c r="D1910" s="2" t="s">
        <v>1049</v>
      </c>
      <c r="E1910">
        <v>3</v>
      </c>
      <c r="F1910" s="2">
        <f t="shared" si="174"/>
        <v>3</v>
      </c>
      <c r="G1910" s="2" t="s">
        <v>1146</v>
      </c>
      <c r="H1910">
        <v>0.23</v>
      </c>
      <c r="I1910" s="2">
        <f>_xlfn.XLOOKUP(D1910, 'retail_products'!$A:$A, 'retail_products'!$E:$E, "")</f>
        <v>171.43</v>
      </c>
      <c r="J1910" s="2">
        <f>_xlfn.XLOOKUP(D1910, 'retail_products'!$A:$A, 'retail_products'!$D:$D, "")</f>
        <v>99.61</v>
      </c>
      <c r="K1910" s="2">
        <f t="shared" si="175"/>
        <v>514.29</v>
      </c>
      <c r="L1910" s="2">
        <f t="shared" si="176"/>
        <v>118.2867</v>
      </c>
      <c r="M1910" s="2">
        <f t="shared" si="177"/>
        <v>396.00329999999997</v>
      </c>
      <c r="N1910" s="2">
        <f t="shared" si="178"/>
        <v>97.173299999999983</v>
      </c>
      <c r="O1910" s="2" t="str">
        <f t="shared" si="179"/>
        <v>Jun</v>
      </c>
    </row>
    <row r="1911" spans="1:15" x14ac:dyDescent="0.25">
      <c r="A1911" s="2" t="s">
        <v>3052</v>
      </c>
      <c r="B1911" s="3">
        <v>45240</v>
      </c>
      <c r="C1911" s="2" t="s">
        <v>431</v>
      </c>
      <c r="D1911" s="2" t="s">
        <v>1084</v>
      </c>
      <c r="E1911">
        <v>3</v>
      </c>
      <c r="F1911" s="2">
        <f t="shared" si="174"/>
        <v>3</v>
      </c>
      <c r="G1911" s="2" t="s">
        <v>1152</v>
      </c>
      <c r="H1911">
        <v>0.26</v>
      </c>
      <c r="I1911" s="2">
        <f>_xlfn.XLOOKUP(D1911, 'retail_products'!$A:$A, 'retail_products'!$E:$E, "")</f>
        <v>614.21</v>
      </c>
      <c r="J1911" s="2">
        <f>_xlfn.XLOOKUP(D1911, 'retail_products'!$A:$A, 'retail_products'!$D:$D, "")</f>
        <v>485.37</v>
      </c>
      <c r="K1911" s="2">
        <f t="shared" si="175"/>
        <v>1842.63</v>
      </c>
      <c r="L1911" s="2">
        <f t="shared" si="176"/>
        <v>479.08380000000005</v>
      </c>
      <c r="M1911" s="2">
        <f t="shared" si="177"/>
        <v>1363.5462</v>
      </c>
      <c r="N1911" s="2">
        <f t="shared" si="178"/>
        <v>-92.563800000000128</v>
      </c>
      <c r="O1911" s="2" t="str">
        <f t="shared" si="179"/>
        <v>Nov</v>
      </c>
    </row>
    <row r="1912" spans="1:15" x14ac:dyDescent="0.25">
      <c r="A1912" s="2" t="s">
        <v>3053</v>
      </c>
      <c r="B1912" s="3">
        <v>45076</v>
      </c>
      <c r="C1912" s="2" t="s">
        <v>792</v>
      </c>
      <c r="D1912" s="2" t="s">
        <v>1068</v>
      </c>
      <c r="E1912">
        <v>3</v>
      </c>
      <c r="F1912" s="2">
        <f t="shared" si="174"/>
        <v>3</v>
      </c>
      <c r="G1912" s="2" t="s">
        <v>1152</v>
      </c>
      <c r="H1912">
        <v>0</v>
      </c>
      <c r="I1912" s="2">
        <f>_xlfn.XLOOKUP(D1912, 'retail_products'!$A:$A, 'retail_products'!$E:$E, "")</f>
        <v>37.4</v>
      </c>
      <c r="J1912" s="2">
        <f>_xlfn.XLOOKUP(D1912, 'retail_products'!$A:$A, 'retail_products'!$D:$D, "")</f>
        <v>16.059999999999999</v>
      </c>
      <c r="K1912" s="2">
        <f t="shared" si="175"/>
        <v>112.19999999999999</v>
      </c>
      <c r="L1912" s="2">
        <f t="shared" si="176"/>
        <v>0</v>
      </c>
      <c r="M1912" s="2">
        <f t="shared" si="177"/>
        <v>112.19999999999999</v>
      </c>
      <c r="N1912" s="2">
        <f t="shared" si="178"/>
        <v>64.02</v>
      </c>
      <c r="O1912" s="2" t="str">
        <f t="shared" si="179"/>
        <v>May</v>
      </c>
    </row>
    <row r="1913" spans="1:15" x14ac:dyDescent="0.25">
      <c r="A1913" s="2" t="s">
        <v>3054</v>
      </c>
      <c r="B1913" s="3">
        <v>45129</v>
      </c>
      <c r="C1913" s="2" t="s">
        <v>612</v>
      </c>
      <c r="D1913" s="2" t="s">
        <v>1116</v>
      </c>
      <c r="E1913">
        <v>5</v>
      </c>
      <c r="F1913" s="2">
        <f t="shared" si="174"/>
        <v>5</v>
      </c>
      <c r="G1913" s="2" t="s">
        <v>1152</v>
      </c>
      <c r="H1913">
        <v>0</v>
      </c>
      <c r="I1913" s="2">
        <f>_xlfn.XLOOKUP(D1913, 'retail_products'!$A:$A, 'retail_products'!$E:$E, "")</f>
        <v>796.89</v>
      </c>
      <c r="J1913" s="2">
        <f>_xlfn.XLOOKUP(D1913, 'retail_products'!$A:$A, 'retail_products'!$D:$D, "")</f>
        <v>465.81</v>
      </c>
      <c r="K1913" s="2">
        <f t="shared" si="175"/>
        <v>3984.45</v>
      </c>
      <c r="L1913" s="2">
        <f t="shared" si="176"/>
        <v>0</v>
      </c>
      <c r="M1913" s="2">
        <f t="shared" si="177"/>
        <v>3984.45</v>
      </c>
      <c r="N1913" s="2">
        <f t="shared" si="178"/>
        <v>1655.3999999999996</v>
      </c>
      <c r="O1913" s="2" t="str">
        <f t="shared" si="179"/>
        <v>Jul</v>
      </c>
    </row>
    <row r="1914" spans="1:15" x14ac:dyDescent="0.25">
      <c r="A1914" s="2" t="s">
        <v>3055</v>
      </c>
      <c r="B1914" s="3">
        <v>45157</v>
      </c>
      <c r="C1914" s="2" t="s">
        <v>320</v>
      </c>
      <c r="D1914" s="2" t="s">
        <v>1068</v>
      </c>
      <c r="E1914">
        <v>5</v>
      </c>
      <c r="F1914" s="2">
        <f t="shared" si="174"/>
        <v>5</v>
      </c>
      <c r="G1914" s="2" t="s">
        <v>1146</v>
      </c>
      <c r="H1914">
        <v>0.25</v>
      </c>
      <c r="I1914" s="2">
        <f>_xlfn.XLOOKUP(D1914, 'retail_products'!$A:$A, 'retail_products'!$E:$E, "")</f>
        <v>37.4</v>
      </c>
      <c r="J1914" s="2">
        <f>_xlfn.XLOOKUP(D1914, 'retail_products'!$A:$A, 'retail_products'!$D:$D, "")</f>
        <v>16.059999999999999</v>
      </c>
      <c r="K1914" s="2">
        <f t="shared" si="175"/>
        <v>187</v>
      </c>
      <c r="L1914" s="2">
        <f t="shared" si="176"/>
        <v>46.75</v>
      </c>
      <c r="M1914" s="2">
        <f t="shared" si="177"/>
        <v>140.25</v>
      </c>
      <c r="N1914" s="2">
        <f t="shared" si="178"/>
        <v>59.95</v>
      </c>
      <c r="O1914" s="2" t="str">
        <f t="shared" si="179"/>
        <v>Aug</v>
      </c>
    </row>
    <row r="1915" spans="1:15" x14ac:dyDescent="0.25">
      <c r="A1915" s="2" t="s">
        <v>3056</v>
      </c>
      <c r="B1915" s="3">
        <v>45285</v>
      </c>
      <c r="C1915" s="2" t="s">
        <v>603</v>
      </c>
      <c r="D1915" s="2" t="s">
        <v>1060</v>
      </c>
      <c r="E1915">
        <v>2</v>
      </c>
      <c r="F1915" s="2">
        <f t="shared" si="174"/>
        <v>2</v>
      </c>
      <c r="G1915" s="2" t="s">
        <v>1148</v>
      </c>
      <c r="H1915">
        <v>0</v>
      </c>
      <c r="I1915" s="2">
        <f>_xlfn.XLOOKUP(D1915, 'retail_products'!$A:$A, 'retail_products'!$E:$E, "")</f>
        <v>491.58</v>
      </c>
      <c r="J1915" s="2">
        <f>_xlfn.XLOOKUP(D1915, 'retail_products'!$A:$A, 'retail_products'!$D:$D, "")</f>
        <v>342.41</v>
      </c>
      <c r="K1915" s="2">
        <f t="shared" si="175"/>
        <v>983.16</v>
      </c>
      <c r="L1915" s="2">
        <f t="shared" si="176"/>
        <v>0</v>
      </c>
      <c r="M1915" s="2">
        <f t="shared" si="177"/>
        <v>983.16</v>
      </c>
      <c r="N1915" s="2">
        <f t="shared" si="178"/>
        <v>298.33999999999992</v>
      </c>
      <c r="O1915" s="2" t="str">
        <f t="shared" si="179"/>
        <v>Dec</v>
      </c>
    </row>
    <row r="1916" spans="1:15" x14ac:dyDescent="0.25">
      <c r="A1916" s="2" t="s">
        <v>3057</v>
      </c>
      <c r="B1916" s="3">
        <v>45171</v>
      </c>
      <c r="C1916" s="2" t="s">
        <v>769</v>
      </c>
      <c r="D1916" s="2" t="s">
        <v>1066</v>
      </c>
      <c r="E1916">
        <v>5</v>
      </c>
      <c r="F1916" s="2">
        <f t="shared" si="174"/>
        <v>5</v>
      </c>
      <c r="G1916" s="2" t="s">
        <v>1146</v>
      </c>
      <c r="H1916">
        <v>0</v>
      </c>
      <c r="I1916" s="2">
        <f>_xlfn.XLOOKUP(D1916, 'retail_products'!$A:$A, 'retail_products'!$E:$E, "")</f>
        <v>289.73</v>
      </c>
      <c r="J1916" s="2">
        <f>_xlfn.XLOOKUP(D1916, 'retail_products'!$A:$A, 'retail_products'!$D:$D, "")</f>
        <v>225.94</v>
      </c>
      <c r="K1916" s="2">
        <f t="shared" si="175"/>
        <v>1448.65</v>
      </c>
      <c r="L1916" s="2">
        <f t="shared" si="176"/>
        <v>0</v>
      </c>
      <c r="M1916" s="2">
        <f t="shared" si="177"/>
        <v>1448.65</v>
      </c>
      <c r="N1916" s="2">
        <f t="shared" si="178"/>
        <v>318.95000000000005</v>
      </c>
      <c r="O1916" s="2" t="str">
        <f t="shared" si="179"/>
        <v>Sep</v>
      </c>
    </row>
    <row r="1917" spans="1:15" x14ac:dyDescent="0.25">
      <c r="A1917" s="2" t="s">
        <v>3058</v>
      </c>
      <c r="B1917" s="3" t="s">
        <v>3059</v>
      </c>
      <c r="C1917" s="2" t="s">
        <v>131</v>
      </c>
      <c r="D1917" s="2" t="s">
        <v>1070</v>
      </c>
      <c r="E1917">
        <v>2</v>
      </c>
      <c r="F1917" s="2">
        <f t="shared" si="174"/>
        <v>2</v>
      </c>
      <c r="G1917" s="2" t="s">
        <v>1146</v>
      </c>
      <c r="H1917">
        <v>0</v>
      </c>
      <c r="I1917" s="2">
        <f>_xlfn.XLOOKUP(D1917, 'retail_products'!$A:$A, 'retail_products'!$E:$E, "")</f>
        <v>543.76</v>
      </c>
      <c r="J1917" s="2">
        <f>_xlfn.XLOOKUP(D1917, 'retail_products'!$A:$A, 'retail_products'!$D:$D, "")</f>
        <v>364.65</v>
      </c>
      <c r="K1917" s="2">
        <f t="shared" si="175"/>
        <v>1087.52</v>
      </c>
      <c r="L1917" s="2">
        <f t="shared" si="176"/>
        <v>0</v>
      </c>
      <c r="M1917" s="2">
        <f t="shared" si="177"/>
        <v>1087.52</v>
      </c>
      <c r="N1917" s="2">
        <f t="shared" si="178"/>
        <v>358.22</v>
      </c>
      <c r="O1917" s="2" t="str">
        <f t="shared" si="179"/>
        <v>05/19/23</v>
      </c>
    </row>
    <row r="1918" spans="1:15" x14ac:dyDescent="0.25">
      <c r="A1918" s="2" t="s">
        <v>3060</v>
      </c>
      <c r="B1918" s="3">
        <v>44958</v>
      </c>
      <c r="C1918" s="2" t="s">
        <v>736</v>
      </c>
      <c r="D1918" s="2" t="s">
        <v>1062</v>
      </c>
      <c r="E1918">
        <v>1</v>
      </c>
      <c r="F1918" s="2">
        <f t="shared" si="174"/>
        <v>1</v>
      </c>
      <c r="G1918" s="2" t="s">
        <v>1152</v>
      </c>
      <c r="H1918">
        <v>0.16</v>
      </c>
      <c r="I1918" s="2">
        <f>_xlfn.XLOOKUP(D1918, 'retail_products'!$A:$A, 'retail_products'!$E:$E, "")</f>
        <v>718.62</v>
      </c>
      <c r="J1918" s="2">
        <f>_xlfn.XLOOKUP(D1918, 'retail_products'!$A:$A, 'retail_products'!$D:$D, "")</f>
        <v>309.57</v>
      </c>
      <c r="K1918" s="2">
        <f t="shared" si="175"/>
        <v>718.62</v>
      </c>
      <c r="L1918" s="2">
        <f t="shared" si="176"/>
        <v>114.97920000000001</v>
      </c>
      <c r="M1918" s="2">
        <f t="shared" si="177"/>
        <v>603.64080000000001</v>
      </c>
      <c r="N1918" s="2">
        <f t="shared" si="178"/>
        <v>294.07080000000002</v>
      </c>
      <c r="O1918" s="2" t="str">
        <f t="shared" si="179"/>
        <v>Feb</v>
      </c>
    </row>
    <row r="1919" spans="1:15" x14ac:dyDescent="0.25">
      <c r="A1919" s="2" t="s">
        <v>3061</v>
      </c>
      <c r="B1919" s="3">
        <v>45025</v>
      </c>
      <c r="C1919" s="2" t="s">
        <v>322</v>
      </c>
      <c r="D1919" s="2" t="s">
        <v>1120</v>
      </c>
      <c r="E1919">
        <v>4</v>
      </c>
      <c r="F1919" s="2">
        <f t="shared" si="174"/>
        <v>4</v>
      </c>
      <c r="G1919" s="2" t="s">
        <v>1148</v>
      </c>
      <c r="H1919">
        <v>0</v>
      </c>
      <c r="I1919" s="2">
        <f>_xlfn.XLOOKUP(D1919, 'retail_products'!$A:$A, 'retail_products'!$E:$E, "")</f>
        <v>1062.07</v>
      </c>
      <c r="J1919" s="2">
        <f>_xlfn.XLOOKUP(D1919, 'retail_products'!$A:$A, 'retail_products'!$D:$D, "")</f>
        <v>464.05</v>
      </c>
      <c r="K1919" s="2">
        <f t="shared" si="175"/>
        <v>4248.28</v>
      </c>
      <c r="L1919" s="2">
        <f t="shared" si="176"/>
        <v>0</v>
      </c>
      <c r="M1919" s="2">
        <f t="shared" si="177"/>
        <v>4248.28</v>
      </c>
      <c r="N1919" s="2">
        <f t="shared" si="178"/>
        <v>2392.08</v>
      </c>
      <c r="O1919" s="2" t="str">
        <f t="shared" si="179"/>
        <v>Apr</v>
      </c>
    </row>
    <row r="1920" spans="1:15" x14ac:dyDescent="0.25">
      <c r="A1920" s="2" t="s">
        <v>3062</v>
      </c>
      <c r="B1920" s="3">
        <v>44932</v>
      </c>
      <c r="C1920" s="2" t="s">
        <v>72</v>
      </c>
      <c r="D1920" s="2" t="s">
        <v>1078</v>
      </c>
      <c r="E1920">
        <v>3</v>
      </c>
      <c r="F1920" s="2">
        <f t="shared" si="174"/>
        <v>3</v>
      </c>
      <c r="G1920" s="2" t="s">
        <v>1148</v>
      </c>
      <c r="H1920">
        <v>0</v>
      </c>
      <c r="I1920" s="2">
        <f>_xlfn.XLOOKUP(D1920, 'retail_products'!$A:$A, 'retail_products'!$E:$E, "")</f>
        <v>892.78</v>
      </c>
      <c r="J1920" s="2">
        <f>_xlfn.XLOOKUP(D1920, 'retail_products'!$A:$A, 'retail_products'!$D:$D, "")</f>
        <v>447.11</v>
      </c>
      <c r="K1920" s="2">
        <f t="shared" si="175"/>
        <v>2678.34</v>
      </c>
      <c r="L1920" s="2">
        <f t="shared" si="176"/>
        <v>0</v>
      </c>
      <c r="M1920" s="2">
        <f t="shared" si="177"/>
        <v>2678.34</v>
      </c>
      <c r="N1920" s="2">
        <f t="shared" si="178"/>
        <v>1337.0100000000002</v>
      </c>
      <c r="O1920" s="2" t="str">
        <f t="shared" si="179"/>
        <v>Jan</v>
      </c>
    </row>
    <row r="1921" spans="1:15" x14ac:dyDescent="0.25">
      <c r="A1921" s="2" t="s">
        <v>3063</v>
      </c>
      <c r="B1921" s="3">
        <v>45239</v>
      </c>
      <c r="C1921" s="2" t="s">
        <v>257</v>
      </c>
      <c r="D1921" s="2" t="s">
        <v>1112</v>
      </c>
      <c r="E1921">
        <v>1</v>
      </c>
      <c r="F1921" s="2">
        <f t="shared" si="174"/>
        <v>1</v>
      </c>
      <c r="G1921" s="2" t="s">
        <v>1152</v>
      </c>
      <c r="H1921">
        <v>0</v>
      </c>
      <c r="I1921" s="2">
        <f>_xlfn.XLOOKUP(D1921, 'retail_products'!$A:$A, 'retail_products'!$E:$E, "")</f>
        <v>827.09</v>
      </c>
      <c r="J1921" s="2">
        <f>_xlfn.XLOOKUP(D1921, 'retail_products'!$A:$A, 'retail_products'!$D:$D, "")</f>
        <v>449.47</v>
      </c>
      <c r="K1921" s="2">
        <f t="shared" si="175"/>
        <v>827.09</v>
      </c>
      <c r="L1921" s="2">
        <f t="shared" si="176"/>
        <v>0</v>
      </c>
      <c r="M1921" s="2">
        <f t="shared" si="177"/>
        <v>827.09</v>
      </c>
      <c r="N1921" s="2">
        <f t="shared" si="178"/>
        <v>377.62</v>
      </c>
      <c r="O1921" s="2" t="str">
        <f t="shared" si="179"/>
        <v>Nov</v>
      </c>
    </row>
    <row r="1922" spans="1:15" x14ac:dyDescent="0.25">
      <c r="A1922" s="2" t="s">
        <v>3064</v>
      </c>
      <c r="B1922" s="3">
        <v>45325</v>
      </c>
      <c r="C1922" s="2" t="s">
        <v>146</v>
      </c>
      <c r="D1922" s="2" t="s">
        <v>1066</v>
      </c>
      <c r="E1922">
        <v>4</v>
      </c>
      <c r="F1922" s="2">
        <f t="shared" ref="F1922:F1985" si="180">IF(E1922&lt;0,0,E1922)</f>
        <v>4</v>
      </c>
      <c r="G1922" s="2" t="s">
        <v>1146</v>
      </c>
      <c r="H1922">
        <v>0</v>
      </c>
      <c r="I1922" s="2">
        <f>_xlfn.XLOOKUP(D1922, 'retail_products'!$A:$A, 'retail_products'!$E:$E, "")</f>
        <v>289.73</v>
      </c>
      <c r="J1922" s="2">
        <f>_xlfn.XLOOKUP(D1922, 'retail_products'!$A:$A, 'retail_products'!$D:$D, "")</f>
        <v>225.94</v>
      </c>
      <c r="K1922" s="2">
        <f t="shared" ref="K1922:K1985" si="181">E1922*I1922</f>
        <v>1158.92</v>
      </c>
      <c r="L1922" s="2">
        <f t="shared" ref="L1922:L1985" si="182">K1922*H1922</f>
        <v>0</v>
      </c>
      <c r="M1922" s="2">
        <f t="shared" ref="M1922:M1985" si="183">K1922-L1922</f>
        <v>1158.92</v>
      </c>
      <c r="N1922" s="2">
        <f t="shared" ref="N1922:N1985" si="184">M1922-(E1922*J1922)</f>
        <v>255.16000000000008</v>
      </c>
      <c r="O1922" s="2" t="str">
        <f t="shared" ref="O1922:O1985" si="185">TEXT(B1922,"mmm")</f>
        <v>Feb</v>
      </c>
    </row>
    <row r="1923" spans="1:15" x14ac:dyDescent="0.25">
      <c r="A1923" s="2" t="s">
        <v>3065</v>
      </c>
      <c r="B1923" s="3">
        <v>45024</v>
      </c>
      <c r="C1923" s="2" t="s">
        <v>367</v>
      </c>
      <c r="D1923" s="2" t="s">
        <v>1114</v>
      </c>
      <c r="E1923">
        <v>3</v>
      </c>
      <c r="F1923" s="2">
        <f t="shared" si="180"/>
        <v>3</v>
      </c>
      <c r="G1923" s="2" t="s">
        <v>1146</v>
      </c>
      <c r="H1923">
        <v>0.28999999999999998</v>
      </c>
      <c r="I1923" s="2">
        <f>_xlfn.XLOOKUP(D1923, 'retail_products'!$A:$A, 'retail_products'!$E:$E, "")</f>
        <v>124.45</v>
      </c>
      <c r="J1923" s="2">
        <f>_xlfn.XLOOKUP(D1923, 'retail_products'!$A:$A, 'retail_products'!$D:$D, "")</f>
        <v>62.41</v>
      </c>
      <c r="K1923" s="2">
        <f t="shared" si="181"/>
        <v>373.35</v>
      </c>
      <c r="L1923" s="2">
        <f t="shared" si="182"/>
        <v>108.2715</v>
      </c>
      <c r="M1923" s="2">
        <f t="shared" si="183"/>
        <v>265.07850000000002</v>
      </c>
      <c r="N1923" s="2">
        <f t="shared" si="184"/>
        <v>77.84850000000003</v>
      </c>
      <c r="O1923" s="2" t="str">
        <f t="shared" si="185"/>
        <v>Apr</v>
      </c>
    </row>
    <row r="1924" spans="1:15" x14ac:dyDescent="0.25">
      <c r="A1924" s="2" t="s">
        <v>3066</v>
      </c>
      <c r="B1924" s="3">
        <v>44967</v>
      </c>
      <c r="C1924" s="2" t="s">
        <v>973</v>
      </c>
      <c r="D1924" s="2" t="s">
        <v>1112</v>
      </c>
      <c r="E1924">
        <v>5</v>
      </c>
      <c r="F1924" s="2">
        <f t="shared" si="180"/>
        <v>5</v>
      </c>
      <c r="G1924" s="2" t="s">
        <v>1146</v>
      </c>
      <c r="H1924">
        <v>0</v>
      </c>
      <c r="I1924" s="2">
        <f>_xlfn.XLOOKUP(D1924, 'retail_products'!$A:$A, 'retail_products'!$E:$E, "")</f>
        <v>827.09</v>
      </c>
      <c r="J1924" s="2">
        <f>_xlfn.XLOOKUP(D1924, 'retail_products'!$A:$A, 'retail_products'!$D:$D, "")</f>
        <v>449.47</v>
      </c>
      <c r="K1924" s="2">
        <f t="shared" si="181"/>
        <v>4135.45</v>
      </c>
      <c r="L1924" s="2">
        <f t="shared" si="182"/>
        <v>0</v>
      </c>
      <c r="M1924" s="2">
        <f t="shared" si="183"/>
        <v>4135.45</v>
      </c>
      <c r="N1924" s="2">
        <f t="shared" si="184"/>
        <v>1888.0999999999995</v>
      </c>
      <c r="O1924" s="2" t="str">
        <f t="shared" si="185"/>
        <v>Feb</v>
      </c>
    </row>
    <row r="1925" spans="1:15" x14ac:dyDescent="0.25">
      <c r="A1925" s="2" t="s">
        <v>3067</v>
      </c>
      <c r="B1925" s="3">
        <v>45059</v>
      </c>
      <c r="C1925" s="2" t="s">
        <v>741</v>
      </c>
      <c r="D1925" s="2" t="s">
        <v>1080</v>
      </c>
      <c r="E1925">
        <v>4</v>
      </c>
      <c r="F1925" s="2">
        <f t="shared" si="180"/>
        <v>4</v>
      </c>
      <c r="G1925" s="2" t="s">
        <v>1146</v>
      </c>
      <c r="H1925">
        <v>0</v>
      </c>
      <c r="I1925" s="2">
        <f>_xlfn.XLOOKUP(D1925, 'retail_products'!$A:$A, 'retail_products'!$E:$E, "")</f>
        <v>466.51</v>
      </c>
      <c r="J1925" s="2">
        <f>_xlfn.XLOOKUP(D1925, 'retail_products'!$A:$A, 'retail_products'!$D:$D, "")</f>
        <v>257.73</v>
      </c>
      <c r="K1925" s="2">
        <f t="shared" si="181"/>
        <v>1866.04</v>
      </c>
      <c r="L1925" s="2">
        <f t="shared" si="182"/>
        <v>0</v>
      </c>
      <c r="M1925" s="2">
        <f t="shared" si="183"/>
        <v>1866.04</v>
      </c>
      <c r="N1925" s="2">
        <f t="shared" si="184"/>
        <v>835.11999999999989</v>
      </c>
      <c r="O1925" s="2" t="str">
        <f t="shared" si="185"/>
        <v>May</v>
      </c>
    </row>
    <row r="1926" spans="1:15" x14ac:dyDescent="0.25">
      <c r="A1926" s="2" t="s">
        <v>3068</v>
      </c>
      <c r="B1926" s="3">
        <v>44951</v>
      </c>
      <c r="C1926" s="2" t="s">
        <v>935</v>
      </c>
      <c r="D1926" s="2" t="s">
        <v>1066</v>
      </c>
      <c r="E1926">
        <v>3</v>
      </c>
      <c r="F1926" s="2">
        <f t="shared" si="180"/>
        <v>3</v>
      </c>
      <c r="G1926" s="2" t="s">
        <v>1146</v>
      </c>
      <c r="H1926">
        <v>0.01</v>
      </c>
      <c r="I1926" s="2">
        <f>_xlfn.XLOOKUP(D1926, 'retail_products'!$A:$A, 'retail_products'!$E:$E, "")</f>
        <v>289.73</v>
      </c>
      <c r="J1926" s="2">
        <f>_xlfn.XLOOKUP(D1926, 'retail_products'!$A:$A, 'retail_products'!$D:$D, "")</f>
        <v>225.94</v>
      </c>
      <c r="K1926" s="2">
        <f t="shared" si="181"/>
        <v>869.19</v>
      </c>
      <c r="L1926" s="2">
        <f t="shared" si="182"/>
        <v>8.6919000000000004</v>
      </c>
      <c r="M1926" s="2">
        <f t="shared" si="183"/>
        <v>860.49810000000002</v>
      </c>
      <c r="N1926" s="2">
        <f t="shared" si="184"/>
        <v>182.67810000000009</v>
      </c>
      <c r="O1926" s="2" t="str">
        <f t="shared" si="185"/>
        <v>Jan</v>
      </c>
    </row>
    <row r="1927" spans="1:15" x14ac:dyDescent="0.25">
      <c r="A1927" s="2" t="s">
        <v>3069</v>
      </c>
      <c r="B1927" s="3">
        <v>45054</v>
      </c>
      <c r="C1927" s="2" t="s">
        <v>228</v>
      </c>
      <c r="D1927" s="2" t="s">
        <v>1078</v>
      </c>
      <c r="E1927">
        <v>4</v>
      </c>
      <c r="F1927" s="2">
        <f t="shared" si="180"/>
        <v>4</v>
      </c>
      <c r="G1927" s="2" t="s">
        <v>1148</v>
      </c>
      <c r="H1927">
        <v>0</v>
      </c>
      <c r="I1927" s="2">
        <f>_xlfn.XLOOKUP(D1927, 'retail_products'!$A:$A, 'retail_products'!$E:$E, "")</f>
        <v>892.78</v>
      </c>
      <c r="J1927" s="2">
        <f>_xlfn.XLOOKUP(D1927, 'retail_products'!$A:$A, 'retail_products'!$D:$D, "")</f>
        <v>447.11</v>
      </c>
      <c r="K1927" s="2">
        <f t="shared" si="181"/>
        <v>3571.12</v>
      </c>
      <c r="L1927" s="2">
        <f t="shared" si="182"/>
        <v>0</v>
      </c>
      <c r="M1927" s="2">
        <f t="shared" si="183"/>
        <v>3571.12</v>
      </c>
      <c r="N1927" s="2">
        <f t="shared" si="184"/>
        <v>1782.6799999999998</v>
      </c>
      <c r="O1927" s="2" t="str">
        <f t="shared" si="185"/>
        <v>May</v>
      </c>
    </row>
    <row r="1928" spans="1:15" x14ac:dyDescent="0.25">
      <c r="A1928" s="2" t="s">
        <v>3070</v>
      </c>
      <c r="B1928" s="3">
        <v>45045</v>
      </c>
      <c r="C1928" s="2" t="s">
        <v>708</v>
      </c>
      <c r="D1928" s="2" t="s">
        <v>1096</v>
      </c>
      <c r="E1928">
        <v>5</v>
      </c>
      <c r="F1928" s="2">
        <f t="shared" si="180"/>
        <v>5</v>
      </c>
      <c r="G1928" s="2" t="s">
        <v>1146</v>
      </c>
      <c r="H1928">
        <v>0</v>
      </c>
      <c r="I1928" s="2">
        <f>_xlfn.XLOOKUP(D1928, 'retail_products'!$A:$A, 'retail_products'!$E:$E, "")</f>
        <v>975.87</v>
      </c>
      <c r="J1928" s="2">
        <f>_xlfn.XLOOKUP(D1928, 'retail_products'!$A:$A, 'retail_products'!$D:$D, "")</f>
        <v>397.97</v>
      </c>
      <c r="K1928" s="2">
        <f t="shared" si="181"/>
        <v>4879.3500000000004</v>
      </c>
      <c r="L1928" s="2">
        <f t="shared" si="182"/>
        <v>0</v>
      </c>
      <c r="M1928" s="2">
        <f t="shared" si="183"/>
        <v>4879.3500000000004</v>
      </c>
      <c r="N1928" s="2">
        <f t="shared" si="184"/>
        <v>2889.5</v>
      </c>
      <c r="O1928" s="2" t="str">
        <f t="shared" si="185"/>
        <v>Apr</v>
      </c>
    </row>
    <row r="1929" spans="1:15" x14ac:dyDescent="0.25">
      <c r="A1929" s="2" t="s">
        <v>3071</v>
      </c>
      <c r="B1929" s="3">
        <v>45347</v>
      </c>
      <c r="C1929" s="2" t="s">
        <v>582</v>
      </c>
      <c r="D1929" s="2" t="s">
        <v>1038</v>
      </c>
      <c r="E1929">
        <v>1</v>
      </c>
      <c r="F1929" s="2">
        <f t="shared" si="180"/>
        <v>1</v>
      </c>
      <c r="G1929" s="2" t="s">
        <v>1152</v>
      </c>
      <c r="H1929">
        <v>0.27</v>
      </c>
      <c r="I1929" s="2">
        <f>_xlfn.XLOOKUP(D1929, 'retail_products'!$A:$A, 'retail_products'!$E:$E, "")</f>
        <v>295.45</v>
      </c>
      <c r="J1929" s="2">
        <f>_xlfn.XLOOKUP(D1929, 'retail_products'!$A:$A, 'retail_products'!$D:$D, "")</f>
        <v>218.74</v>
      </c>
      <c r="K1929" s="2">
        <f t="shared" si="181"/>
        <v>295.45</v>
      </c>
      <c r="L1929" s="2">
        <f t="shared" si="182"/>
        <v>79.771500000000003</v>
      </c>
      <c r="M1929" s="2">
        <f t="shared" si="183"/>
        <v>215.67849999999999</v>
      </c>
      <c r="N1929" s="2">
        <f t="shared" si="184"/>
        <v>-3.0615000000000236</v>
      </c>
      <c r="O1929" s="2" t="str">
        <f t="shared" si="185"/>
        <v>Feb</v>
      </c>
    </row>
    <row r="1930" spans="1:15" x14ac:dyDescent="0.25">
      <c r="A1930" s="2" t="s">
        <v>3072</v>
      </c>
      <c r="B1930" s="3">
        <v>45218</v>
      </c>
      <c r="C1930" s="2" t="s">
        <v>910</v>
      </c>
      <c r="D1930" s="2" t="s">
        <v>1074</v>
      </c>
      <c r="E1930">
        <v>4</v>
      </c>
      <c r="F1930" s="2">
        <f t="shared" si="180"/>
        <v>4</v>
      </c>
      <c r="G1930" s="2" t="s">
        <v>1146</v>
      </c>
      <c r="H1930">
        <v>0</v>
      </c>
      <c r="I1930" s="2">
        <f>_xlfn.XLOOKUP(D1930, 'retail_products'!$A:$A, 'retail_products'!$E:$E, "")</f>
        <v>476.33</v>
      </c>
      <c r="J1930" s="2">
        <f>_xlfn.XLOOKUP(D1930, 'retail_products'!$A:$A, 'retail_products'!$D:$D, "")</f>
        <v>222.1</v>
      </c>
      <c r="K1930" s="2">
        <f t="shared" si="181"/>
        <v>1905.32</v>
      </c>
      <c r="L1930" s="2">
        <f t="shared" si="182"/>
        <v>0</v>
      </c>
      <c r="M1930" s="2">
        <f t="shared" si="183"/>
        <v>1905.32</v>
      </c>
      <c r="N1930" s="2">
        <f t="shared" si="184"/>
        <v>1016.92</v>
      </c>
      <c r="O1930" s="2" t="str">
        <f t="shared" si="185"/>
        <v>Oct</v>
      </c>
    </row>
    <row r="1931" spans="1:15" x14ac:dyDescent="0.25">
      <c r="A1931" s="2" t="s">
        <v>3073</v>
      </c>
      <c r="B1931" s="3">
        <v>45266</v>
      </c>
      <c r="C1931" s="2" t="s">
        <v>1024</v>
      </c>
      <c r="D1931" s="2" t="s">
        <v>1102</v>
      </c>
      <c r="E1931">
        <v>4</v>
      </c>
      <c r="F1931" s="2">
        <f t="shared" si="180"/>
        <v>4</v>
      </c>
      <c r="G1931" s="2" t="s">
        <v>1148</v>
      </c>
      <c r="H1931">
        <v>0</v>
      </c>
      <c r="I1931" s="2">
        <f>_xlfn.XLOOKUP(D1931, 'retail_products'!$A:$A, 'retail_products'!$E:$E, "")</f>
        <v>691.33</v>
      </c>
      <c r="J1931" s="2">
        <f>_xlfn.XLOOKUP(D1931, 'retail_products'!$A:$A, 'retail_products'!$D:$D, "")</f>
        <v>423.72</v>
      </c>
      <c r="K1931" s="2">
        <f t="shared" si="181"/>
        <v>2765.32</v>
      </c>
      <c r="L1931" s="2">
        <f t="shared" si="182"/>
        <v>0</v>
      </c>
      <c r="M1931" s="2">
        <f t="shared" si="183"/>
        <v>2765.32</v>
      </c>
      <c r="N1931" s="2">
        <f t="shared" si="184"/>
        <v>1070.44</v>
      </c>
      <c r="O1931" s="2" t="str">
        <f t="shared" si="185"/>
        <v>Dec</v>
      </c>
    </row>
    <row r="1932" spans="1:15" x14ac:dyDescent="0.25">
      <c r="A1932" s="2" t="s">
        <v>3074</v>
      </c>
      <c r="B1932" s="3">
        <v>45357</v>
      </c>
      <c r="C1932" s="2" t="s">
        <v>355</v>
      </c>
      <c r="D1932" s="2" t="s">
        <v>1044</v>
      </c>
      <c r="E1932">
        <v>2</v>
      </c>
      <c r="F1932" s="2">
        <f t="shared" si="180"/>
        <v>2</v>
      </c>
      <c r="G1932" s="2" t="s">
        <v>1148</v>
      </c>
      <c r="H1932">
        <v>0</v>
      </c>
      <c r="I1932" s="2">
        <f>_xlfn.XLOOKUP(D1932, 'retail_products'!$A:$A, 'retail_products'!$E:$E, "")</f>
        <v>404.15</v>
      </c>
      <c r="J1932" s="2">
        <f>_xlfn.XLOOKUP(D1932, 'retail_products'!$A:$A, 'retail_products'!$D:$D, "")</f>
        <v>171.04</v>
      </c>
      <c r="K1932" s="2">
        <f t="shared" si="181"/>
        <v>808.3</v>
      </c>
      <c r="L1932" s="2">
        <f t="shared" si="182"/>
        <v>0</v>
      </c>
      <c r="M1932" s="2">
        <f t="shared" si="183"/>
        <v>808.3</v>
      </c>
      <c r="N1932" s="2">
        <f t="shared" si="184"/>
        <v>466.21999999999997</v>
      </c>
      <c r="O1932" s="2" t="str">
        <f t="shared" si="185"/>
        <v>Mar</v>
      </c>
    </row>
    <row r="1933" spans="1:15" x14ac:dyDescent="0.25">
      <c r="A1933" s="2" t="s">
        <v>3075</v>
      </c>
      <c r="B1933" s="3">
        <v>45344</v>
      </c>
      <c r="C1933" s="2" t="s">
        <v>601</v>
      </c>
      <c r="D1933" s="2" t="s">
        <v>1118</v>
      </c>
      <c r="E1933">
        <v>3</v>
      </c>
      <c r="F1933" s="2">
        <f t="shared" si="180"/>
        <v>3</v>
      </c>
      <c r="G1933" s="2" t="s">
        <v>1152</v>
      </c>
      <c r="H1933">
        <v>0.23</v>
      </c>
      <c r="I1933" s="2">
        <f>_xlfn.XLOOKUP(D1933, 'retail_products'!$A:$A, 'retail_products'!$E:$E, "")</f>
        <v>484.08</v>
      </c>
      <c r="J1933" s="2">
        <f>_xlfn.XLOOKUP(D1933, 'retail_products'!$A:$A, 'retail_products'!$D:$D, "")</f>
        <v>361.23</v>
      </c>
      <c r="K1933" s="2">
        <f t="shared" si="181"/>
        <v>1452.24</v>
      </c>
      <c r="L1933" s="2">
        <f t="shared" si="182"/>
        <v>334.01519999999999</v>
      </c>
      <c r="M1933" s="2">
        <f t="shared" si="183"/>
        <v>1118.2248</v>
      </c>
      <c r="N1933" s="2">
        <f t="shared" si="184"/>
        <v>34.534799999999905</v>
      </c>
      <c r="O1933" s="2" t="str">
        <f t="shared" si="185"/>
        <v>Feb</v>
      </c>
    </row>
    <row r="1934" spans="1:15" x14ac:dyDescent="0.25">
      <c r="A1934" s="2" t="s">
        <v>3076</v>
      </c>
      <c r="B1934" s="3">
        <v>45315</v>
      </c>
      <c r="C1934" s="2" t="s">
        <v>192</v>
      </c>
      <c r="D1934" s="2" t="s">
        <v>1064</v>
      </c>
      <c r="E1934">
        <v>2</v>
      </c>
      <c r="F1934" s="2">
        <f t="shared" si="180"/>
        <v>2</v>
      </c>
      <c r="G1934" s="2" t="s">
        <v>1148</v>
      </c>
      <c r="H1934">
        <v>0</v>
      </c>
      <c r="I1934" s="2">
        <f>_xlfn.XLOOKUP(D1934, 'retail_products'!$A:$A, 'retail_products'!$E:$E, "")</f>
        <v>452.6</v>
      </c>
      <c r="J1934" s="2">
        <f>_xlfn.XLOOKUP(D1934, 'retail_products'!$A:$A, 'retail_products'!$D:$D, "")</f>
        <v>246.71</v>
      </c>
      <c r="K1934" s="2">
        <f t="shared" si="181"/>
        <v>905.2</v>
      </c>
      <c r="L1934" s="2">
        <f t="shared" si="182"/>
        <v>0</v>
      </c>
      <c r="M1934" s="2">
        <f t="shared" si="183"/>
        <v>905.2</v>
      </c>
      <c r="N1934" s="2">
        <f t="shared" si="184"/>
        <v>411.78000000000003</v>
      </c>
      <c r="O1934" s="2" t="str">
        <f t="shared" si="185"/>
        <v>Jan</v>
      </c>
    </row>
    <row r="1935" spans="1:15" x14ac:dyDescent="0.25">
      <c r="A1935" s="2" t="s">
        <v>3077</v>
      </c>
      <c r="B1935" s="3">
        <v>44935</v>
      </c>
      <c r="C1935" s="2" t="s">
        <v>166</v>
      </c>
      <c r="D1935" s="2" t="s">
        <v>1082</v>
      </c>
      <c r="E1935">
        <v>4</v>
      </c>
      <c r="F1935" s="2">
        <f t="shared" si="180"/>
        <v>4</v>
      </c>
      <c r="G1935" s="2" t="s">
        <v>1148</v>
      </c>
      <c r="H1935">
        <v>0</v>
      </c>
      <c r="I1935" s="2">
        <f>_xlfn.XLOOKUP(D1935, 'retail_products'!$A:$A, 'retail_products'!$E:$E, "")</f>
        <v>85.85</v>
      </c>
      <c r="J1935" s="2">
        <f>_xlfn.XLOOKUP(D1935, 'retail_products'!$A:$A, 'retail_products'!$D:$D, "")</f>
        <v>46.68</v>
      </c>
      <c r="K1935" s="2">
        <f t="shared" si="181"/>
        <v>343.4</v>
      </c>
      <c r="L1935" s="2">
        <f t="shared" si="182"/>
        <v>0</v>
      </c>
      <c r="M1935" s="2">
        <f t="shared" si="183"/>
        <v>343.4</v>
      </c>
      <c r="N1935" s="2">
        <f t="shared" si="184"/>
        <v>156.67999999999998</v>
      </c>
      <c r="O1935" s="2" t="str">
        <f t="shared" si="185"/>
        <v>Jan</v>
      </c>
    </row>
    <row r="1936" spans="1:15" x14ac:dyDescent="0.25">
      <c r="A1936" s="2" t="s">
        <v>3078</v>
      </c>
      <c r="B1936" s="3">
        <v>45039</v>
      </c>
      <c r="C1936" s="2" t="s">
        <v>231</v>
      </c>
      <c r="D1936" s="2" t="s">
        <v>1072</v>
      </c>
      <c r="E1936">
        <v>4</v>
      </c>
      <c r="F1936" s="2">
        <f t="shared" si="180"/>
        <v>4</v>
      </c>
      <c r="G1936" s="2" t="s">
        <v>1146</v>
      </c>
      <c r="H1936">
        <v>0.23</v>
      </c>
      <c r="I1936" s="2">
        <f>_xlfn.XLOOKUP(D1936, 'retail_products'!$A:$A, 'retail_products'!$E:$E, "")</f>
        <v>553.76</v>
      </c>
      <c r="J1936" s="2">
        <f>_xlfn.XLOOKUP(D1936, 'retail_products'!$A:$A, 'retail_products'!$D:$D, "")</f>
        <v>264.36</v>
      </c>
      <c r="K1936" s="2">
        <f t="shared" si="181"/>
        <v>2215.04</v>
      </c>
      <c r="L1936" s="2">
        <f t="shared" si="182"/>
        <v>509.45920000000001</v>
      </c>
      <c r="M1936" s="2">
        <f t="shared" si="183"/>
        <v>1705.5808</v>
      </c>
      <c r="N1936" s="2">
        <f t="shared" si="184"/>
        <v>648.1407999999999</v>
      </c>
      <c r="O1936" s="2" t="str">
        <f t="shared" si="185"/>
        <v>Apr</v>
      </c>
    </row>
    <row r="1937" spans="1:15" x14ac:dyDescent="0.25">
      <c r="A1937" s="2" t="s">
        <v>3079</v>
      </c>
      <c r="B1937" s="3">
        <v>45113</v>
      </c>
      <c r="C1937" s="2" t="s">
        <v>984</v>
      </c>
      <c r="D1937" s="2" t="s">
        <v>1035</v>
      </c>
      <c r="E1937">
        <v>4</v>
      </c>
      <c r="F1937" s="2">
        <f t="shared" si="180"/>
        <v>4</v>
      </c>
      <c r="G1937" s="2" t="s">
        <v>1146</v>
      </c>
      <c r="H1937">
        <v>0</v>
      </c>
      <c r="I1937" s="2">
        <f>_xlfn.XLOOKUP(D1937, 'retail_products'!$A:$A, 'retail_products'!$E:$E, "")</f>
        <v>1011.63</v>
      </c>
      <c r="J1937" s="2">
        <f>_xlfn.XLOOKUP(D1937, 'retail_products'!$A:$A, 'retail_products'!$D:$D, "")</f>
        <v>438.33</v>
      </c>
      <c r="K1937" s="2">
        <f t="shared" si="181"/>
        <v>4046.52</v>
      </c>
      <c r="L1937" s="2">
        <f t="shared" si="182"/>
        <v>0</v>
      </c>
      <c r="M1937" s="2">
        <f t="shared" si="183"/>
        <v>4046.52</v>
      </c>
      <c r="N1937" s="2">
        <f t="shared" si="184"/>
        <v>2293.1999999999998</v>
      </c>
      <c r="O1937" s="2" t="str">
        <f t="shared" si="185"/>
        <v>Jul</v>
      </c>
    </row>
    <row r="1938" spans="1:15" x14ac:dyDescent="0.25">
      <c r="A1938" s="2" t="s">
        <v>3080</v>
      </c>
      <c r="B1938" s="3">
        <v>45343</v>
      </c>
      <c r="C1938" s="2" t="s">
        <v>351</v>
      </c>
      <c r="D1938" s="2" t="s">
        <v>1070</v>
      </c>
      <c r="E1938">
        <v>1</v>
      </c>
      <c r="F1938" s="2">
        <f t="shared" si="180"/>
        <v>1</v>
      </c>
      <c r="G1938" s="2" t="s">
        <v>1148</v>
      </c>
      <c r="H1938">
        <v>0.05</v>
      </c>
      <c r="I1938" s="2">
        <f>_xlfn.XLOOKUP(D1938, 'retail_products'!$A:$A, 'retail_products'!$E:$E, "")</f>
        <v>543.76</v>
      </c>
      <c r="J1938" s="2">
        <f>_xlfn.XLOOKUP(D1938, 'retail_products'!$A:$A, 'retail_products'!$D:$D, "")</f>
        <v>364.65</v>
      </c>
      <c r="K1938" s="2">
        <f t="shared" si="181"/>
        <v>543.76</v>
      </c>
      <c r="L1938" s="2">
        <f t="shared" si="182"/>
        <v>27.188000000000002</v>
      </c>
      <c r="M1938" s="2">
        <f t="shared" si="183"/>
        <v>516.572</v>
      </c>
      <c r="N1938" s="2">
        <f t="shared" si="184"/>
        <v>151.92200000000003</v>
      </c>
      <c r="O1938" s="2" t="str">
        <f t="shared" si="185"/>
        <v>Feb</v>
      </c>
    </row>
    <row r="1939" spans="1:15" x14ac:dyDescent="0.25">
      <c r="A1939" s="2" t="s">
        <v>3081</v>
      </c>
      <c r="B1939" s="3">
        <v>45045</v>
      </c>
      <c r="C1939" s="2" t="s">
        <v>781</v>
      </c>
      <c r="D1939" s="2" t="s">
        <v>1114</v>
      </c>
      <c r="E1939">
        <v>5</v>
      </c>
      <c r="F1939" s="2">
        <f t="shared" si="180"/>
        <v>5</v>
      </c>
      <c r="G1939" s="2" t="s">
        <v>1148</v>
      </c>
      <c r="H1939">
        <v>0</v>
      </c>
      <c r="I1939" s="2">
        <f>_xlfn.XLOOKUP(D1939, 'retail_products'!$A:$A, 'retail_products'!$E:$E, "")</f>
        <v>124.45</v>
      </c>
      <c r="J1939" s="2">
        <f>_xlfn.XLOOKUP(D1939, 'retail_products'!$A:$A, 'retail_products'!$D:$D, "")</f>
        <v>62.41</v>
      </c>
      <c r="K1939" s="2">
        <f t="shared" si="181"/>
        <v>622.25</v>
      </c>
      <c r="L1939" s="2">
        <f t="shared" si="182"/>
        <v>0</v>
      </c>
      <c r="M1939" s="2">
        <f t="shared" si="183"/>
        <v>622.25</v>
      </c>
      <c r="N1939" s="2">
        <f t="shared" si="184"/>
        <v>310.20000000000005</v>
      </c>
      <c r="O1939" s="2" t="str">
        <f t="shared" si="185"/>
        <v>Apr</v>
      </c>
    </row>
    <row r="1940" spans="1:15" x14ac:dyDescent="0.25">
      <c r="A1940" s="2" t="s">
        <v>3082</v>
      </c>
      <c r="B1940" s="3">
        <v>45293</v>
      </c>
      <c r="C1940" s="2" t="s">
        <v>968</v>
      </c>
      <c r="D1940" s="2" t="s">
        <v>1056</v>
      </c>
      <c r="E1940">
        <v>1</v>
      </c>
      <c r="F1940" s="2">
        <f t="shared" si="180"/>
        <v>1</v>
      </c>
      <c r="G1940" s="2" t="s">
        <v>1146</v>
      </c>
      <c r="H1940">
        <v>0.24</v>
      </c>
      <c r="I1940" s="2">
        <f>_xlfn.XLOOKUP(D1940, 'retail_products'!$A:$A, 'retail_products'!$E:$E, "")</f>
        <v>137.66999999999999</v>
      </c>
      <c r="J1940" s="2">
        <f>_xlfn.XLOOKUP(D1940, 'retail_products'!$A:$A, 'retail_products'!$D:$D, "")</f>
        <v>65.400000000000006</v>
      </c>
      <c r="K1940" s="2">
        <f t="shared" si="181"/>
        <v>137.66999999999999</v>
      </c>
      <c r="L1940" s="2">
        <f t="shared" si="182"/>
        <v>33.040799999999997</v>
      </c>
      <c r="M1940" s="2">
        <f t="shared" si="183"/>
        <v>104.6292</v>
      </c>
      <c r="N1940" s="2">
        <f t="shared" si="184"/>
        <v>39.229199999999992</v>
      </c>
      <c r="O1940" s="2" t="str">
        <f t="shared" si="185"/>
        <v>Jan</v>
      </c>
    </row>
    <row r="1941" spans="1:15" x14ac:dyDescent="0.25">
      <c r="A1941" s="2" t="s">
        <v>3083</v>
      </c>
      <c r="B1941" s="3">
        <v>45321</v>
      </c>
      <c r="C1941" s="2" t="s">
        <v>45</v>
      </c>
      <c r="D1941" s="2" t="s">
        <v>1049</v>
      </c>
      <c r="E1941">
        <v>4</v>
      </c>
      <c r="F1941" s="2">
        <f t="shared" si="180"/>
        <v>4</v>
      </c>
      <c r="G1941" s="2" t="s">
        <v>1148</v>
      </c>
      <c r="H1941">
        <v>0</v>
      </c>
      <c r="I1941" s="2">
        <f>_xlfn.XLOOKUP(D1941, 'retail_products'!$A:$A, 'retail_products'!$E:$E, "")</f>
        <v>171.43</v>
      </c>
      <c r="J1941" s="2">
        <f>_xlfn.XLOOKUP(D1941, 'retail_products'!$A:$A, 'retail_products'!$D:$D, "")</f>
        <v>99.61</v>
      </c>
      <c r="K1941" s="2">
        <f t="shared" si="181"/>
        <v>685.72</v>
      </c>
      <c r="L1941" s="2">
        <f t="shared" si="182"/>
        <v>0</v>
      </c>
      <c r="M1941" s="2">
        <f t="shared" si="183"/>
        <v>685.72</v>
      </c>
      <c r="N1941" s="2">
        <f t="shared" si="184"/>
        <v>287.28000000000003</v>
      </c>
      <c r="O1941" s="2" t="str">
        <f t="shared" si="185"/>
        <v>Jan</v>
      </c>
    </row>
    <row r="1942" spans="1:15" x14ac:dyDescent="0.25">
      <c r="A1942" s="2" t="s">
        <v>3084</v>
      </c>
      <c r="B1942" s="3">
        <v>45118</v>
      </c>
      <c r="C1942" s="2" t="s">
        <v>88</v>
      </c>
      <c r="D1942" s="2" t="s">
        <v>1096</v>
      </c>
      <c r="E1942">
        <v>4</v>
      </c>
      <c r="F1942" s="2">
        <f t="shared" si="180"/>
        <v>4</v>
      </c>
      <c r="G1942" s="2" t="s">
        <v>1152</v>
      </c>
      <c r="H1942">
        <v>0.28999999999999998</v>
      </c>
      <c r="I1942" s="2">
        <f>_xlfn.XLOOKUP(D1942, 'retail_products'!$A:$A, 'retail_products'!$E:$E, "")</f>
        <v>975.87</v>
      </c>
      <c r="J1942" s="2">
        <f>_xlfn.XLOOKUP(D1942, 'retail_products'!$A:$A, 'retail_products'!$D:$D, "")</f>
        <v>397.97</v>
      </c>
      <c r="K1942" s="2">
        <f t="shared" si="181"/>
        <v>3903.48</v>
      </c>
      <c r="L1942" s="2">
        <f t="shared" si="182"/>
        <v>1132.0092</v>
      </c>
      <c r="M1942" s="2">
        <f t="shared" si="183"/>
        <v>2771.4708000000001</v>
      </c>
      <c r="N1942" s="2">
        <f t="shared" si="184"/>
        <v>1179.5907999999999</v>
      </c>
      <c r="O1942" s="2" t="str">
        <f t="shared" si="185"/>
        <v>Jul</v>
      </c>
    </row>
    <row r="1943" spans="1:15" x14ac:dyDescent="0.25">
      <c r="A1943" s="2" t="s">
        <v>3085</v>
      </c>
      <c r="B1943" s="3">
        <v>45352</v>
      </c>
      <c r="C1943" s="2" t="s">
        <v>968</v>
      </c>
      <c r="D1943" s="2" t="s">
        <v>1100</v>
      </c>
      <c r="E1943">
        <v>4</v>
      </c>
      <c r="F1943" s="2">
        <f t="shared" si="180"/>
        <v>4</v>
      </c>
      <c r="G1943" s="2" t="s">
        <v>1146</v>
      </c>
      <c r="H1943">
        <v>0.05</v>
      </c>
      <c r="I1943" s="2">
        <f>_xlfn.XLOOKUP(D1943, 'retail_products'!$A:$A, 'retail_products'!$E:$E, "")</f>
        <v>795.48</v>
      </c>
      <c r="J1943" s="2">
        <f>_xlfn.XLOOKUP(D1943, 'retail_products'!$A:$A, 'retail_products'!$D:$D, "")</f>
        <v>475.67</v>
      </c>
      <c r="K1943" s="2">
        <f t="shared" si="181"/>
        <v>3181.92</v>
      </c>
      <c r="L1943" s="2">
        <f t="shared" si="182"/>
        <v>159.096</v>
      </c>
      <c r="M1943" s="2">
        <f t="shared" si="183"/>
        <v>3022.8240000000001</v>
      </c>
      <c r="N1943" s="2">
        <f t="shared" si="184"/>
        <v>1120.144</v>
      </c>
      <c r="O1943" s="2" t="str">
        <f t="shared" si="185"/>
        <v>Mar</v>
      </c>
    </row>
    <row r="1944" spans="1:15" x14ac:dyDescent="0.25">
      <c r="A1944" s="2" t="s">
        <v>3086</v>
      </c>
      <c r="B1944" s="3">
        <v>45062</v>
      </c>
      <c r="C1944" s="2" t="s">
        <v>80</v>
      </c>
      <c r="D1944" s="2" t="s">
        <v>1088</v>
      </c>
      <c r="E1944">
        <v>3</v>
      </c>
      <c r="F1944" s="2">
        <f t="shared" si="180"/>
        <v>3</v>
      </c>
      <c r="G1944" s="2" t="s">
        <v>1152</v>
      </c>
      <c r="H1944">
        <v>0</v>
      </c>
      <c r="I1944" s="2">
        <f>_xlfn.XLOOKUP(D1944, 'retail_products'!$A:$A, 'retail_products'!$E:$E, "")</f>
        <v>526.70000000000005</v>
      </c>
      <c r="J1944" s="2">
        <f>_xlfn.XLOOKUP(D1944, 'retail_products'!$A:$A, 'retail_products'!$D:$D, "")</f>
        <v>234.96</v>
      </c>
      <c r="K1944" s="2">
        <f t="shared" si="181"/>
        <v>1580.1000000000001</v>
      </c>
      <c r="L1944" s="2">
        <f t="shared" si="182"/>
        <v>0</v>
      </c>
      <c r="M1944" s="2">
        <f t="shared" si="183"/>
        <v>1580.1000000000001</v>
      </c>
      <c r="N1944" s="2">
        <f t="shared" si="184"/>
        <v>875.22000000000014</v>
      </c>
      <c r="O1944" s="2" t="str">
        <f t="shared" si="185"/>
        <v>May</v>
      </c>
    </row>
    <row r="1945" spans="1:15" x14ac:dyDescent="0.25">
      <c r="A1945" s="2" t="s">
        <v>3087</v>
      </c>
      <c r="B1945" s="3">
        <v>45273</v>
      </c>
      <c r="C1945" s="2" t="s">
        <v>509</v>
      </c>
      <c r="D1945" s="2" t="s">
        <v>1120</v>
      </c>
      <c r="E1945">
        <v>2</v>
      </c>
      <c r="F1945" s="2">
        <f t="shared" si="180"/>
        <v>2</v>
      </c>
      <c r="G1945" s="2" t="s">
        <v>1148</v>
      </c>
      <c r="H1945">
        <v>0</v>
      </c>
      <c r="I1945" s="2">
        <f>_xlfn.XLOOKUP(D1945, 'retail_products'!$A:$A, 'retail_products'!$E:$E, "")</f>
        <v>1062.07</v>
      </c>
      <c r="J1945" s="2">
        <f>_xlfn.XLOOKUP(D1945, 'retail_products'!$A:$A, 'retail_products'!$D:$D, "")</f>
        <v>464.05</v>
      </c>
      <c r="K1945" s="2">
        <f t="shared" si="181"/>
        <v>2124.14</v>
      </c>
      <c r="L1945" s="2">
        <f t="shared" si="182"/>
        <v>0</v>
      </c>
      <c r="M1945" s="2">
        <f t="shared" si="183"/>
        <v>2124.14</v>
      </c>
      <c r="N1945" s="2">
        <f t="shared" si="184"/>
        <v>1196.04</v>
      </c>
      <c r="O1945" s="2" t="str">
        <f t="shared" si="185"/>
        <v>Dec</v>
      </c>
    </row>
    <row r="1946" spans="1:15" x14ac:dyDescent="0.25">
      <c r="A1946" s="2" t="s">
        <v>3088</v>
      </c>
      <c r="B1946" s="3">
        <v>44947</v>
      </c>
      <c r="C1946" s="2" t="s">
        <v>850</v>
      </c>
      <c r="D1946" s="2" t="s">
        <v>1114</v>
      </c>
      <c r="E1946">
        <v>3</v>
      </c>
      <c r="F1946" s="2">
        <f t="shared" si="180"/>
        <v>3</v>
      </c>
      <c r="G1946" s="2" t="s">
        <v>1152</v>
      </c>
      <c r="H1946">
        <v>0.22</v>
      </c>
      <c r="I1946" s="2">
        <f>_xlfn.XLOOKUP(D1946, 'retail_products'!$A:$A, 'retail_products'!$E:$E, "")</f>
        <v>124.45</v>
      </c>
      <c r="J1946" s="2">
        <f>_xlfn.XLOOKUP(D1946, 'retail_products'!$A:$A, 'retail_products'!$D:$D, "")</f>
        <v>62.41</v>
      </c>
      <c r="K1946" s="2">
        <f t="shared" si="181"/>
        <v>373.35</v>
      </c>
      <c r="L1946" s="2">
        <f t="shared" si="182"/>
        <v>82.137</v>
      </c>
      <c r="M1946" s="2">
        <f t="shared" si="183"/>
        <v>291.21300000000002</v>
      </c>
      <c r="N1946" s="2">
        <f t="shared" si="184"/>
        <v>103.98300000000003</v>
      </c>
      <c r="O1946" s="2" t="str">
        <f t="shared" si="185"/>
        <v>Jan</v>
      </c>
    </row>
    <row r="1947" spans="1:15" x14ac:dyDescent="0.25">
      <c r="A1947" s="2" t="s">
        <v>3089</v>
      </c>
      <c r="B1947" s="3">
        <v>45002</v>
      </c>
      <c r="C1947" s="2" t="s">
        <v>998</v>
      </c>
      <c r="D1947" s="2" t="s">
        <v>1070</v>
      </c>
      <c r="E1947">
        <v>4</v>
      </c>
      <c r="F1947" s="2">
        <f t="shared" si="180"/>
        <v>4</v>
      </c>
      <c r="G1947" s="2" t="s">
        <v>1148</v>
      </c>
      <c r="H1947">
        <v>0.03</v>
      </c>
      <c r="I1947" s="2">
        <f>_xlfn.XLOOKUP(D1947, 'retail_products'!$A:$A, 'retail_products'!$E:$E, "")</f>
        <v>543.76</v>
      </c>
      <c r="J1947" s="2">
        <f>_xlfn.XLOOKUP(D1947, 'retail_products'!$A:$A, 'retail_products'!$D:$D, "")</f>
        <v>364.65</v>
      </c>
      <c r="K1947" s="2">
        <f t="shared" si="181"/>
        <v>2175.04</v>
      </c>
      <c r="L1947" s="2">
        <f t="shared" si="182"/>
        <v>65.251199999999997</v>
      </c>
      <c r="M1947" s="2">
        <f t="shared" si="183"/>
        <v>2109.7887999999998</v>
      </c>
      <c r="N1947" s="2">
        <f t="shared" si="184"/>
        <v>651.1887999999999</v>
      </c>
      <c r="O1947" s="2" t="str">
        <f t="shared" si="185"/>
        <v>Mar</v>
      </c>
    </row>
    <row r="1948" spans="1:15" x14ac:dyDescent="0.25">
      <c r="A1948" s="2" t="s">
        <v>3090</v>
      </c>
      <c r="B1948" s="3">
        <v>44970</v>
      </c>
      <c r="C1948" s="2" t="s">
        <v>117</v>
      </c>
      <c r="D1948" s="2" t="s">
        <v>1044</v>
      </c>
      <c r="E1948">
        <v>1</v>
      </c>
      <c r="F1948" s="2">
        <f t="shared" si="180"/>
        <v>1</v>
      </c>
      <c r="G1948" s="2" t="s">
        <v>1146</v>
      </c>
      <c r="H1948">
        <v>0</v>
      </c>
      <c r="I1948" s="2">
        <f>_xlfn.XLOOKUP(D1948, 'retail_products'!$A:$A, 'retail_products'!$E:$E, "")</f>
        <v>404.15</v>
      </c>
      <c r="J1948" s="2">
        <f>_xlfn.XLOOKUP(D1948, 'retail_products'!$A:$A, 'retail_products'!$D:$D, "")</f>
        <v>171.04</v>
      </c>
      <c r="K1948" s="2">
        <f t="shared" si="181"/>
        <v>404.15</v>
      </c>
      <c r="L1948" s="2">
        <f t="shared" si="182"/>
        <v>0</v>
      </c>
      <c r="M1948" s="2">
        <f t="shared" si="183"/>
        <v>404.15</v>
      </c>
      <c r="N1948" s="2">
        <f t="shared" si="184"/>
        <v>233.10999999999999</v>
      </c>
      <c r="O1948" s="2" t="str">
        <f t="shared" si="185"/>
        <v>Feb</v>
      </c>
    </row>
    <row r="1949" spans="1:15" x14ac:dyDescent="0.25">
      <c r="A1949" s="2" t="s">
        <v>3091</v>
      </c>
      <c r="B1949" s="3">
        <v>45279</v>
      </c>
      <c r="C1949" s="2" t="s">
        <v>595</v>
      </c>
      <c r="D1949" s="2" t="s">
        <v>1092</v>
      </c>
      <c r="E1949">
        <v>5</v>
      </c>
      <c r="F1949" s="2">
        <f t="shared" si="180"/>
        <v>5</v>
      </c>
      <c r="G1949" s="2" t="s">
        <v>1148</v>
      </c>
      <c r="H1949">
        <v>0</v>
      </c>
      <c r="I1949" s="2">
        <f>_xlfn.XLOOKUP(D1949, 'retail_products'!$A:$A, 'retail_products'!$E:$E, "")</f>
        <v>458.87</v>
      </c>
      <c r="J1949" s="2">
        <f>_xlfn.XLOOKUP(D1949, 'retail_products'!$A:$A, 'retail_products'!$D:$D, "")</f>
        <v>375.17</v>
      </c>
      <c r="K1949" s="2">
        <f t="shared" si="181"/>
        <v>2294.35</v>
      </c>
      <c r="L1949" s="2">
        <f t="shared" si="182"/>
        <v>0</v>
      </c>
      <c r="M1949" s="2">
        <f t="shared" si="183"/>
        <v>2294.35</v>
      </c>
      <c r="N1949" s="2">
        <f t="shared" si="184"/>
        <v>418.49999999999977</v>
      </c>
      <c r="O1949" s="2" t="str">
        <f t="shared" si="185"/>
        <v>Dec</v>
      </c>
    </row>
    <row r="1950" spans="1:15" x14ac:dyDescent="0.25">
      <c r="A1950" s="2" t="s">
        <v>3092</v>
      </c>
      <c r="B1950" s="3">
        <v>44952</v>
      </c>
      <c r="C1950" s="2" t="s">
        <v>912</v>
      </c>
      <c r="D1950" s="2" t="s">
        <v>1102</v>
      </c>
      <c r="E1950">
        <v>3</v>
      </c>
      <c r="F1950" s="2">
        <f t="shared" si="180"/>
        <v>3</v>
      </c>
      <c r="G1950" s="2" t="s">
        <v>1146</v>
      </c>
      <c r="H1950">
        <v>0</v>
      </c>
      <c r="I1950" s="2">
        <f>_xlfn.XLOOKUP(D1950, 'retail_products'!$A:$A, 'retail_products'!$E:$E, "")</f>
        <v>691.33</v>
      </c>
      <c r="J1950" s="2">
        <f>_xlfn.XLOOKUP(D1950, 'retail_products'!$A:$A, 'retail_products'!$D:$D, "")</f>
        <v>423.72</v>
      </c>
      <c r="K1950" s="2">
        <f t="shared" si="181"/>
        <v>2073.9900000000002</v>
      </c>
      <c r="L1950" s="2">
        <f t="shared" si="182"/>
        <v>0</v>
      </c>
      <c r="M1950" s="2">
        <f t="shared" si="183"/>
        <v>2073.9900000000002</v>
      </c>
      <c r="N1950" s="2">
        <f t="shared" si="184"/>
        <v>802.83000000000015</v>
      </c>
      <c r="O1950" s="2" t="str">
        <f t="shared" si="185"/>
        <v>Jan</v>
      </c>
    </row>
    <row r="1951" spans="1:15" x14ac:dyDescent="0.25">
      <c r="A1951" s="2" t="s">
        <v>3093</v>
      </c>
      <c r="B1951" s="3">
        <v>44980</v>
      </c>
      <c r="C1951" s="2" t="s">
        <v>630</v>
      </c>
      <c r="D1951" s="2" t="s">
        <v>1118</v>
      </c>
      <c r="E1951">
        <v>5</v>
      </c>
      <c r="F1951" s="2">
        <f t="shared" si="180"/>
        <v>5</v>
      </c>
      <c r="G1951" s="2" t="s">
        <v>1146</v>
      </c>
      <c r="H1951">
        <v>0.23</v>
      </c>
      <c r="I1951" s="2">
        <f>_xlfn.XLOOKUP(D1951, 'retail_products'!$A:$A, 'retail_products'!$E:$E, "")</f>
        <v>484.08</v>
      </c>
      <c r="J1951" s="2">
        <f>_xlfn.XLOOKUP(D1951, 'retail_products'!$A:$A, 'retail_products'!$D:$D, "")</f>
        <v>361.23</v>
      </c>
      <c r="K1951" s="2">
        <f t="shared" si="181"/>
        <v>2420.4</v>
      </c>
      <c r="L1951" s="2">
        <f t="shared" si="182"/>
        <v>556.69200000000001</v>
      </c>
      <c r="M1951" s="2">
        <f t="shared" si="183"/>
        <v>1863.7080000000001</v>
      </c>
      <c r="N1951" s="2">
        <f t="shared" si="184"/>
        <v>57.557999999999993</v>
      </c>
      <c r="O1951" s="2" t="str">
        <f t="shared" si="185"/>
        <v>Feb</v>
      </c>
    </row>
    <row r="1952" spans="1:15" x14ac:dyDescent="0.25">
      <c r="A1952" s="2" t="s">
        <v>3094</v>
      </c>
      <c r="B1952" s="3">
        <v>45179</v>
      </c>
      <c r="C1952" s="2" t="s">
        <v>133</v>
      </c>
      <c r="D1952" s="2" t="s">
        <v>1062</v>
      </c>
      <c r="E1952">
        <v>2</v>
      </c>
      <c r="F1952" s="2">
        <f t="shared" si="180"/>
        <v>2</v>
      </c>
      <c r="G1952" s="2" t="s">
        <v>1152</v>
      </c>
      <c r="H1952">
        <v>0</v>
      </c>
      <c r="I1952" s="2">
        <f>_xlfn.XLOOKUP(D1952, 'retail_products'!$A:$A, 'retail_products'!$E:$E, "")</f>
        <v>718.62</v>
      </c>
      <c r="J1952" s="2">
        <f>_xlfn.XLOOKUP(D1952, 'retail_products'!$A:$A, 'retail_products'!$D:$D, "")</f>
        <v>309.57</v>
      </c>
      <c r="K1952" s="2">
        <f t="shared" si="181"/>
        <v>1437.24</v>
      </c>
      <c r="L1952" s="2">
        <f t="shared" si="182"/>
        <v>0</v>
      </c>
      <c r="M1952" s="2">
        <f t="shared" si="183"/>
        <v>1437.24</v>
      </c>
      <c r="N1952" s="2">
        <f t="shared" si="184"/>
        <v>818.1</v>
      </c>
      <c r="O1952" s="2" t="str">
        <f t="shared" si="185"/>
        <v>Sep</v>
      </c>
    </row>
    <row r="1953" spans="1:15" x14ac:dyDescent="0.25">
      <c r="A1953" s="2" t="s">
        <v>3095</v>
      </c>
      <c r="B1953" s="3">
        <v>45212</v>
      </c>
      <c r="C1953" s="2" t="s">
        <v>494</v>
      </c>
      <c r="D1953" s="2" t="s">
        <v>1062</v>
      </c>
      <c r="E1953">
        <v>2</v>
      </c>
      <c r="F1953" s="2">
        <f t="shared" si="180"/>
        <v>2</v>
      </c>
      <c r="G1953" s="2" t="s">
        <v>1148</v>
      </c>
      <c r="H1953">
        <v>0</v>
      </c>
      <c r="I1953" s="2">
        <f>_xlfn.XLOOKUP(D1953, 'retail_products'!$A:$A, 'retail_products'!$E:$E, "")</f>
        <v>718.62</v>
      </c>
      <c r="J1953" s="2">
        <f>_xlfn.XLOOKUP(D1953, 'retail_products'!$A:$A, 'retail_products'!$D:$D, "")</f>
        <v>309.57</v>
      </c>
      <c r="K1953" s="2">
        <f t="shared" si="181"/>
        <v>1437.24</v>
      </c>
      <c r="L1953" s="2">
        <f t="shared" si="182"/>
        <v>0</v>
      </c>
      <c r="M1953" s="2">
        <f t="shared" si="183"/>
        <v>1437.24</v>
      </c>
      <c r="N1953" s="2">
        <f t="shared" si="184"/>
        <v>818.1</v>
      </c>
      <c r="O1953" s="2" t="str">
        <f t="shared" si="185"/>
        <v>Oct</v>
      </c>
    </row>
    <row r="1954" spans="1:15" x14ac:dyDescent="0.25">
      <c r="A1954" s="2" t="s">
        <v>3096</v>
      </c>
      <c r="B1954" s="3">
        <v>45119</v>
      </c>
      <c r="C1954" s="2" t="s">
        <v>724</v>
      </c>
      <c r="D1954" s="2" t="s">
        <v>1080</v>
      </c>
      <c r="E1954">
        <v>3</v>
      </c>
      <c r="F1954" s="2">
        <f t="shared" si="180"/>
        <v>3</v>
      </c>
      <c r="G1954" s="2" t="s">
        <v>1148</v>
      </c>
      <c r="H1954">
        <v>0.22</v>
      </c>
      <c r="I1954" s="2">
        <f>_xlfn.XLOOKUP(D1954, 'retail_products'!$A:$A, 'retail_products'!$E:$E, "")</f>
        <v>466.51</v>
      </c>
      <c r="J1954" s="2">
        <f>_xlfn.XLOOKUP(D1954, 'retail_products'!$A:$A, 'retail_products'!$D:$D, "")</f>
        <v>257.73</v>
      </c>
      <c r="K1954" s="2">
        <f t="shared" si="181"/>
        <v>1399.53</v>
      </c>
      <c r="L1954" s="2">
        <f t="shared" si="182"/>
        <v>307.89659999999998</v>
      </c>
      <c r="M1954" s="2">
        <f t="shared" si="183"/>
        <v>1091.6333999999999</v>
      </c>
      <c r="N1954" s="2">
        <f t="shared" si="184"/>
        <v>318.44339999999988</v>
      </c>
      <c r="O1954" s="2" t="str">
        <f t="shared" si="185"/>
        <v>Jul</v>
      </c>
    </row>
    <row r="1955" spans="1:15" x14ac:dyDescent="0.25">
      <c r="A1955" s="2" t="s">
        <v>3097</v>
      </c>
      <c r="B1955" s="3">
        <v>44927</v>
      </c>
      <c r="C1955" s="2" t="s">
        <v>737</v>
      </c>
      <c r="D1955" s="2" t="s">
        <v>1108</v>
      </c>
      <c r="E1955">
        <v>2</v>
      </c>
      <c r="F1955" s="2">
        <f t="shared" si="180"/>
        <v>2</v>
      </c>
      <c r="G1955" s="2" t="s">
        <v>1148</v>
      </c>
      <c r="H1955">
        <v>0</v>
      </c>
      <c r="I1955" s="2">
        <f>_xlfn.XLOOKUP(D1955, 'retail_products'!$A:$A, 'retail_products'!$E:$E, "")</f>
        <v>403.95</v>
      </c>
      <c r="J1955" s="2">
        <f>_xlfn.XLOOKUP(D1955, 'retail_products'!$A:$A, 'retail_products'!$D:$D, "")</f>
        <v>177.26</v>
      </c>
      <c r="K1955" s="2">
        <f t="shared" si="181"/>
        <v>807.9</v>
      </c>
      <c r="L1955" s="2">
        <f t="shared" si="182"/>
        <v>0</v>
      </c>
      <c r="M1955" s="2">
        <f t="shared" si="183"/>
        <v>807.9</v>
      </c>
      <c r="N1955" s="2">
        <f t="shared" si="184"/>
        <v>453.38</v>
      </c>
      <c r="O1955" s="2" t="str">
        <f t="shared" si="185"/>
        <v>Jan</v>
      </c>
    </row>
    <row r="1956" spans="1:15" x14ac:dyDescent="0.25">
      <c r="A1956" s="2" t="s">
        <v>3098</v>
      </c>
      <c r="B1956" s="3">
        <v>45357</v>
      </c>
      <c r="C1956" s="2" t="s">
        <v>560</v>
      </c>
      <c r="D1956" s="2" t="s">
        <v>1102</v>
      </c>
      <c r="E1956">
        <v>-1</v>
      </c>
      <c r="F1956" s="2">
        <f t="shared" si="180"/>
        <v>0</v>
      </c>
      <c r="G1956" s="2" t="s">
        <v>1152</v>
      </c>
      <c r="H1956">
        <v>0</v>
      </c>
      <c r="I1956" s="2">
        <f>_xlfn.XLOOKUP(D1956, 'retail_products'!$A:$A, 'retail_products'!$E:$E, "")</f>
        <v>691.33</v>
      </c>
      <c r="J1956" s="2">
        <f>_xlfn.XLOOKUP(D1956, 'retail_products'!$A:$A, 'retail_products'!$D:$D, "")</f>
        <v>423.72</v>
      </c>
      <c r="K1956" s="2">
        <f t="shared" si="181"/>
        <v>-691.33</v>
      </c>
      <c r="L1956" s="2">
        <f t="shared" si="182"/>
        <v>0</v>
      </c>
      <c r="M1956" s="2">
        <f t="shared" si="183"/>
        <v>-691.33</v>
      </c>
      <c r="N1956" s="2">
        <f t="shared" si="184"/>
        <v>-267.61</v>
      </c>
      <c r="O1956" s="2" t="str">
        <f t="shared" si="185"/>
        <v>Mar</v>
      </c>
    </row>
    <row r="1957" spans="1:15" x14ac:dyDescent="0.25">
      <c r="A1957" s="2" t="s">
        <v>3099</v>
      </c>
      <c r="B1957" s="3">
        <v>45012</v>
      </c>
      <c r="C1957" s="2" t="s">
        <v>38</v>
      </c>
      <c r="D1957" s="2" t="s">
        <v>1086</v>
      </c>
      <c r="E1957">
        <v>5</v>
      </c>
      <c r="F1957" s="2">
        <f t="shared" si="180"/>
        <v>5</v>
      </c>
      <c r="G1957" s="2" t="s">
        <v>1148</v>
      </c>
      <c r="H1957">
        <v>0</v>
      </c>
      <c r="I1957" s="2">
        <f>_xlfn.XLOOKUP(D1957, 'retail_products'!$A:$A, 'retail_products'!$E:$E, "")</f>
        <v>560.78</v>
      </c>
      <c r="J1957" s="2">
        <f>_xlfn.XLOOKUP(D1957, 'retail_products'!$A:$A, 'retail_products'!$D:$D, "")</f>
        <v>325.23</v>
      </c>
      <c r="K1957" s="2">
        <f t="shared" si="181"/>
        <v>2803.8999999999996</v>
      </c>
      <c r="L1957" s="2">
        <f t="shared" si="182"/>
        <v>0</v>
      </c>
      <c r="M1957" s="2">
        <f t="shared" si="183"/>
        <v>2803.8999999999996</v>
      </c>
      <c r="N1957" s="2">
        <f t="shared" si="184"/>
        <v>1177.7499999999995</v>
      </c>
      <c r="O1957" s="2" t="str">
        <f t="shared" si="185"/>
        <v>Mar</v>
      </c>
    </row>
    <row r="1958" spans="1:15" x14ac:dyDescent="0.25">
      <c r="A1958" s="2" t="s">
        <v>3100</v>
      </c>
      <c r="B1958" s="3">
        <v>45374</v>
      </c>
      <c r="C1958" s="2" t="s">
        <v>349</v>
      </c>
      <c r="D1958" s="2" t="s">
        <v>1064</v>
      </c>
      <c r="E1958">
        <v>4</v>
      </c>
      <c r="F1958" s="2">
        <f t="shared" si="180"/>
        <v>4</v>
      </c>
      <c r="G1958" s="2" t="s">
        <v>1152</v>
      </c>
      <c r="H1958">
        <v>0</v>
      </c>
      <c r="I1958" s="2">
        <f>_xlfn.XLOOKUP(D1958, 'retail_products'!$A:$A, 'retail_products'!$E:$E, "")</f>
        <v>452.6</v>
      </c>
      <c r="J1958" s="2">
        <f>_xlfn.XLOOKUP(D1958, 'retail_products'!$A:$A, 'retail_products'!$D:$D, "")</f>
        <v>246.71</v>
      </c>
      <c r="K1958" s="2">
        <f t="shared" si="181"/>
        <v>1810.4</v>
      </c>
      <c r="L1958" s="2">
        <f t="shared" si="182"/>
        <v>0</v>
      </c>
      <c r="M1958" s="2">
        <f t="shared" si="183"/>
        <v>1810.4</v>
      </c>
      <c r="N1958" s="2">
        <f t="shared" si="184"/>
        <v>823.56000000000006</v>
      </c>
      <c r="O1958" s="2" t="str">
        <f t="shared" si="185"/>
        <v>Mar</v>
      </c>
    </row>
    <row r="1959" spans="1:15" x14ac:dyDescent="0.25">
      <c r="A1959" s="2" t="s">
        <v>3101</v>
      </c>
      <c r="B1959" s="3">
        <v>45263</v>
      </c>
      <c r="C1959" s="2" t="s">
        <v>243</v>
      </c>
      <c r="D1959" s="2" t="s">
        <v>1060</v>
      </c>
      <c r="E1959">
        <v>5</v>
      </c>
      <c r="F1959" s="2">
        <f t="shared" si="180"/>
        <v>5</v>
      </c>
      <c r="G1959" s="2" t="s">
        <v>1152</v>
      </c>
      <c r="H1959">
        <v>0.14000000000000001</v>
      </c>
      <c r="I1959" s="2">
        <f>_xlfn.XLOOKUP(D1959, 'retail_products'!$A:$A, 'retail_products'!$E:$E, "")</f>
        <v>491.58</v>
      </c>
      <c r="J1959" s="2">
        <f>_xlfn.XLOOKUP(D1959, 'retail_products'!$A:$A, 'retail_products'!$D:$D, "")</f>
        <v>342.41</v>
      </c>
      <c r="K1959" s="2">
        <f t="shared" si="181"/>
        <v>2457.9</v>
      </c>
      <c r="L1959" s="2">
        <f t="shared" si="182"/>
        <v>344.10600000000005</v>
      </c>
      <c r="M1959" s="2">
        <f t="shared" si="183"/>
        <v>2113.7939999999999</v>
      </c>
      <c r="N1959" s="2">
        <f t="shared" si="184"/>
        <v>401.74399999999969</v>
      </c>
      <c r="O1959" s="2" t="str">
        <f t="shared" si="185"/>
        <v>Dec</v>
      </c>
    </row>
    <row r="1960" spans="1:15" x14ac:dyDescent="0.25">
      <c r="A1960" s="2" t="s">
        <v>3102</v>
      </c>
      <c r="B1960" s="3">
        <v>45598</v>
      </c>
      <c r="C1960" s="2" t="s">
        <v>203</v>
      </c>
      <c r="D1960" s="2" t="s">
        <v>1060</v>
      </c>
      <c r="E1960">
        <v>3</v>
      </c>
      <c r="F1960" s="2">
        <f t="shared" si="180"/>
        <v>3</v>
      </c>
      <c r="G1960" s="2" t="s">
        <v>1152</v>
      </c>
      <c r="H1960">
        <v>0</v>
      </c>
      <c r="I1960" s="2">
        <f>_xlfn.XLOOKUP(D1960, 'retail_products'!$A:$A, 'retail_products'!$E:$E, "")</f>
        <v>491.58</v>
      </c>
      <c r="J1960" s="2">
        <f>_xlfn.XLOOKUP(D1960, 'retail_products'!$A:$A, 'retail_products'!$D:$D, "")</f>
        <v>342.41</v>
      </c>
      <c r="K1960" s="2">
        <f t="shared" si="181"/>
        <v>1474.74</v>
      </c>
      <c r="L1960" s="2">
        <f t="shared" si="182"/>
        <v>0</v>
      </c>
      <c r="M1960" s="2">
        <f t="shared" si="183"/>
        <v>1474.74</v>
      </c>
      <c r="N1960" s="2">
        <f t="shared" si="184"/>
        <v>447.51</v>
      </c>
      <c r="O1960" s="2" t="str">
        <f t="shared" si="185"/>
        <v>Nov</v>
      </c>
    </row>
    <row r="1961" spans="1:15" x14ac:dyDescent="0.25">
      <c r="A1961" s="2" t="s">
        <v>3103</v>
      </c>
      <c r="B1961" s="3">
        <v>44969</v>
      </c>
      <c r="C1961" s="2" t="s">
        <v>174</v>
      </c>
      <c r="D1961" s="2" t="s">
        <v>1116</v>
      </c>
      <c r="E1961">
        <v>2</v>
      </c>
      <c r="F1961" s="2">
        <f t="shared" si="180"/>
        <v>2</v>
      </c>
      <c r="G1961" s="2" t="s">
        <v>1148</v>
      </c>
      <c r="H1961">
        <v>0</v>
      </c>
      <c r="I1961" s="2">
        <f>_xlfn.XLOOKUP(D1961, 'retail_products'!$A:$A, 'retail_products'!$E:$E, "")</f>
        <v>796.89</v>
      </c>
      <c r="J1961" s="2">
        <f>_xlfn.XLOOKUP(D1961, 'retail_products'!$A:$A, 'retail_products'!$D:$D, "")</f>
        <v>465.81</v>
      </c>
      <c r="K1961" s="2">
        <f t="shared" si="181"/>
        <v>1593.78</v>
      </c>
      <c r="L1961" s="2">
        <f t="shared" si="182"/>
        <v>0</v>
      </c>
      <c r="M1961" s="2">
        <f t="shared" si="183"/>
        <v>1593.78</v>
      </c>
      <c r="N1961" s="2">
        <f t="shared" si="184"/>
        <v>662.16</v>
      </c>
      <c r="O1961" s="2" t="str">
        <f t="shared" si="185"/>
        <v>Feb</v>
      </c>
    </row>
    <row r="1962" spans="1:15" x14ac:dyDescent="0.25">
      <c r="A1962" s="2" t="s">
        <v>3104</v>
      </c>
      <c r="B1962" s="3">
        <v>45073</v>
      </c>
      <c r="C1962" s="2" t="s">
        <v>148</v>
      </c>
      <c r="D1962" s="2" t="s">
        <v>1046</v>
      </c>
      <c r="E1962">
        <v>3</v>
      </c>
      <c r="F1962" s="2">
        <f t="shared" si="180"/>
        <v>3</v>
      </c>
      <c r="G1962" s="2" t="s">
        <v>1148</v>
      </c>
      <c r="H1962">
        <v>0</v>
      </c>
      <c r="I1962" s="2">
        <f>_xlfn.XLOOKUP(D1962, 'retail_products'!$A:$A, 'retail_products'!$E:$E, "")</f>
        <v>304.58</v>
      </c>
      <c r="J1962" s="2">
        <f>_xlfn.XLOOKUP(D1962, 'retail_products'!$A:$A, 'retail_products'!$D:$D, "")</f>
        <v>141.47</v>
      </c>
      <c r="K1962" s="2">
        <f t="shared" si="181"/>
        <v>913.74</v>
      </c>
      <c r="L1962" s="2">
        <f t="shared" si="182"/>
        <v>0</v>
      </c>
      <c r="M1962" s="2">
        <f t="shared" si="183"/>
        <v>913.74</v>
      </c>
      <c r="N1962" s="2">
        <f t="shared" si="184"/>
        <v>489.33000000000004</v>
      </c>
      <c r="O1962" s="2" t="str">
        <f t="shared" si="185"/>
        <v>May</v>
      </c>
    </row>
    <row r="1963" spans="1:15" x14ac:dyDescent="0.25">
      <c r="A1963" s="2" t="s">
        <v>3105</v>
      </c>
      <c r="B1963" s="3">
        <v>45229</v>
      </c>
      <c r="C1963" s="2" t="s">
        <v>354</v>
      </c>
      <c r="D1963" s="2" t="s">
        <v>1080</v>
      </c>
      <c r="E1963">
        <v>5</v>
      </c>
      <c r="F1963" s="2">
        <f t="shared" si="180"/>
        <v>5</v>
      </c>
      <c r="G1963" s="2" t="s">
        <v>1146</v>
      </c>
      <c r="H1963">
        <v>0.19</v>
      </c>
      <c r="I1963" s="2">
        <f>_xlfn.XLOOKUP(D1963, 'retail_products'!$A:$A, 'retail_products'!$E:$E, "")</f>
        <v>466.51</v>
      </c>
      <c r="J1963" s="2">
        <f>_xlfn.XLOOKUP(D1963, 'retail_products'!$A:$A, 'retail_products'!$D:$D, "")</f>
        <v>257.73</v>
      </c>
      <c r="K1963" s="2">
        <f t="shared" si="181"/>
        <v>2332.5500000000002</v>
      </c>
      <c r="L1963" s="2">
        <f t="shared" si="182"/>
        <v>443.18450000000001</v>
      </c>
      <c r="M1963" s="2">
        <f t="shared" si="183"/>
        <v>1889.3655000000001</v>
      </c>
      <c r="N1963" s="2">
        <f t="shared" si="184"/>
        <v>600.71550000000002</v>
      </c>
      <c r="O1963" s="2" t="str">
        <f t="shared" si="185"/>
        <v>Oct</v>
      </c>
    </row>
    <row r="1964" spans="1:15" x14ac:dyDescent="0.25">
      <c r="A1964" s="2" t="s">
        <v>3106</v>
      </c>
      <c r="B1964" s="3">
        <v>45015</v>
      </c>
      <c r="C1964" s="2" t="s">
        <v>875</v>
      </c>
      <c r="D1964" s="2" t="s">
        <v>1118</v>
      </c>
      <c r="E1964">
        <v>3</v>
      </c>
      <c r="F1964" s="2">
        <f t="shared" si="180"/>
        <v>3</v>
      </c>
      <c r="G1964" s="2" t="s">
        <v>1152</v>
      </c>
      <c r="H1964">
        <v>0</v>
      </c>
      <c r="I1964" s="2">
        <f>_xlfn.XLOOKUP(D1964, 'retail_products'!$A:$A, 'retail_products'!$E:$E, "")</f>
        <v>484.08</v>
      </c>
      <c r="J1964" s="2">
        <f>_xlfn.XLOOKUP(D1964, 'retail_products'!$A:$A, 'retail_products'!$D:$D, "")</f>
        <v>361.23</v>
      </c>
      <c r="K1964" s="2">
        <f t="shared" si="181"/>
        <v>1452.24</v>
      </c>
      <c r="L1964" s="2">
        <f t="shared" si="182"/>
        <v>0</v>
      </c>
      <c r="M1964" s="2">
        <f t="shared" si="183"/>
        <v>1452.24</v>
      </c>
      <c r="N1964" s="2">
        <f t="shared" si="184"/>
        <v>368.54999999999995</v>
      </c>
      <c r="O1964" s="2" t="str">
        <f t="shared" si="185"/>
        <v>Mar</v>
      </c>
    </row>
    <row r="1965" spans="1:15" x14ac:dyDescent="0.25">
      <c r="A1965" s="2" t="s">
        <v>3107</v>
      </c>
      <c r="B1965" s="3">
        <v>45266</v>
      </c>
      <c r="C1965" s="2" t="s">
        <v>294</v>
      </c>
      <c r="D1965" s="2" t="s">
        <v>1118</v>
      </c>
      <c r="E1965">
        <v>5</v>
      </c>
      <c r="F1965" s="2">
        <f t="shared" si="180"/>
        <v>5</v>
      </c>
      <c r="G1965" s="2" t="s">
        <v>1148</v>
      </c>
      <c r="H1965">
        <v>0</v>
      </c>
      <c r="I1965" s="2">
        <f>_xlfn.XLOOKUP(D1965, 'retail_products'!$A:$A, 'retail_products'!$E:$E, "")</f>
        <v>484.08</v>
      </c>
      <c r="J1965" s="2">
        <f>_xlfn.XLOOKUP(D1965, 'retail_products'!$A:$A, 'retail_products'!$D:$D, "")</f>
        <v>361.23</v>
      </c>
      <c r="K1965" s="2">
        <f t="shared" si="181"/>
        <v>2420.4</v>
      </c>
      <c r="L1965" s="2">
        <f t="shared" si="182"/>
        <v>0</v>
      </c>
      <c r="M1965" s="2">
        <f t="shared" si="183"/>
        <v>2420.4</v>
      </c>
      <c r="N1965" s="2">
        <f t="shared" si="184"/>
        <v>614.25</v>
      </c>
      <c r="O1965" s="2" t="str">
        <f t="shared" si="185"/>
        <v>Dec</v>
      </c>
    </row>
    <row r="1966" spans="1:15" x14ac:dyDescent="0.25">
      <c r="A1966" s="2" t="s">
        <v>3108</v>
      </c>
      <c r="B1966" s="3">
        <v>44981</v>
      </c>
      <c r="C1966" s="2" t="s">
        <v>257</v>
      </c>
      <c r="D1966" s="2" t="s">
        <v>1122</v>
      </c>
      <c r="E1966">
        <v>5</v>
      </c>
      <c r="F1966" s="2">
        <f t="shared" si="180"/>
        <v>5</v>
      </c>
      <c r="G1966" s="2" t="s">
        <v>1146</v>
      </c>
      <c r="H1966">
        <v>7.0000000000000007E-2</v>
      </c>
      <c r="I1966" s="2">
        <f>_xlfn.XLOOKUP(D1966, 'retail_products'!$A:$A, 'retail_products'!$E:$E, "")</f>
        <v>693.46</v>
      </c>
      <c r="J1966" s="2">
        <f>_xlfn.XLOOKUP(D1966, 'retail_products'!$A:$A, 'retail_products'!$D:$D, "")</f>
        <v>388.35</v>
      </c>
      <c r="K1966" s="2">
        <f t="shared" si="181"/>
        <v>3467.3</v>
      </c>
      <c r="L1966" s="2">
        <f t="shared" si="182"/>
        <v>242.71100000000004</v>
      </c>
      <c r="M1966" s="2">
        <f t="shared" si="183"/>
        <v>3224.5889999999999</v>
      </c>
      <c r="N1966" s="2">
        <f t="shared" si="184"/>
        <v>1282.8389999999999</v>
      </c>
      <c r="O1966" s="2" t="str">
        <f t="shared" si="185"/>
        <v>Feb</v>
      </c>
    </row>
    <row r="1967" spans="1:15" x14ac:dyDescent="0.25">
      <c r="A1967" s="2" t="s">
        <v>3109</v>
      </c>
      <c r="B1967" s="3">
        <v>45365</v>
      </c>
      <c r="C1967" s="2" t="s">
        <v>189</v>
      </c>
      <c r="D1967" s="2" t="s">
        <v>1046</v>
      </c>
      <c r="E1967">
        <v>1</v>
      </c>
      <c r="F1967" s="2">
        <f t="shared" si="180"/>
        <v>1</v>
      </c>
      <c r="G1967" s="2" t="s">
        <v>1148</v>
      </c>
      <c r="H1967">
        <v>0.11</v>
      </c>
      <c r="I1967" s="2">
        <f>_xlfn.XLOOKUP(D1967, 'retail_products'!$A:$A, 'retail_products'!$E:$E, "")</f>
        <v>304.58</v>
      </c>
      <c r="J1967" s="2">
        <f>_xlfn.XLOOKUP(D1967, 'retail_products'!$A:$A, 'retail_products'!$D:$D, "")</f>
        <v>141.47</v>
      </c>
      <c r="K1967" s="2">
        <f t="shared" si="181"/>
        <v>304.58</v>
      </c>
      <c r="L1967" s="2">
        <f t="shared" si="182"/>
        <v>33.503799999999998</v>
      </c>
      <c r="M1967" s="2">
        <f t="shared" si="183"/>
        <v>271.07619999999997</v>
      </c>
      <c r="N1967" s="2">
        <f t="shared" si="184"/>
        <v>129.60619999999997</v>
      </c>
      <c r="O1967" s="2" t="str">
        <f t="shared" si="185"/>
        <v>Mar</v>
      </c>
    </row>
    <row r="1968" spans="1:15" x14ac:dyDescent="0.25">
      <c r="A1968" s="2" t="s">
        <v>3110</v>
      </c>
      <c r="B1968" s="3">
        <v>45078</v>
      </c>
      <c r="C1968" s="2" t="s">
        <v>552</v>
      </c>
      <c r="D1968" s="2" t="s">
        <v>1124</v>
      </c>
      <c r="E1968">
        <v>1</v>
      </c>
      <c r="F1968" s="2">
        <f t="shared" si="180"/>
        <v>1</v>
      </c>
      <c r="G1968" s="2" t="s">
        <v>1146</v>
      </c>
      <c r="H1968">
        <v>0</v>
      </c>
      <c r="I1968" s="2">
        <f>_xlfn.XLOOKUP(D1968, 'retail_products'!$A:$A, 'retail_products'!$E:$E, "")</f>
        <v>657.99</v>
      </c>
      <c r="J1968" s="2">
        <f>_xlfn.XLOOKUP(D1968, 'retail_products'!$A:$A, 'retail_products'!$D:$D, "")</f>
        <v>478.53</v>
      </c>
      <c r="K1968" s="2">
        <f t="shared" si="181"/>
        <v>657.99</v>
      </c>
      <c r="L1968" s="2">
        <f t="shared" si="182"/>
        <v>0</v>
      </c>
      <c r="M1968" s="2">
        <f t="shared" si="183"/>
        <v>657.99</v>
      </c>
      <c r="N1968" s="2">
        <f t="shared" si="184"/>
        <v>179.46000000000004</v>
      </c>
      <c r="O1968" s="2" t="str">
        <f t="shared" si="185"/>
        <v>Jun</v>
      </c>
    </row>
    <row r="1969" spans="1:15" x14ac:dyDescent="0.25">
      <c r="A1969" s="2" t="s">
        <v>3111</v>
      </c>
      <c r="B1969" s="3">
        <v>45182</v>
      </c>
      <c r="C1969" s="2" t="s">
        <v>440</v>
      </c>
      <c r="D1969" s="2" t="s">
        <v>1078</v>
      </c>
      <c r="E1969">
        <v>1</v>
      </c>
      <c r="F1969" s="2">
        <f t="shared" si="180"/>
        <v>1</v>
      </c>
      <c r="G1969" s="2" t="s">
        <v>1152</v>
      </c>
      <c r="H1969">
        <v>0</v>
      </c>
      <c r="I1969" s="2">
        <f>_xlfn.XLOOKUP(D1969, 'retail_products'!$A:$A, 'retail_products'!$E:$E, "")</f>
        <v>892.78</v>
      </c>
      <c r="J1969" s="2">
        <f>_xlfn.XLOOKUP(D1969, 'retail_products'!$A:$A, 'retail_products'!$D:$D, "")</f>
        <v>447.11</v>
      </c>
      <c r="K1969" s="2">
        <f t="shared" si="181"/>
        <v>892.78</v>
      </c>
      <c r="L1969" s="2">
        <f t="shared" si="182"/>
        <v>0</v>
      </c>
      <c r="M1969" s="2">
        <f t="shared" si="183"/>
        <v>892.78</v>
      </c>
      <c r="N1969" s="2">
        <f t="shared" si="184"/>
        <v>445.66999999999996</v>
      </c>
      <c r="O1969" s="2" t="str">
        <f t="shared" si="185"/>
        <v>Sep</v>
      </c>
    </row>
    <row r="1970" spans="1:15" x14ac:dyDescent="0.25">
      <c r="A1970" s="2" t="s">
        <v>3112</v>
      </c>
      <c r="B1970" s="3">
        <v>44956</v>
      </c>
      <c r="C1970" s="2" t="s">
        <v>427</v>
      </c>
      <c r="D1970" s="2" t="s">
        <v>1078</v>
      </c>
      <c r="E1970">
        <v>3</v>
      </c>
      <c r="F1970" s="2">
        <f t="shared" si="180"/>
        <v>3</v>
      </c>
      <c r="G1970" s="2" t="s">
        <v>1148</v>
      </c>
      <c r="H1970">
        <v>0.05</v>
      </c>
      <c r="I1970" s="2">
        <f>_xlfn.XLOOKUP(D1970, 'retail_products'!$A:$A, 'retail_products'!$E:$E, "")</f>
        <v>892.78</v>
      </c>
      <c r="J1970" s="2">
        <f>_xlfn.XLOOKUP(D1970, 'retail_products'!$A:$A, 'retail_products'!$D:$D, "")</f>
        <v>447.11</v>
      </c>
      <c r="K1970" s="2">
        <f t="shared" si="181"/>
        <v>2678.34</v>
      </c>
      <c r="L1970" s="2">
        <f t="shared" si="182"/>
        <v>133.917</v>
      </c>
      <c r="M1970" s="2">
        <f t="shared" si="183"/>
        <v>2544.4230000000002</v>
      </c>
      <c r="N1970" s="2">
        <f t="shared" si="184"/>
        <v>1203.0930000000003</v>
      </c>
      <c r="O1970" s="2" t="str">
        <f t="shared" si="185"/>
        <v>Jan</v>
      </c>
    </row>
    <row r="1971" spans="1:15" x14ac:dyDescent="0.25">
      <c r="A1971" s="2" t="s">
        <v>3113</v>
      </c>
      <c r="B1971" s="3">
        <v>45184</v>
      </c>
      <c r="C1971" s="2" t="s">
        <v>966</v>
      </c>
      <c r="D1971" s="2" t="s">
        <v>1102</v>
      </c>
      <c r="E1971">
        <v>4</v>
      </c>
      <c r="F1971" s="2">
        <f t="shared" si="180"/>
        <v>4</v>
      </c>
      <c r="G1971" s="2" t="s">
        <v>1146</v>
      </c>
      <c r="H1971">
        <v>0</v>
      </c>
      <c r="I1971" s="2">
        <f>_xlfn.XLOOKUP(D1971, 'retail_products'!$A:$A, 'retail_products'!$E:$E, "")</f>
        <v>691.33</v>
      </c>
      <c r="J1971" s="2">
        <f>_xlfn.XLOOKUP(D1971, 'retail_products'!$A:$A, 'retail_products'!$D:$D, "")</f>
        <v>423.72</v>
      </c>
      <c r="K1971" s="2">
        <f t="shared" si="181"/>
        <v>2765.32</v>
      </c>
      <c r="L1971" s="2">
        <f t="shared" si="182"/>
        <v>0</v>
      </c>
      <c r="M1971" s="2">
        <f t="shared" si="183"/>
        <v>2765.32</v>
      </c>
      <c r="N1971" s="2">
        <f t="shared" si="184"/>
        <v>1070.44</v>
      </c>
      <c r="O1971" s="2" t="str">
        <f t="shared" si="185"/>
        <v>Sep</v>
      </c>
    </row>
    <row r="1972" spans="1:15" x14ac:dyDescent="0.25">
      <c r="A1972" s="2" t="s">
        <v>3114</v>
      </c>
      <c r="B1972" s="3">
        <v>45304</v>
      </c>
      <c r="C1972" s="2" t="s">
        <v>1011</v>
      </c>
      <c r="D1972" s="2" t="s">
        <v>1088</v>
      </c>
      <c r="E1972">
        <v>4</v>
      </c>
      <c r="F1972" s="2">
        <f t="shared" si="180"/>
        <v>4</v>
      </c>
      <c r="G1972" s="2" t="s">
        <v>1146</v>
      </c>
      <c r="H1972">
        <v>0</v>
      </c>
      <c r="I1972" s="2">
        <f>_xlfn.XLOOKUP(D1972, 'retail_products'!$A:$A, 'retail_products'!$E:$E, "")</f>
        <v>526.70000000000005</v>
      </c>
      <c r="J1972" s="2">
        <f>_xlfn.XLOOKUP(D1972, 'retail_products'!$A:$A, 'retail_products'!$D:$D, "")</f>
        <v>234.96</v>
      </c>
      <c r="K1972" s="2">
        <f t="shared" si="181"/>
        <v>2106.8000000000002</v>
      </c>
      <c r="L1972" s="2">
        <f t="shared" si="182"/>
        <v>0</v>
      </c>
      <c r="M1972" s="2">
        <f t="shared" si="183"/>
        <v>2106.8000000000002</v>
      </c>
      <c r="N1972" s="2">
        <f t="shared" si="184"/>
        <v>1166.96</v>
      </c>
      <c r="O1972" s="2" t="str">
        <f t="shared" si="185"/>
        <v>Jan</v>
      </c>
    </row>
    <row r="1973" spans="1:15" x14ac:dyDescent="0.25">
      <c r="A1973" s="2" t="s">
        <v>3115</v>
      </c>
      <c r="B1973" s="3">
        <v>45149</v>
      </c>
      <c r="C1973" s="2" t="s">
        <v>770</v>
      </c>
      <c r="D1973" s="2" t="s">
        <v>1056</v>
      </c>
      <c r="E1973">
        <v>2</v>
      </c>
      <c r="F1973" s="2">
        <f t="shared" si="180"/>
        <v>2</v>
      </c>
      <c r="G1973" s="2" t="s">
        <v>1146</v>
      </c>
      <c r="H1973">
        <v>0.24</v>
      </c>
      <c r="I1973" s="2">
        <f>_xlfn.XLOOKUP(D1973, 'retail_products'!$A:$A, 'retail_products'!$E:$E, "")</f>
        <v>137.66999999999999</v>
      </c>
      <c r="J1973" s="2">
        <f>_xlfn.XLOOKUP(D1973, 'retail_products'!$A:$A, 'retail_products'!$D:$D, "")</f>
        <v>65.400000000000006</v>
      </c>
      <c r="K1973" s="2">
        <f t="shared" si="181"/>
        <v>275.33999999999997</v>
      </c>
      <c r="L1973" s="2">
        <f t="shared" si="182"/>
        <v>66.081599999999995</v>
      </c>
      <c r="M1973" s="2">
        <f t="shared" si="183"/>
        <v>209.25839999999999</v>
      </c>
      <c r="N1973" s="2">
        <f t="shared" si="184"/>
        <v>78.458399999999983</v>
      </c>
      <c r="O1973" s="2" t="str">
        <f t="shared" si="185"/>
        <v>Aug</v>
      </c>
    </row>
    <row r="1974" spans="1:15" x14ac:dyDescent="0.25">
      <c r="A1974" s="2"/>
      <c r="B1974" s="3">
        <v>45018</v>
      </c>
      <c r="C1974" s="2" t="s">
        <v>105</v>
      </c>
      <c r="D1974" s="2" t="s">
        <v>1064</v>
      </c>
      <c r="E1974">
        <v>2</v>
      </c>
      <c r="F1974" s="2">
        <f t="shared" si="180"/>
        <v>2</v>
      </c>
      <c r="G1974" s="2" t="s">
        <v>1148</v>
      </c>
      <c r="H1974">
        <v>0</v>
      </c>
      <c r="I1974" s="2">
        <f>_xlfn.XLOOKUP(D1974, 'retail_products'!$A:$A, 'retail_products'!$E:$E, "")</f>
        <v>452.6</v>
      </c>
      <c r="J1974" s="2">
        <f>_xlfn.XLOOKUP(D1974, 'retail_products'!$A:$A, 'retail_products'!$D:$D, "")</f>
        <v>246.71</v>
      </c>
      <c r="K1974" s="2">
        <f t="shared" si="181"/>
        <v>905.2</v>
      </c>
      <c r="L1974" s="2">
        <f t="shared" si="182"/>
        <v>0</v>
      </c>
      <c r="M1974" s="2">
        <f t="shared" si="183"/>
        <v>905.2</v>
      </c>
      <c r="N1974" s="2">
        <f t="shared" si="184"/>
        <v>411.78000000000003</v>
      </c>
      <c r="O1974" s="2" t="str">
        <f t="shared" si="185"/>
        <v>Apr</v>
      </c>
    </row>
    <row r="1975" spans="1:15" x14ac:dyDescent="0.25">
      <c r="A1975" s="2" t="s">
        <v>3116</v>
      </c>
      <c r="B1975" s="3">
        <v>45199</v>
      </c>
      <c r="C1975" s="2" t="s">
        <v>251</v>
      </c>
      <c r="D1975" s="2" t="s">
        <v>1054</v>
      </c>
      <c r="E1975">
        <v>3</v>
      </c>
      <c r="F1975" s="2">
        <f t="shared" si="180"/>
        <v>3</v>
      </c>
      <c r="G1975" s="2" t="s">
        <v>1146</v>
      </c>
      <c r="H1975">
        <v>0.21</v>
      </c>
      <c r="I1975" s="2">
        <f>_xlfn.XLOOKUP(D1975, 'retail_products'!$A:$A, 'retail_products'!$E:$E, "")</f>
        <v>821.38</v>
      </c>
      <c r="J1975" s="2">
        <f>_xlfn.XLOOKUP(D1975, 'retail_products'!$A:$A, 'retail_products'!$D:$D, "")</f>
        <v>401.95</v>
      </c>
      <c r="K1975" s="2">
        <f t="shared" si="181"/>
        <v>2464.14</v>
      </c>
      <c r="L1975" s="2">
        <f t="shared" si="182"/>
        <v>517.46939999999995</v>
      </c>
      <c r="M1975" s="2">
        <f t="shared" si="183"/>
        <v>1946.6705999999999</v>
      </c>
      <c r="N1975" s="2">
        <f t="shared" si="184"/>
        <v>740.82060000000001</v>
      </c>
      <c r="O1975" s="2" t="str">
        <f t="shared" si="185"/>
        <v>Sep</v>
      </c>
    </row>
    <row r="1976" spans="1:15" x14ac:dyDescent="0.25">
      <c r="A1976" s="2" t="s">
        <v>3117</v>
      </c>
      <c r="B1976" s="3">
        <v>44984</v>
      </c>
      <c r="C1976" s="2" t="s">
        <v>121</v>
      </c>
      <c r="D1976" s="2" t="s">
        <v>1100</v>
      </c>
      <c r="E1976">
        <v>5</v>
      </c>
      <c r="F1976" s="2">
        <f t="shared" si="180"/>
        <v>5</v>
      </c>
      <c r="G1976" s="2" t="s">
        <v>1146</v>
      </c>
      <c r="H1976">
        <v>0</v>
      </c>
      <c r="I1976" s="2">
        <f>_xlfn.XLOOKUP(D1976, 'retail_products'!$A:$A, 'retail_products'!$E:$E, "")</f>
        <v>795.48</v>
      </c>
      <c r="J1976" s="2">
        <f>_xlfn.XLOOKUP(D1976, 'retail_products'!$A:$A, 'retail_products'!$D:$D, "")</f>
        <v>475.67</v>
      </c>
      <c r="K1976" s="2">
        <f t="shared" si="181"/>
        <v>3977.4</v>
      </c>
      <c r="L1976" s="2">
        <f t="shared" si="182"/>
        <v>0</v>
      </c>
      <c r="M1976" s="2">
        <f t="shared" si="183"/>
        <v>3977.4</v>
      </c>
      <c r="N1976" s="2">
        <f t="shared" si="184"/>
        <v>1599.0500000000002</v>
      </c>
      <c r="O1976" s="2" t="str">
        <f t="shared" si="185"/>
        <v>Feb</v>
      </c>
    </row>
    <row r="1977" spans="1:15" x14ac:dyDescent="0.25">
      <c r="A1977" s="2" t="s">
        <v>3118</v>
      </c>
      <c r="B1977" s="3">
        <v>45240</v>
      </c>
      <c r="C1977" s="2" t="s">
        <v>313</v>
      </c>
      <c r="D1977" s="2" t="s">
        <v>1112</v>
      </c>
      <c r="E1977">
        <v>5</v>
      </c>
      <c r="F1977" s="2">
        <f t="shared" si="180"/>
        <v>5</v>
      </c>
      <c r="G1977" s="2" t="s">
        <v>1148</v>
      </c>
      <c r="H1977">
        <v>0.01</v>
      </c>
      <c r="I1977" s="2">
        <f>_xlfn.XLOOKUP(D1977, 'retail_products'!$A:$A, 'retail_products'!$E:$E, "")</f>
        <v>827.09</v>
      </c>
      <c r="J1977" s="2">
        <f>_xlfn.XLOOKUP(D1977, 'retail_products'!$A:$A, 'retail_products'!$D:$D, "")</f>
        <v>449.47</v>
      </c>
      <c r="K1977" s="2">
        <f t="shared" si="181"/>
        <v>4135.45</v>
      </c>
      <c r="L1977" s="2">
        <f t="shared" si="182"/>
        <v>41.354500000000002</v>
      </c>
      <c r="M1977" s="2">
        <f t="shared" si="183"/>
        <v>4094.0954999999999</v>
      </c>
      <c r="N1977" s="2">
        <f t="shared" si="184"/>
        <v>1846.7454999999995</v>
      </c>
      <c r="O1977" s="2" t="str">
        <f t="shared" si="185"/>
        <v>Nov</v>
      </c>
    </row>
    <row r="1978" spans="1:15" x14ac:dyDescent="0.25">
      <c r="A1978" s="2" t="s">
        <v>3119</v>
      </c>
      <c r="B1978" s="3">
        <v>45039</v>
      </c>
      <c r="C1978" s="2" t="s">
        <v>925</v>
      </c>
      <c r="D1978" s="2" t="s">
        <v>1094</v>
      </c>
      <c r="E1978">
        <v>4</v>
      </c>
      <c r="F1978" s="2">
        <f t="shared" si="180"/>
        <v>4</v>
      </c>
      <c r="G1978" s="2" t="s">
        <v>1146</v>
      </c>
      <c r="H1978">
        <v>0</v>
      </c>
      <c r="I1978" s="2">
        <f>_xlfn.XLOOKUP(D1978, 'retail_products'!$A:$A, 'retail_products'!$E:$E, "")</f>
        <v>52.75</v>
      </c>
      <c r="J1978" s="2">
        <f>_xlfn.XLOOKUP(D1978, 'retail_products'!$A:$A, 'retail_products'!$D:$D, "")</f>
        <v>27.56</v>
      </c>
      <c r="K1978" s="2">
        <f t="shared" si="181"/>
        <v>211</v>
      </c>
      <c r="L1978" s="2">
        <f t="shared" si="182"/>
        <v>0</v>
      </c>
      <c r="M1978" s="2">
        <f t="shared" si="183"/>
        <v>211</v>
      </c>
      <c r="N1978" s="2">
        <f t="shared" si="184"/>
        <v>100.76</v>
      </c>
      <c r="O1978" s="2" t="str">
        <f t="shared" si="185"/>
        <v>Apr</v>
      </c>
    </row>
    <row r="1979" spans="1:15" x14ac:dyDescent="0.25">
      <c r="A1979" s="2" t="s">
        <v>3120</v>
      </c>
      <c r="B1979" s="3">
        <v>44929</v>
      </c>
      <c r="C1979" s="2" t="s">
        <v>385</v>
      </c>
      <c r="D1979" s="2" t="s">
        <v>1064</v>
      </c>
      <c r="E1979">
        <v>2</v>
      </c>
      <c r="F1979" s="2">
        <f t="shared" si="180"/>
        <v>2</v>
      </c>
      <c r="G1979" s="2" t="s">
        <v>1148</v>
      </c>
      <c r="H1979">
        <v>0</v>
      </c>
      <c r="I1979" s="2">
        <f>_xlfn.XLOOKUP(D1979, 'retail_products'!$A:$A, 'retail_products'!$E:$E, "")</f>
        <v>452.6</v>
      </c>
      <c r="J1979" s="2">
        <f>_xlfn.XLOOKUP(D1979, 'retail_products'!$A:$A, 'retail_products'!$D:$D, "")</f>
        <v>246.71</v>
      </c>
      <c r="K1979" s="2">
        <f t="shared" si="181"/>
        <v>905.2</v>
      </c>
      <c r="L1979" s="2">
        <f t="shared" si="182"/>
        <v>0</v>
      </c>
      <c r="M1979" s="2">
        <f t="shared" si="183"/>
        <v>905.2</v>
      </c>
      <c r="N1979" s="2">
        <f t="shared" si="184"/>
        <v>411.78000000000003</v>
      </c>
      <c r="O1979" s="2" t="str">
        <f t="shared" si="185"/>
        <v>Jan</v>
      </c>
    </row>
    <row r="1980" spans="1:15" x14ac:dyDescent="0.25">
      <c r="A1980" s="2" t="s">
        <v>3121</v>
      </c>
      <c r="B1980" s="3">
        <v>45250</v>
      </c>
      <c r="C1980" s="2" t="s">
        <v>76</v>
      </c>
      <c r="D1980" s="2" t="s">
        <v>1080</v>
      </c>
      <c r="E1980">
        <v>2</v>
      </c>
      <c r="F1980" s="2">
        <f t="shared" si="180"/>
        <v>2</v>
      </c>
      <c r="G1980" s="2" t="s">
        <v>1146</v>
      </c>
      <c r="H1980">
        <v>0.28000000000000003</v>
      </c>
      <c r="I1980" s="2">
        <f>_xlfn.XLOOKUP(D1980, 'retail_products'!$A:$A, 'retail_products'!$E:$E, "")</f>
        <v>466.51</v>
      </c>
      <c r="J1980" s="2">
        <f>_xlfn.XLOOKUP(D1980, 'retail_products'!$A:$A, 'retail_products'!$D:$D, "")</f>
        <v>257.73</v>
      </c>
      <c r="K1980" s="2">
        <f t="shared" si="181"/>
        <v>933.02</v>
      </c>
      <c r="L1980" s="2">
        <f t="shared" si="182"/>
        <v>261.24560000000002</v>
      </c>
      <c r="M1980" s="2">
        <f t="shared" si="183"/>
        <v>671.77440000000001</v>
      </c>
      <c r="N1980" s="2">
        <f t="shared" si="184"/>
        <v>156.31439999999998</v>
      </c>
      <c r="O1980" s="2" t="str">
        <f t="shared" si="185"/>
        <v>Nov</v>
      </c>
    </row>
    <row r="1981" spans="1:15" x14ac:dyDescent="0.25">
      <c r="A1981" s="2" t="s">
        <v>3122</v>
      </c>
      <c r="B1981" s="3">
        <v>45210</v>
      </c>
      <c r="C1981" s="2" t="s">
        <v>734</v>
      </c>
      <c r="D1981" s="2" t="s">
        <v>1060</v>
      </c>
      <c r="E1981">
        <v>4</v>
      </c>
      <c r="F1981" s="2">
        <f t="shared" si="180"/>
        <v>4</v>
      </c>
      <c r="G1981" s="2" t="s">
        <v>1146</v>
      </c>
      <c r="H1981">
        <v>0.02</v>
      </c>
      <c r="I1981" s="2">
        <f>_xlfn.XLOOKUP(D1981, 'retail_products'!$A:$A, 'retail_products'!$E:$E, "")</f>
        <v>491.58</v>
      </c>
      <c r="J1981" s="2">
        <f>_xlfn.XLOOKUP(D1981, 'retail_products'!$A:$A, 'retail_products'!$D:$D, "")</f>
        <v>342.41</v>
      </c>
      <c r="K1981" s="2">
        <f t="shared" si="181"/>
        <v>1966.32</v>
      </c>
      <c r="L1981" s="2">
        <f t="shared" si="182"/>
        <v>39.3264</v>
      </c>
      <c r="M1981" s="2">
        <f t="shared" si="183"/>
        <v>1926.9936</v>
      </c>
      <c r="N1981" s="2">
        <f t="shared" si="184"/>
        <v>557.35359999999991</v>
      </c>
      <c r="O1981" s="2" t="str">
        <f t="shared" si="185"/>
        <v>Oct</v>
      </c>
    </row>
    <row r="1982" spans="1:15" x14ac:dyDescent="0.25">
      <c r="A1982" s="2" t="s">
        <v>3123</v>
      </c>
      <c r="B1982" s="3">
        <v>45157</v>
      </c>
      <c r="C1982" s="2" t="s">
        <v>436</v>
      </c>
      <c r="D1982" s="2" t="s">
        <v>1108</v>
      </c>
      <c r="E1982">
        <v>4</v>
      </c>
      <c r="F1982" s="2">
        <f t="shared" si="180"/>
        <v>4</v>
      </c>
      <c r="G1982" s="2" t="s">
        <v>1148</v>
      </c>
      <c r="H1982">
        <v>0.05</v>
      </c>
      <c r="I1982" s="2">
        <f>_xlfn.XLOOKUP(D1982, 'retail_products'!$A:$A, 'retail_products'!$E:$E, "")</f>
        <v>403.95</v>
      </c>
      <c r="J1982" s="2">
        <f>_xlfn.XLOOKUP(D1982, 'retail_products'!$A:$A, 'retail_products'!$D:$D, "")</f>
        <v>177.26</v>
      </c>
      <c r="K1982" s="2">
        <f t="shared" si="181"/>
        <v>1615.8</v>
      </c>
      <c r="L1982" s="2">
        <f t="shared" si="182"/>
        <v>80.790000000000006</v>
      </c>
      <c r="M1982" s="2">
        <f t="shared" si="183"/>
        <v>1535.01</v>
      </c>
      <c r="N1982" s="2">
        <f t="shared" si="184"/>
        <v>825.97</v>
      </c>
      <c r="O1982" s="2" t="str">
        <f t="shared" si="185"/>
        <v>Aug</v>
      </c>
    </row>
    <row r="1983" spans="1:15" x14ac:dyDescent="0.25">
      <c r="A1983" s="2" t="s">
        <v>3124</v>
      </c>
      <c r="B1983" s="3">
        <v>45211</v>
      </c>
      <c r="C1983" s="2" t="s">
        <v>939</v>
      </c>
      <c r="D1983" s="2" t="s">
        <v>1066</v>
      </c>
      <c r="E1983">
        <v>5</v>
      </c>
      <c r="F1983" s="2">
        <f t="shared" si="180"/>
        <v>5</v>
      </c>
      <c r="G1983" s="2" t="s">
        <v>1148</v>
      </c>
      <c r="H1983">
        <v>0</v>
      </c>
      <c r="I1983" s="2">
        <f>_xlfn.XLOOKUP(D1983, 'retail_products'!$A:$A, 'retail_products'!$E:$E, "")</f>
        <v>289.73</v>
      </c>
      <c r="J1983" s="2">
        <f>_xlfn.XLOOKUP(D1983, 'retail_products'!$A:$A, 'retail_products'!$D:$D, "")</f>
        <v>225.94</v>
      </c>
      <c r="K1983" s="2">
        <f t="shared" si="181"/>
        <v>1448.65</v>
      </c>
      <c r="L1983" s="2">
        <f t="shared" si="182"/>
        <v>0</v>
      </c>
      <c r="M1983" s="2">
        <f t="shared" si="183"/>
        <v>1448.65</v>
      </c>
      <c r="N1983" s="2">
        <f t="shared" si="184"/>
        <v>318.95000000000005</v>
      </c>
      <c r="O1983" s="2" t="str">
        <f t="shared" si="185"/>
        <v>Oct</v>
      </c>
    </row>
    <row r="1984" spans="1:15" x14ac:dyDescent="0.25">
      <c r="A1984" s="2" t="s">
        <v>3125</v>
      </c>
      <c r="B1984" s="3">
        <v>45174</v>
      </c>
      <c r="C1984" s="2" t="s">
        <v>446</v>
      </c>
      <c r="D1984" s="2" t="s">
        <v>1134</v>
      </c>
      <c r="E1984">
        <v>1</v>
      </c>
      <c r="F1984" s="2">
        <f t="shared" si="180"/>
        <v>1</v>
      </c>
      <c r="G1984" s="2" t="s">
        <v>1146</v>
      </c>
      <c r="H1984">
        <v>0.23</v>
      </c>
      <c r="I1984" s="2">
        <f>_xlfn.XLOOKUP(D1984, 'retail_products'!$A:$A, 'retail_products'!$E:$E, "")</f>
        <v>436.93</v>
      </c>
      <c r="J1984" s="2">
        <f>_xlfn.XLOOKUP(D1984, 'retail_products'!$A:$A, 'retail_products'!$D:$D, "")</f>
        <v>257.01</v>
      </c>
      <c r="K1984" s="2">
        <f t="shared" si="181"/>
        <v>436.93</v>
      </c>
      <c r="L1984" s="2">
        <f t="shared" si="182"/>
        <v>100.49390000000001</v>
      </c>
      <c r="M1984" s="2">
        <f t="shared" si="183"/>
        <v>336.43610000000001</v>
      </c>
      <c r="N1984" s="2">
        <f t="shared" si="184"/>
        <v>79.426100000000019</v>
      </c>
      <c r="O1984" s="2" t="str">
        <f t="shared" si="185"/>
        <v>Sep</v>
      </c>
    </row>
    <row r="1985" spans="1:15" x14ac:dyDescent="0.25">
      <c r="A1985" s="2" t="s">
        <v>3126</v>
      </c>
      <c r="B1985" s="3">
        <v>45320</v>
      </c>
      <c r="C1985" s="2" t="s">
        <v>441</v>
      </c>
      <c r="D1985" s="2" t="s">
        <v>1062</v>
      </c>
      <c r="E1985">
        <v>4</v>
      </c>
      <c r="F1985" s="2">
        <f t="shared" si="180"/>
        <v>4</v>
      </c>
      <c r="G1985" s="2" t="s">
        <v>1148</v>
      </c>
      <c r="H1985">
        <v>0</v>
      </c>
      <c r="I1985" s="2">
        <f>_xlfn.XLOOKUP(D1985, 'retail_products'!$A:$A, 'retail_products'!$E:$E, "")</f>
        <v>718.62</v>
      </c>
      <c r="J1985" s="2">
        <f>_xlfn.XLOOKUP(D1985, 'retail_products'!$A:$A, 'retail_products'!$D:$D, "")</f>
        <v>309.57</v>
      </c>
      <c r="K1985" s="2">
        <f t="shared" si="181"/>
        <v>2874.48</v>
      </c>
      <c r="L1985" s="2">
        <f t="shared" si="182"/>
        <v>0</v>
      </c>
      <c r="M1985" s="2">
        <f t="shared" si="183"/>
        <v>2874.48</v>
      </c>
      <c r="N1985" s="2">
        <f t="shared" si="184"/>
        <v>1636.2</v>
      </c>
      <c r="O1985" s="2" t="str">
        <f t="shared" si="185"/>
        <v>Jan</v>
      </c>
    </row>
    <row r="1986" spans="1:15" x14ac:dyDescent="0.25">
      <c r="A1986" s="2" t="s">
        <v>3127</v>
      </c>
      <c r="B1986" s="3">
        <v>44965</v>
      </c>
      <c r="C1986" s="2" t="s">
        <v>223</v>
      </c>
      <c r="D1986" s="2" t="s">
        <v>1058</v>
      </c>
      <c r="E1986">
        <v>5</v>
      </c>
      <c r="F1986" s="2">
        <f t="shared" ref="F1986:F2049" si="186">IF(E1986&lt;0,0,E1986)</f>
        <v>5</v>
      </c>
      <c r="G1986" s="2" t="s">
        <v>1146</v>
      </c>
      <c r="H1986">
        <v>0</v>
      </c>
      <c r="I1986" s="2">
        <f>_xlfn.XLOOKUP(D1986, 'retail_products'!$A:$A, 'retail_products'!$E:$E, "")</f>
        <v>145.03</v>
      </c>
      <c r="J1986" s="2">
        <f>_xlfn.XLOOKUP(D1986, 'retail_products'!$A:$A, 'retail_products'!$D:$D, "")</f>
        <v>60.82</v>
      </c>
      <c r="K1986" s="2">
        <f t="shared" ref="K1986:K2049" si="187">E1986*I1986</f>
        <v>725.15</v>
      </c>
      <c r="L1986" s="2">
        <f t="shared" ref="L1986:L2049" si="188">K1986*H1986</f>
        <v>0</v>
      </c>
      <c r="M1986" s="2">
        <f t="shared" ref="M1986:M2049" si="189">K1986-L1986</f>
        <v>725.15</v>
      </c>
      <c r="N1986" s="2">
        <f t="shared" ref="N1986:N2049" si="190">M1986-(E1986*J1986)</f>
        <v>421.04999999999995</v>
      </c>
      <c r="O1986" s="2" t="str">
        <f t="shared" ref="O1986:O2049" si="191">TEXT(B1986,"mmm")</f>
        <v>Feb</v>
      </c>
    </row>
    <row r="1987" spans="1:15" x14ac:dyDescent="0.25">
      <c r="A1987" s="2" t="s">
        <v>3128</v>
      </c>
      <c r="B1987" s="3">
        <v>45271</v>
      </c>
      <c r="C1987" s="2" t="s">
        <v>582</v>
      </c>
      <c r="D1987" s="2" t="s">
        <v>1104</v>
      </c>
      <c r="E1987">
        <v>2</v>
      </c>
      <c r="F1987" s="2">
        <f t="shared" si="186"/>
        <v>2</v>
      </c>
      <c r="G1987" s="2" t="s">
        <v>1146</v>
      </c>
      <c r="H1987">
        <v>0.16</v>
      </c>
      <c r="I1987" s="2">
        <f>_xlfn.XLOOKUP(D1987, 'retail_products'!$A:$A, 'retail_products'!$E:$E, "")</f>
        <v>647.98</v>
      </c>
      <c r="J1987" s="2">
        <f>_xlfn.XLOOKUP(D1987, 'retail_products'!$A:$A, 'retail_products'!$D:$D, "")</f>
        <v>303.98</v>
      </c>
      <c r="K1987" s="2">
        <f t="shared" si="187"/>
        <v>1295.96</v>
      </c>
      <c r="L1987" s="2">
        <f t="shared" si="188"/>
        <v>207.3536</v>
      </c>
      <c r="M1987" s="2">
        <f t="shared" si="189"/>
        <v>1088.6064000000001</v>
      </c>
      <c r="N1987" s="2">
        <f t="shared" si="190"/>
        <v>480.64640000000009</v>
      </c>
      <c r="O1987" s="2" t="str">
        <f t="shared" si="191"/>
        <v>Dec</v>
      </c>
    </row>
    <row r="1988" spans="1:15" x14ac:dyDescent="0.25">
      <c r="A1988" s="2" t="s">
        <v>3129</v>
      </c>
      <c r="B1988" s="3">
        <v>45093</v>
      </c>
      <c r="C1988" s="2" t="s">
        <v>754</v>
      </c>
      <c r="D1988" s="2" t="s">
        <v>1136</v>
      </c>
      <c r="E1988">
        <v>1</v>
      </c>
      <c r="F1988" s="2">
        <f t="shared" si="186"/>
        <v>1</v>
      </c>
      <c r="G1988" s="2" t="s">
        <v>1148</v>
      </c>
      <c r="H1988">
        <v>0</v>
      </c>
      <c r="I1988" s="2">
        <f>_xlfn.XLOOKUP(D1988, 'retail_products'!$A:$A, 'retail_products'!$E:$E, "")</f>
        <v>353.33</v>
      </c>
      <c r="J1988" s="2">
        <f>_xlfn.XLOOKUP(D1988, 'retail_products'!$A:$A, 'retail_products'!$D:$D, "")</f>
        <v>144.06</v>
      </c>
      <c r="K1988" s="2">
        <f t="shared" si="187"/>
        <v>353.33</v>
      </c>
      <c r="L1988" s="2">
        <f t="shared" si="188"/>
        <v>0</v>
      </c>
      <c r="M1988" s="2">
        <f t="shared" si="189"/>
        <v>353.33</v>
      </c>
      <c r="N1988" s="2">
        <f t="shared" si="190"/>
        <v>209.26999999999998</v>
      </c>
      <c r="O1988" s="2" t="str">
        <f t="shared" si="191"/>
        <v>Jun</v>
      </c>
    </row>
    <row r="1989" spans="1:15" x14ac:dyDescent="0.25">
      <c r="A1989" s="2" t="s">
        <v>3130</v>
      </c>
      <c r="B1989" s="3">
        <v>45143</v>
      </c>
      <c r="C1989" s="2" t="s">
        <v>802</v>
      </c>
      <c r="D1989" s="2" t="s">
        <v>1120</v>
      </c>
      <c r="E1989">
        <v>3</v>
      </c>
      <c r="F1989" s="2">
        <f t="shared" si="186"/>
        <v>3</v>
      </c>
      <c r="G1989" s="2" t="s">
        <v>1146</v>
      </c>
      <c r="H1989">
        <v>0</v>
      </c>
      <c r="I1989" s="2">
        <f>_xlfn.XLOOKUP(D1989, 'retail_products'!$A:$A, 'retail_products'!$E:$E, "")</f>
        <v>1062.07</v>
      </c>
      <c r="J1989" s="2">
        <f>_xlfn.XLOOKUP(D1989, 'retail_products'!$A:$A, 'retail_products'!$D:$D, "")</f>
        <v>464.05</v>
      </c>
      <c r="K1989" s="2">
        <f t="shared" si="187"/>
        <v>3186.21</v>
      </c>
      <c r="L1989" s="2">
        <f t="shared" si="188"/>
        <v>0</v>
      </c>
      <c r="M1989" s="2">
        <f t="shared" si="189"/>
        <v>3186.21</v>
      </c>
      <c r="N1989" s="2">
        <f t="shared" si="190"/>
        <v>1794.06</v>
      </c>
      <c r="O1989" s="2" t="str">
        <f t="shared" si="191"/>
        <v>Aug</v>
      </c>
    </row>
    <row r="1990" spans="1:15" x14ac:dyDescent="0.25">
      <c r="A1990" s="2" t="s">
        <v>3131</v>
      </c>
      <c r="B1990" s="3">
        <v>45365</v>
      </c>
      <c r="C1990" s="2" t="s">
        <v>698</v>
      </c>
      <c r="D1990" s="2" t="s">
        <v>1074</v>
      </c>
      <c r="E1990">
        <v>2</v>
      </c>
      <c r="F1990" s="2">
        <f t="shared" si="186"/>
        <v>2</v>
      </c>
      <c r="G1990" s="2" t="s">
        <v>1152</v>
      </c>
      <c r="H1990">
        <v>0.04</v>
      </c>
      <c r="I1990" s="2">
        <f>_xlfn.XLOOKUP(D1990, 'retail_products'!$A:$A, 'retail_products'!$E:$E, "")</f>
        <v>476.33</v>
      </c>
      <c r="J1990" s="2">
        <f>_xlfn.XLOOKUP(D1990, 'retail_products'!$A:$A, 'retail_products'!$D:$D, "")</f>
        <v>222.1</v>
      </c>
      <c r="K1990" s="2">
        <f t="shared" si="187"/>
        <v>952.66</v>
      </c>
      <c r="L1990" s="2">
        <f t="shared" si="188"/>
        <v>38.106400000000001</v>
      </c>
      <c r="M1990" s="2">
        <f t="shared" si="189"/>
        <v>914.55359999999996</v>
      </c>
      <c r="N1990" s="2">
        <f t="shared" si="190"/>
        <v>470.35359999999997</v>
      </c>
      <c r="O1990" s="2" t="str">
        <f t="shared" si="191"/>
        <v>Mar</v>
      </c>
    </row>
    <row r="1991" spans="1:15" x14ac:dyDescent="0.25">
      <c r="A1991" s="2" t="s">
        <v>3132</v>
      </c>
      <c r="B1991" s="3">
        <v>45184</v>
      </c>
      <c r="C1991" s="2" t="s">
        <v>740</v>
      </c>
      <c r="D1991" s="2" t="s">
        <v>1054</v>
      </c>
      <c r="E1991">
        <v>3</v>
      </c>
      <c r="F1991" s="2">
        <f t="shared" si="186"/>
        <v>3</v>
      </c>
      <c r="G1991" s="2" t="s">
        <v>1146</v>
      </c>
      <c r="H1991">
        <v>0</v>
      </c>
      <c r="I1991" s="2">
        <f>_xlfn.XLOOKUP(D1991, 'retail_products'!$A:$A, 'retail_products'!$E:$E, "")</f>
        <v>821.38</v>
      </c>
      <c r="J1991" s="2">
        <f>_xlfn.XLOOKUP(D1991, 'retail_products'!$A:$A, 'retail_products'!$D:$D, "")</f>
        <v>401.95</v>
      </c>
      <c r="K1991" s="2">
        <f t="shared" si="187"/>
        <v>2464.14</v>
      </c>
      <c r="L1991" s="2">
        <f t="shared" si="188"/>
        <v>0</v>
      </c>
      <c r="M1991" s="2">
        <f t="shared" si="189"/>
        <v>2464.14</v>
      </c>
      <c r="N1991" s="2">
        <f t="shared" si="190"/>
        <v>1258.29</v>
      </c>
      <c r="O1991" s="2" t="str">
        <f t="shared" si="191"/>
        <v>Sep</v>
      </c>
    </row>
    <row r="1992" spans="1:15" x14ac:dyDescent="0.25">
      <c r="A1992" s="2" t="s">
        <v>3133</v>
      </c>
      <c r="B1992" s="3">
        <v>45281</v>
      </c>
      <c r="C1992" s="2" t="s">
        <v>335</v>
      </c>
      <c r="D1992" s="2" t="s">
        <v>1084</v>
      </c>
      <c r="E1992">
        <v>4</v>
      </c>
      <c r="F1992" s="2">
        <f t="shared" si="186"/>
        <v>4</v>
      </c>
      <c r="G1992" s="2" t="s">
        <v>1146</v>
      </c>
      <c r="H1992">
        <v>0</v>
      </c>
      <c r="I1992" s="2">
        <f>_xlfn.XLOOKUP(D1992, 'retail_products'!$A:$A, 'retail_products'!$E:$E, "")</f>
        <v>614.21</v>
      </c>
      <c r="J1992" s="2">
        <f>_xlfn.XLOOKUP(D1992, 'retail_products'!$A:$A, 'retail_products'!$D:$D, "")</f>
        <v>485.37</v>
      </c>
      <c r="K1992" s="2">
        <f t="shared" si="187"/>
        <v>2456.84</v>
      </c>
      <c r="L1992" s="2">
        <f t="shared" si="188"/>
        <v>0</v>
      </c>
      <c r="M1992" s="2">
        <f t="shared" si="189"/>
        <v>2456.84</v>
      </c>
      <c r="N1992" s="2">
        <f t="shared" si="190"/>
        <v>515.36000000000013</v>
      </c>
      <c r="O1992" s="2" t="str">
        <f t="shared" si="191"/>
        <v>Dec</v>
      </c>
    </row>
    <row r="1993" spans="1:15" x14ac:dyDescent="0.25">
      <c r="A1993" s="2" t="s">
        <v>3134</v>
      </c>
      <c r="B1993" s="3">
        <v>45127</v>
      </c>
      <c r="C1993" s="2" t="s">
        <v>414</v>
      </c>
      <c r="D1993" s="2" t="s">
        <v>1086</v>
      </c>
      <c r="E1993">
        <v>4</v>
      </c>
      <c r="F1993" s="2">
        <f t="shared" si="186"/>
        <v>4</v>
      </c>
      <c r="G1993" s="2" t="s">
        <v>1152</v>
      </c>
      <c r="H1993">
        <v>0</v>
      </c>
      <c r="I1993" s="2">
        <f>_xlfn.XLOOKUP(D1993, 'retail_products'!$A:$A, 'retail_products'!$E:$E, "")</f>
        <v>560.78</v>
      </c>
      <c r="J1993" s="2">
        <f>_xlfn.XLOOKUP(D1993, 'retail_products'!$A:$A, 'retail_products'!$D:$D, "")</f>
        <v>325.23</v>
      </c>
      <c r="K1993" s="2">
        <f t="shared" si="187"/>
        <v>2243.12</v>
      </c>
      <c r="L1993" s="2">
        <f t="shared" si="188"/>
        <v>0</v>
      </c>
      <c r="M1993" s="2">
        <f t="shared" si="189"/>
        <v>2243.12</v>
      </c>
      <c r="N1993" s="2">
        <f t="shared" si="190"/>
        <v>942.19999999999982</v>
      </c>
      <c r="O1993" s="2" t="str">
        <f t="shared" si="191"/>
        <v>Jul</v>
      </c>
    </row>
    <row r="1994" spans="1:15" x14ac:dyDescent="0.25">
      <c r="A1994" s="2" t="s">
        <v>3135</v>
      </c>
      <c r="B1994" s="3">
        <v>44975</v>
      </c>
      <c r="C1994" s="2" t="s">
        <v>170</v>
      </c>
      <c r="D1994" s="2" t="s">
        <v>1080</v>
      </c>
      <c r="E1994">
        <v>4</v>
      </c>
      <c r="F1994" s="2">
        <f t="shared" si="186"/>
        <v>4</v>
      </c>
      <c r="G1994" s="2" t="s">
        <v>1148</v>
      </c>
      <c r="H1994">
        <v>0</v>
      </c>
      <c r="I1994" s="2">
        <f>_xlfn.XLOOKUP(D1994, 'retail_products'!$A:$A, 'retail_products'!$E:$E, "")</f>
        <v>466.51</v>
      </c>
      <c r="J1994" s="2">
        <f>_xlfn.XLOOKUP(D1994, 'retail_products'!$A:$A, 'retail_products'!$D:$D, "")</f>
        <v>257.73</v>
      </c>
      <c r="K1994" s="2">
        <f t="shared" si="187"/>
        <v>1866.04</v>
      </c>
      <c r="L1994" s="2">
        <f t="shared" si="188"/>
        <v>0</v>
      </c>
      <c r="M1994" s="2">
        <f t="shared" si="189"/>
        <v>1866.04</v>
      </c>
      <c r="N1994" s="2">
        <f t="shared" si="190"/>
        <v>835.11999999999989</v>
      </c>
      <c r="O1994" s="2" t="str">
        <f t="shared" si="191"/>
        <v>Feb</v>
      </c>
    </row>
    <row r="1995" spans="1:15" x14ac:dyDescent="0.25">
      <c r="A1995" s="2" t="s">
        <v>3136</v>
      </c>
      <c r="B1995" s="3" t="s">
        <v>3137</v>
      </c>
      <c r="C1995" s="2" t="s">
        <v>645</v>
      </c>
      <c r="D1995" s="2" t="s">
        <v>1074</v>
      </c>
      <c r="E1995">
        <v>4</v>
      </c>
      <c r="F1995" s="2">
        <f t="shared" si="186"/>
        <v>4</v>
      </c>
      <c r="G1995" s="2" t="s">
        <v>1152</v>
      </c>
      <c r="H1995">
        <v>0.17</v>
      </c>
      <c r="I1995" s="2">
        <f>_xlfn.XLOOKUP(D1995, 'retail_products'!$A:$A, 'retail_products'!$E:$E, "")</f>
        <v>476.33</v>
      </c>
      <c r="J1995" s="2">
        <f>_xlfn.XLOOKUP(D1995, 'retail_products'!$A:$A, 'retail_products'!$D:$D, "")</f>
        <v>222.1</v>
      </c>
      <c r="K1995" s="2">
        <f t="shared" si="187"/>
        <v>1905.32</v>
      </c>
      <c r="L1995" s="2">
        <f t="shared" si="188"/>
        <v>323.90440000000001</v>
      </c>
      <c r="M1995" s="2">
        <f t="shared" si="189"/>
        <v>1581.4155999999998</v>
      </c>
      <c r="N1995" s="2">
        <f t="shared" si="190"/>
        <v>693.01559999999984</v>
      </c>
      <c r="O1995" s="2" t="str">
        <f t="shared" si="191"/>
        <v>04/25/23</v>
      </c>
    </row>
    <row r="1996" spans="1:15" x14ac:dyDescent="0.25">
      <c r="A1996" s="2" t="s">
        <v>3138</v>
      </c>
      <c r="B1996" s="3">
        <v>45238</v>
      </c>
      <c r="C1996" s="2" t="s">
        <v>52</v>
      </c>
      <c r="D1996" s="2" t="s">
        <v>1096</v>
      </c>
      <c r="E1996">
        <v>3</v>
      </c>
      <c r="F1996" s="2">
        <f t="shared" si="186"/>
        <v>3</v>
      </c>
      <c r="G1996" s="2" t="s">
        <v>1152</v>
      </c>
      <c r="H1996">
        <v>0</v>
      </c>
      <c r="I1996" s="2">
        <f>_xlfn.XLOOKUP(D1996, 'retail_products'!$A:$A, 'retail_products'!$E:$E, "")</f>
        <v>975.87</v>
      </c>
      <c r="J1996" s="2">
        <f>_xlfn.XLOOKUP(D1996, 'retail_products'!$A:$A, 'retail_products'!$D:$D, "")</f>
        <v>397.97</v>
      </c>
      <c r="K1996" s="2">
        <f t="shared" si="187"/>
        <v>2927.61</v>
      </c>
      <c r="L1996" s="2">
        <f t="shared" si="188"/>
        <v>0</v>
      </c>
      <c r="M1996" s="2">
        <f t="shared" si="189"/>
        <v>2927.61</v>
      </c>
      <c r="N1996" s="2">
        <f t="shared" si="190"/>
        <v>1733.7</v>
      </c>
      <c r="O1996" s="2" t="str">
        <f t="shared" si="191"/>
        <v>Nov</v>
      </c>
    </row>
    <row r="1997" spans="1:15" x14ac:dyDescent="0.25">
      <c r="A1997" s="2" t="s">
        <v>3139</v>
      </c>
      <c r="B1997" s="3">
        <v>45082</v>
      </c>
      <c r="C1997" s="2" t="s">
        <v>93</v>
      </c>
      <c r="D1997" s="2" t="s">
        <v>1136</v>
      </c>
      <c r="E1997">
        <v>4</v>
      </c>
      <c r="F1997" s="2">
        <f t="shared" si="186"/>
        <v>4</v>
      </c>
      <c r="G1997" s="2" t="s">
        <v>1148</v>
      </c>
      <c r="H1997">
        <v>0</v>
      </c>
      <c r="I1997" s="2">
        <f>_xlfn.XLOOKUP(D1997, 'retail_products'!$A:$A, 'retail_products'!$E:$E, "")</f>
        <v>353.33</v>
      </c>
      <c r="J1997" s="2">
        <f>_xlfn.XLOOKUP(D1997, 'retail_products'!$A:$A, 'retail_products'!$D:$D, "")</f>
        <v>144.06</v>
      </c>
      <c r="K1997" s="2">
        <f t="shared" si="187"/>
        <v>1413.32</v>
      </c>
      <c r="L1997" s="2">
        <f t="shared" si="188"/>
        <v>0</v>
      </c>
      <c r="M1997" s="2">
        <f t="shared" si="189"/>
        <v>1413.32</v>
      </c>
      <c r="N1997" s="2">
        <f t="shared" si="190"/>
        <v>837.07999999999993</v>
      </c>
      <c r="O1997" s="2" t="str">
        <f t="shared" si="191"/>
        <v>Jun</v>
      </c>
    </row>
    <row r="1998" spans="1:15" x14ac:dyDescent="0.25">
      <c r="A1998" s="2" t="s">
        <v>3140</v>
      </c>
      <c r="B1998" s="3">
        <v>45231</v>
      </c>
      <c r="C1998" s="2" t="s">
        <v>497</v>
      </c>
      <c r="D1998" s="2" t="s">
        <v>1078</v>
      </c>
      <c r="E1998">
        <v>4</v>
      </c>
      <c r="F1998" s="2">
        <f t="shared" si="186"/>
        <v>4</v>
      </c>
      <c r="G1998" s="2" t="s">
        <v>1146</v>
      </c>
      <c r="H1998">
        <v>0</v>
      </c>
      <c r="I1998" s="2">
        <f>_xlfn.XLOOKUP(D1998, 'retail_products'!$A:$A, 'retail_products'!$E:$E, "")</f>
        <v>892.78</v>
      </c>
      <c r="J1998" s="2">
        <f>_xlfn.XLOOKUP(D1998, 'retail_products'!$A:$A, 'retail_products'!$D:$D, "")</f>
        <v>447.11</v>
      </c>
      <c r="K1998" s="2">
        <f t="shared" si="187"/>
        <v>3571.12</v>
      </c>
      <c r="L1998" s="2">
        <f t="shared" si="188"/>
        <v>0</v>
      </c>
      <c r="M1998" s="2">
        <f t="shared" si="189"/>
        <v>3571.12</v>
      </c>
      <c r="N1998" s="2">
        <f t="shared" si="190"/>
        <v>1782.6799999999998</v>
      </c>
      <c r="O1998" s="2" t="str">
        <f t="shared" si="191"/>
        <v>Nov</v>
      </c>
    </row>
    <row r="1999" spans="1:15" x14ac:dyDescent="0.25">
      <c r="A1999" s="2" t="s">
        <v>3141</v>
      </c>
      <c r="B1999" s="3">
        <v>45068</v>
      </c>
      <c r="C1999" s="2" t="s">
        <v>106</v>
      </c>
      <c r="D1999" s="2" t="s">
        <v>1104</v>
      </c>
      <c r="E1999">
        <v>2</v>
      </c>
      <c r="F1999" s="2">
        <f t="shared" si="186"/>
        <v>2</v>
      </c>
      <c r="G1999" s="2" t="s">
        <v>1148</v>
      </c>
      <c r="H1999">
        <v>0</v>
      </c>
      <c r="I1999" s="2">
        <f>_xlfn.XLOOKUP(D1999, 'retail_products'!$A:$A, 'retail_products'!$E:$E, "")</f>
        <v>647.98</v>
      </c>
      <c r="J1999" s="2">
        <f>_xlfn.XLOOKUP(D1999, 'retail_products'!$A:$A, 'retail_products'!$D:$D, "")</f>
        <v>303.98</v>
      </c>
      <c r="K1999" s="2">
        <f t="shared" si="187"/>
        <v>1295.96</v>
      </c>
      <c r="L1999" s="2">
        <f t="shared" si="188"/>
        <v>0</v>
      </c>
      <c r="M1999" s="2">
        <f t="shared" si="189"/>
        <v>1295.96</v>
      </c>
      <c r="N1999" s="2">
        <f t="shared" si="190"/>
        <v>688</v>
      </c>
      <c r="O1999" s="2" t="str">
        <f t="shared" si="191"/>
        <v>May</v>
      </c>
    </row>
    <row r="2000" spans="1:15" x14ac:dyDescent="0.25">
      <c r="A2000" s="2" t="s">
        <v>3142</v>
      </c>
      <c r="B2000" s="3">
        <v>45051</v>
      </c>
      <c r="C2000" s="2" t="s">
        <v>324</v>
      </c>
      <c r="D2000" s="2" t="s">
        <v>1098</v>
      </c>
      <c r="E2000">
        <v>5</v>
      </c>
      <c r="F2000" s="2">
        <f t="shared" si="186"/>
        <v>5</v>
      </c>
      <c r="G2000" s="2" t="s">
        <v>1146</v>
      </c>
      <c r="H2000">
        <v>0</v>
      </c>
      <c r="I2000" s="2">
        <f>_xlfn.XLOOKUP(D2000, 'retail_products'!$A:$A, 'retail_products'!$E:$E, "")</f>
        <v>861.53</v>
      </c>
      <c r="J2000" s="2">
        <f>_xlfn.XLOOKUP(D2000, 'retail_products'!$A:$A, 'retail_products'!$D:$D, "")</f>
        <v>446.15</v>
      </c>
      <c r="K2000" s="2">
        <f t="shared" si="187"/>
        <v>4307.6499999999996</v>
      </c>
      <c r="L2000" s="2">
        <f t="shared" si="188"/>
        <v>0</v>
      </c>
      <c r="M2000" s="2">
        <f t="shared" si="189"/>
        <v>4307.6499999999996</v>
      </c>
      <c r="N2000" s="2">
        <f t="shared" si="190"/>
        <v>2076.8999999999996</v>
      </c>
      <c r="O2000" s="2" t="str">
        <f t="shared" si="191"/>
        <v>May</v>
      </c>
    </row>
    <row r="2001" spans="1:15" x14ac:dyDescent="0.25">
      <c r="A2001" s="2" t="s">
        <v>3143</v>
      </c>
      <c r="B2001" s="3">
        <v>45200</v>
      </c>
      <c r="C2001" s="2" t="s">
        <v>138</v>
      </c>
      <c r="D2001" s="2" t="s">
        <v>1088</v>
      </c>
      <c r="E2001">
        <v>3</v>
      </c>
      <c r="F2001" s="2">
        <f t="shared" si="186"/>
        <v>3</v>
      </c>
      <c r="G2001" s="2" t="s">
        <v>1152</v>
      </c>
      <c r="H2001">
        <v>0</v>
      </c>
      <c r="I2001" s="2">
        <f>_xlfn.XLOOKUP(D2001, 'retail_products'!$A:$A, 'retail_products'!$E:$E, "")</f>
        <v>526.70000000000005</v>
      </c>
      <c r="J2001" s="2">
        <f>_xlfn.XLOOKUP(D2001, 'retail_products'!$A:$A, 'retail_products'!$D:$D, "")</f>
        <v>234.96</v>
      </c>
      <c r="K2001" s="2">
        <f t="shared" si="187"/>
        <v>1580.1000000000001</v>
      </c>
      <c r="L2001" s="2">
        <f t="shared" si="188"/>
        <v>0</v>
      </c>
      <c r="M2001" s="2">
        <f t="shared" si="189"/>
        <v>1580.1000000000001</v>
      </c>
      <c r="N2001" s="2">
        <f t="shared" si="190"/>
        <v>875.22000000000014</v>
      </c>
      <c r="O2001" s="2" t="str">
        <f t="shared" si="191"/>
        <v>Oct</v>
      </c>
    </row>
    <row r="2002" spans="1:15" x14ac:dyDescent="0.25">
      <c r="A2002" s="2" t="s">
        <v>3144</v>
      </c>
      <c r="B2002" s="3">
        <v>45236</v>
      </c>
      <c r="C2002" s="2" t="s">
        <v>199</v>
      </c>
      <c r="D2002" s="2" t="s">
        <v>1124</v>
      </c>
      <c r="E2002">
        <v>5</v>
      </c>
      <c r="F2002" s="2">
        <f t="shared" si="186"/>
        <v>5</v>
      </c>
      <c r="G2002" s="2" t="s">
        <v>1148</v>
      </c>
      <c r="H2002">
        <v>0</v>
      </c>
      <c r="I2002" s="2">
        <f>_xlfn.XLOOKUP(D2002, 'retail_products'!$A:$A, 'retail_products'!$E:$E, "")</f>
        <v>657.99</v>
      </c>
      <c r="J2002" s="2">
        <f>_xlfn.XLOOKUP(D2002, 'retail_products'!$A:$A, 'retail_products'!$D:$D, "")</f>
        <v>478.53</v>
      </c>
      <c r="K2002" s="2">
        <f t="shared" si="187"/>
        <v>3289.95</v>
      </c>
      <c r="L2002" s="2">
        <f t="shared" si="188"/>
        <v>0</v>
      </c>
      <c r="M2002" s="2">
        <f t="shared" si="189"/>
        <v>3289.95</v>
      </c>
      <c r="N2002" s="2">
        <f t="shared" si="190"/>
        <v>897.30000000000018</v>
      </c>
      <c r="O2002" s="2" t="str">
        <f t="shared" si="191"/>
        <v>Nov</v>
      </c>
    </row>
    <row r="2003" spans="1:15" x14ac:dyDescent="0.25">
      <c r="A2003" s="2" t="s">
        <v>3145</v>
      </c>
      <c r="B2003" s="3">
        <v>44943</v>
      </c>
      <c r="C2003" s="2" t="s">
        <v>196</v>
      </c>
      <c r="D2003" s="2" t="s">
        <v>1090</v>
      </c>
      <c r="E2003">
        <v>2</v>
      </c>
      <c r="F2003" s="2">
        <f t="shared" si="186"/>
        <v>2</v>
      </c>
      <c r="G2003" s="2" t="s">
        <v>1146</v>
      </c>
      <c r="H2003">
        <v>0</v>
      </c>
      <c r="I2003" s="2">
        <f>_xlfn.XLOOKUP(D2003, 'retail_products'!$A:$A, 'retail_products'!$E:$E, "")</f>
        <v>765.43</v>
      </c>
      <c r="J2003" s="2">
        <f>_xlfn.XLOOKUP(D2003, 'retail_products'!$A:$A, 'retail_products'!$D:$D, "")</f>
        <v>429.73</v>
      </c>
      <c r="K2003" s="2">
        <f t="shared" si="187"/>
        <v>1530.86</v>
      </c>
      <c r="L2003" s="2">
        <f t="shared" si="188"/>
        <v>0</v>
      </c>
      <c r="M2003" s="2">
        <f t="shared" si="189"/>
        <v>1530.86</v>
      </c>
      <c r="N2003" s="2">
        <f t="shared" si="190"/>
        <v>671.39999999999986</v>
      </c>
      <c r="O2003" s="2" t="str">
        <f t="shared" si="191"/>
        <v>Jan</v>
      </c>
    </row>
    <row r="2004" spans="1:15" x14ac:dyDescent="0.25">
      <c r="A2004" s="2" t="s">
        <v>3146</v>
      </c>
      <c r="B2004" s="3">
        <v>44958</v>
      </c>
      <c r="C2004" s="2" t="s">
        <v>47</v>
      </c>
      <c r="D2004" s="2" t="s">
        <v>1108</v>
      </c>
      <c r="E2004">
        <v>2</v>
      </c>
      <c r="F2004" s="2">
        <f t="shared" si="186"/>
        <v>2</v>
      </c>
      <c r="G2004" s="2" t="s">
        <v>1148</v>
      </c>
      <c r="H2004">
        <v>0</v>
      </c>
      <c r="I2004" s="2">
        <f>_xlfn.XLOOKUP(D2004, 'retail_products'!$A:$A, 'retail_products'!$E:$E, "")</f>
        <v>403.95</v>
      </c>
      <c r="J2004" s="2">
        <f>_xlfn.XLOOKUP(D2004, 'retail_products'!$A:$A, 'retail_products'!$D:$D, "")</f>
        <v>177.26</v>
      </c>
      <c r="K2004" s="2">
        <f t="shared" si="187"/>
        <v>807.9</v>
      </c>
      <c r="L2004" s="2">
        <f t="shared" si="188"/>
        <v>0</v>
      </c>
      <c r="M2004" s="2">
        <f t="shared" si="189"/>
        <v>807.9</v>
      </c>
      <c r="N2004" s="2">
        <f t="shared" si="190"/>
        <v>453.38</v>
      </c>
      <c r="O2004" s="2" t="str">
        <f t="shared" si="191"/>
        <v>Feb</v>
      </c>
    </row>
    <row r="2005" spans="1:15" x14ac:dyDescent="0.25">
      <c r="A2005" s="2" t="s">
        <v>3147</v>
      </c>
      <c r="B2005" s="3">
        <v>45376</v>
      </c>
      <c r="C2005" s="2" t="s">
        <v>581</v>
      </c>
      <c r="D2005" s="2" t="s">
        <v>1112</v>
      </c>
      <c r="E2005">
        <v>5</v>
      </c>
      <c r="F2005" s="2">
        <f t="shared" si="186"/>
        <v>5</v>
      </c>
      <c r="G2005" s="2" t="s">
        <v>1152</v>
      </c>
      <c r="H2005">
        <v>0</v>
      </c>
      <c r="I2005" s="2">
        <f>_xlfn.XLOOKUP(D2005, 'retail_products'!$A:$A, 'retail_products'!$E:$E, "")</f>
        <v>827.09</v>
      </c>
      <c r="J2005" s="2">
        <f>_xlfn.XLOOKUP(D2005, 'retail_products'!$A:$A, 'retail_products'!$D:$D, "")</f>
        <v>449.47</v>
      </c>
      <c r="K2005" s="2">
        <f t="shared" si="187"/>
        <v>4135.45</v>
      </c>
      <c r="L2005" s="2">
        <f t="shared" si="188"/>
        <v>0</v>
      </c>
      <c r="M2005" s="2">
        <f t="shared" si="189"/>
        <v>4135.45</v>
      </c>
      <c r="N2005" s="2">
        <f t="shared" si="190"/>
        <v>1888.0999999999995</v>
      </c>
      <c r="O2005" s="2" t="str">
        <f t="shared" si="191"/>
        <v>Mar</v>
      </c>
    </row>
    <row r="2006" spans="1:15" x14ac:dyDescent="0.25">
      <c r="A2006" s="2" t="s">
        <v>3148</v>
      </c>
      <c r="B2006" s="3">
        <v>45344</v>
      </c>
      <c r="C2006" s="2" t="s">
        <v>582</v>
      </c>
      <c r="D2006" s="2" t="s">
        <v>1110</v>
      </c>
      <c r="E2006">
        <v>2</v>
      </c>
      <c r="F2006" s="2">
        <f t="shared" si="186"/>
        <v>2</v>
      </c>
      <c r="G2006" s="2" t="s">
        <v>1146</v>
      </c>
      <c r="H2006">
        <v>0.17</v>
      </c>
      <c r="I2006" s="2">
        <f>_xlfn.XLOOKUP(D2006, 'retail_products'!$A:$A, 'retail_products'!$E:$E, "")</f>
        <v>469.35</v>
      </c>
      <c r="J2006" s="2">
        <f>_xlfn.XLOOKUP(D2006, 'retail_products'!$A:$A, 'retail_products'!$D:$D, "")</f>
        <v>278.37</v>
      </c>
      <c r="K2006" s="2">
        <f t="shared" si="187"/>
        <v>938.7</v>
      </c>
      <c r="L2006" s="2">
        <f t="shared" si="188"/>
        <v>159.57900000000001</v>
      </c>
      <c r="M2006" s="2">
        <f t="shared" si="189"/>
        <v>779.12100000000009</v>
      </c>
      <c r="N2006" s="2">
        <f t="shared" si="190"/>
        <v>222.38100000000009</v>
      </c>
      <c r="O2006" s="2" t="str">
        <f t="shared" si="191"/>
        <v>Feb</v>
      </c>
    </row>
    <row r="2007" spans="1:15" x14ac:dyDescent="0.25">
      <c r="A2007" s="2" t="s">
        <v>3149</v>
      </c>
      <c r="B2007" s="3">
        <v>45139</v>
      </c>
      <c r="C2007" s="2" t="s">
        <v>915</v>
      </c>
      <c r="D2007" s="2" t="s">
        <v>1070</v>
      </c>
      <c r="E2007">
        <v>1</v>
      </c>
      <c r="F2007" s="2">
        <f t="shared" si="186"/>
        <v>1</v>
      </c>
      <c r="G2007" s="2" t="s">
        <v>1148</v>
      </c>
      <c r="H2007">
        <v>0</v>
      </c>
      <c r="I2007" s="2">
        <f>_xlfn.XLOOKUP(D2007, 'retail_products'!$A:$A, 'retail_products'!$E:$E, "")</f>
        <v>543.76</v>
      </c>
      <c r="J2007" s="2">
        <f>_xlfn.XLOOKUP(D2007, 'retail_products'!$A:$A, 'retail_products'!$D:$D, "")</f>
        <v>364.65</v>
      </c>
      <c r="K2007" s="2">
        <f t="shared" si="187"/>
        <v>543.76</v>
      </c>
      <c r="L2007" s="2">
        <f t="shared" si="188"/>
        <v>0</v>
      </c>
      <c r="M2007" s="2">
        <f t="shared" si="189"/>
        <v>543.76</v>
      </c>
      <c r="N2007" s="2">
        <f t="shared" si="190"/>
        <v>179.11</v>
      </c>
      <c r="O2007" s="2" t="str">
        <f t="shared" si="191"/>
        <v>Aug</v>
      </c>
    </row>
    <row r="2008" spans="1:15" x14ac:dyDescent="0.25">
      <c r="A2008" s="2" t="s">
        <v>3150</v>
      </c>
      <c r="B2008" s="3">
        <v>45035</v>
      </c>
      <c r="C2008" s="2" t="s">
        <v>76</v>
      </c>
      <c r="D2008" s="2" t="s">
        <v>1126</v>
      </c>
      <c r="E2008">
        <v>3</v>
      </c>
      <c r="F2008" s="2">
        <f t="shared" si="186"/>
        <v>3</v>
      </c>
      <c r="G2008" s="2" t="s">
        <v>1146</v>
      </c>
      <c r="H2008">
        <v>0.23</v>
      </c>
      <c r="I2008" s="2">
        <f>_xlfn.XLOOKUP(D2008, 'retail_products'!$A:$A, 'retail_products'!$E:$E, "")</f>
        <v>340.9</v>
      </c>
      <c r="J2008" s="2">
        <f>_xlfn.XLOOKUP(D2008, 'retail_products'!$A:$A, 'retail_products'!$D:$D, "")</f>
        <v>269.88</v>
      </c>
      <c r="K2008" s="2">
        <f t="shared" si="187"/>
        <v>1022.6999999999999</v>
      </c>
      <c r="L2008" s="2">
        <f t="shared" si="188"/>
        <v>235.221</v>
      </c>
      <c r="M2008" s="2">
        <f t="shared" si="189"/>
        <v>787.47899999999993</v>
      </c>
      <c r="N2008" s="2">
        <f t="shared" si="190"/>
        <v>-22.161000000000058</v>
      </c>
      <c r="O2008" s="2" t="str">
        <f t="shared" si="191"/>
        <v>Apr</v>
      </c>
    </row>
    <row r="2009" spans="1:15" x14ac:dyDescent="0.25">
      <c r="A2009" s="2" t="s">
        <v>3151</v>
      </c>
      <c r="B2009" s="3">
        <v>45109</v>
      </c>
      <c r="C2009" s="2" t="s">
        <v>689</v>
      </c>
      <c r="D2009" s="2" t="s">
        <v>1066</v>
      </c>
      <c r="E2009">
        <v>1</v>
      </c>
      <c r="F2009" s="2">
        <f t="shared" si="186"/>
        <v>1</v>
      </c>
      <c r="G2009" s="2" t="s">
        <v>1148</v>
      </c>
      <c r="H2009">
        <v>0</v>
      </c>
      <c r="I2009" s="2">
        <f>_xlfn.XLOOKUP(D2009, 'retail_products'!$A:$A, 'retail_products'!$E:$E, "")</f>
        <v>289.73</v>
      </c>
      <c r="J2009" s="2">
        <f>_xlfn.XLOOKUP(D2009, 'retail_products'!$A:$A, 'retail_products'!$D:$D, "")</f>
        <v>225.94</v>
      </c>
      <c r="K2009" s="2">
        <f t="shared" si="187"/>
        <v>289.73</v>
      </c>
      <c r="L2009" s="2">
        <f t="shared" si="188"/>
        <v>0</v>
      </c>
      <c r="M2009" s="2">
        <f t="shared" si="189"/>
        <v>289.73</v>
      </c>
      <c r="N2009" s="2">
        <f t="shared" si="190"/>
        <v>63.79000000000002</v>
      </c>
      <c r="O2009" s="2" t="str">
        <f t="shared" si="191"/>
        <v>Jul</v>
      </c>
    </row>
    <row r="2010" spans="1:15" x14ac:dyDescent="0.25">
      <c r="A2010" s="2" t="s">
        <v>3152</v>
      </c>
      <c r="B2010" s="3">
        <v>45319</v>
      </c>
      <c r="C2010" s="2" t="s">
        <v>607</v>
      </c>
      <c r="D2010" s="2" t="s">
        <v>1064</v>
      </c>
      <c r="E2010">
        <v>4</v>
      </c>
      <c r="F2010" s="2">
        <f t="shared" si="186"/>
        <v>4</v>
      </c>
      <c r="G2010" s="2" t="s">
        <v>1152</v>
      </c>
      <c r="H2010">
        <v>0</v>
      </c>
      <c r="I2010" s="2">
        <f>_xlfn.XLOOKUP(D2010, 'retail_products'!$A:$A, 'retail_products'!$E:$E, "")</f>
        <v>452.6</v>
      </c>
      <c r="J2010" s="2">
        <f>_xlfn.XLOOKUP(D2010, 'retail_products'!$A:$A, 'retail_products'!$D:$D, "")</f>
        <v>246.71</v>
      </c>
      <c r="K2010" s="2">
        <f t="shared" si="187"/>
        <v>1810.4</v>
      </c>
      <c r="L2010" s="2">
        <f t="shared" si="188"/>
        <v>0</v>
      </c>
      <c r="M2010" s="2">
        <f t="shared" si="189"/>
        <v>1810.4</v>
      </c>
      <c r="N2010" s="2">
        <f t="shared" si="190"/>
        <v>823.56000000000006</v>
      </c>
      <c r="O2010" s="2" t="str">
        <f t="shared" si="191"/>
        <v>Jan</v>
      </c>
    </row>
    <row r="2011" spans="1:15" x14ac:dyDescent="0.25">
      <c r="A2011" s="2" t="s">
        <v>3153</v>
      </c>
      <c r="B2011" s="3">
        <v>45218</v>
      </c>
      <c r="C2011" s="2" t="s">
        <v>82</v>
      </c>
      <c r="D2011" s="2" t="s">
        <v>1104</v>
      </c>
      <c r="E2011">
        <v>4</v>
      </c>
      <c r="F2011" s="2">
        <f t="shared" si="186"/>
        <v>4</v>
      </c>
      <c r="G2011" s="2" t="s">
        <v>1146</v>
      </c>
      <c r="H2011">
        <v>0</v>
      </c>
      <c r="I2011" s="2">
        <f>_xlfn.XLOOKUP(D2011, 'retail_products'!$A:$A, 'retail_products'!$E:$E, "")</f>
        <v>647.98</v>
      </c>
      <c r="J2011" s="2">
        <f>_xlfn.XLOOKUP(D2011, 'retail_products'!$A:$A, 'retail_products'!$D:$D, "")</f>
        <v>303.98</v>
      </c>
      <c r="K2011" s="2">
        <f t="shared" si="187"/>
        <v>2591.92</v>
      </c>
      <c r="L2011" s="2">
        <f t="shared" si="188"/>
        <v>0</v>
      </c>
      <c r="M2011" s="2">
        <f t="shared" si="189"/>
        <v>2591.92</v>
      </c>
      <c r="N2011" s="2">
        <f t="shared" si="190"/>
        <v>1376</v>
      </c>
      <c r="O2011" s="2" t="str">
        <f t="shared" si="191"/>
        <v>Oct</v>
      </c>
    </row>
    <row r="2012" spans="1:15" x14ac:dyDescent="0.25">
      <c r="A2012" s="2" t="s">
        <v>3154</v>
      </c>
      <c r="B2012" s="3">
        <v>45139</v>
      </c>
      <c r="C2012" s="2" t="s">
        <v>928</v>
      </c>
      <c r="D2012" s="2" t="s">
        <v>1122</v>
      </c>
      <c r="E2012">
        <v>1</v>
      </c>
      <c r="F2012" s="2">
        <f t="shared" si="186"/>
        <v>1</v>
      </c>
      <c r="G2012" s="2" t="s">
        <v>1152</v>
      </c>
      <c r="H2012">
        <v>0.04</v>
      </c>
      <c r="I2012" s="2">
        <f>_xlfn.XLOOKUP(D2012, 'retail_products'!$A:$A, 'retail_products'!$E:$E, "")</f>
        <v>693.46</v>
      </c>
      <c r="J2012" s="2">
        <f>_xlfn.XLOOKUP(D2012, 'retail_products'!$A:$A, 'retail_products'!$D:$D, "")</f>
        <v>388.35</v>
      </c>
      <c r="K2012" s="2">
        <f t="shared" si="187"/>
        <v>693.46</v>
      </c>
      <c r="L2012" s="2">
        <f t="shared" si="188"/>
        <v>27.738400000000002</v>
      </c>
      <c r="M2012" s="2">
        <f t="shared" si="189"/>
        <v>665.72160000000008</v>
      </c>
      <c r="N2012" s="2">
        <f t="shared" si="190"/>
        <v>277.37160000000006</v>
      </c>
      <c r="O2012" s="2" t="str">
        <f t="shared" si="191"/>
        <v>Aug</v>
      </c>
    </row>
    <row r="2013" spans="1:15" x14ac:dyDescent="0.25">
      <c r="A2013" s="2" t="s">
        <v>3155</v>
      </c>
      <c r="B2013" s="3">
        <v>45045</v>
      </c>
      <c r="C2013" s="2" t="s">
        <v>306</v>
      </c>
      <c r="D2013" s="2" t="s">
        <v>1076</v>
      </c>
      <c r="E2013">
        <v>3</v>
      </c>
      <c r="F2013" s="2">
        <f t="shared" si="186"/>
        <v>3</v>
      </c>
      <c r="G2013" s="2" t="s">
        <v>1148</v>
      </c>
      <c r="H2013">
        <v>0</v>
      </c>
      <c r="I2013" s="2">
        <f>_xlfn.XLOOKUP(D2013, 'retail_products'!$A:$A, 'retail_products'!$E:$E, "")</f>
        <v>681.78</v>
      </c>
      <c r="J2013" s="2">
        <f>_xlfn.XLOOKUP(D2013, 'retail_products'!$A:$A, 'retail_products'!$D:$D, "")</f>
        <v>335.22</v>
      </c>
      <c r="K2013" s="2">
        <f t="shared" si="187"/>
        <v>2045.34</v>
      </c>
      <c r="L2013" s="2">
        <f t="shared" si="188"/>
        <v>0</v>
      </c>
      <c r="M2013" s="2">
        <f t="shared" si="189"/>
        <v>2045.34</v>
      </c>
      <c r="N2013" s="2">
        <f t="shared" si="190"/>
        <v>1039.6799999999998</v>
      </c>
      <c r="O2013" s="2" t="str">
        <f t="shared" si="191"/>
        <v>Apr</v>
      </c>
    </row>
    <row r="2014" spans="1:15" x14ac:dyDescent="0.25">
      <c r="A2014" s="2" t="s">
        <v>3156</v>
      </c>
      <c r="B2014" s="3">
        <v>45067</v>
      </c>
      <c r="C2014" s="2" t="s">
        <v>710</v>
      </c>
      <c r="D2014" s="2" t="s">
        <v>1082</v>
      </c>
      <c r="E2014">
        <v>4</v>
      </c>
      <c r="F2014" s="2">
        <f t="shared" si="186"/>
        <v>4</v>
      </c>
      <c r="G2014" s="2" t="s">
        <v>1152</v>
      </c>
      <c r="H2014">
        <v>0</v>
      </c>
      <c r="I2014" s="2">
        <f>_xlfn.XLOOKUP(D2014, 'retail_products'!$A:$A, 'retail_products'!$E:$E, "")</f>
        <v>85.85</v>
      </c>
      <c r="J2014" s="2">
        <f>_xlfn.XLOOKUP(D2014, 'retail_products'!$A:$A, 'retail_products'!$D:$D, "")</f>
        <v>46.68</v>
      </c>
      <c r="K2014" s="2">
        <f t="shared" si="187"/>
        <v>343.4</v>
      </c>
      <c r="L2014" s="2">
        <f t="shared" si="188"/>
        <v>0</v>
      </c>
      <c r="M2014" s="2">
        <f t="shared" si="189"/>
        <v>343.4</v>
      </c>
      <c r="N2014" s="2">
        <f t="shared" si="190"/>
        <v>156.67999999999998</v>
      </c>
      <c r="O2014" s="2" t="str">
        <f t="shared" si="191"/>
        <v>May</v>
      </c>
    </row>
    <row r="2015" spans="1:15" x14ac:dyDescent="0.25">
      <c r="A2015" s="2" t="s">
        <v>3157</v>
      </c>
      <c r="B2015" s="3">
        <v>44946</v>
      </c>
      <c r="C2015" s="2" t="s">
        <v>415</v>
      </c>
      <c r="D2015" s="2" t="s">
        <v>1058</v>
      </c>
      <c r="E2015">
        <v>2</v>
      </c>
      <c r="F2015" s="2">
        <f t="shared" si="186"/>
        <v>2</v>
      </c>
      <c r="G2015" s="2" t="s">
        <v>1152</v>
      </c>
      <c r="H2015">
        <v>0.04</v>
      </c>
      <c r="I2015" s="2">
        <f>_xlfn.XLOOKUP(D2015, 'retail_products'!$A:$A, 'retail_products'!$E:$E, "")</f>
        <v>145.03</v>
      </c>
      <c r="J2015" s="2">
        <f>_xlfn.XLOOKUP(D2015, 'retail_products'!$A:$A, 'retail_products'!$D:$D, "")</f>
        <v>60.82</v>
      </c>
      <c r="K2015" s="2">
        <f t="shared" si="187"/>
        <v>290.06</v>
      </c>
      <c r="L2015" s="2">
        <f t="shared" si="188"/>
        <v>11.602400000000001</v>
      </c>
      <c r="M2015" s="2">
        <f t="shared" si="189"/>
        <v>278.45760000000001</v>
      </c>
      <c r="N2015" s="2">
        <f t="shared" si="190"/>
        <v>156.81760000000003</v>
      </c>
      <c r="O2015" s="2" t="str">
        <f t="shared" si="191"/>
        <v>Jan</v>
      </c>
    </row>
    <row r="2016" spans="1:15" x14ac:dyDescent="0.25">
      <c r="A2016" s="2" t="s">
        <v>3158</v>
      </c>
      <c r="B2016" s="3">
        <v>45144</v>
      </c>
      <c r="C2016" s="2" t="s">
        <v>815</v>
      </c>
      <c r="D2016" s="2" t="s">
        <v>1062</v>
      </c>
      <c r="E2016">
        <v>2</v>
      </c>
      <c r="F2016" s="2">
        <f t="shared" si="186"/>
        <v>2</v>
      </c>
      <c r="G2016" s="2" t="s">
        <v>1152</v>
      </c>
      <c r="H2016">
        <v>0</v>
      </c>
      <c r="I2016" s="2">
        <f>_xlfn.XLOOKUP(D2016, 'retail_products'!$A:$A, 'retail_products'!$E:$E, "")</f>
        <v>718.62</v>
      </c>
      <c r="J2016" s="2">
        <f>_xlfn.XLOOKUP(D2016, 'retail_products'!$A:$A, 'retail_products'!$D:$D, "")</f>
        <v>309.57</v>
      </c>
      <c r="K2016" s="2">
        <f t="shared" si="187"/>
        <v>1437.24</v>
      </c>
      <c r="L2016" s="2">
        <f t="shared" si="188"/>
        <v>0</v>
      </c>
      <c r="M2016" s="2">
        <f t="shared" si="189"/>
        <v>1437.24</v>
      </c>
      <c r="N2016" s="2">
        <f t="shared" si="190"/>
        <v>818.1</v>
      </c>
      <c r="O2016" s="2" t="str">
        <f t="shared" si="191"/>
        <v>Aug</v>
      </c>
    </row>
    <row r="2017" spans="1:15" x14ac:dyDescent="0.25">
      <c r="A2017" s="2" t="s">
        <v>3159</v>
      </c>
      <c r="B2017" s="3" t="s">
        <v>3160</v>
      </c>
      <c r="C2017" s="2" t="s">
        <v>692</v>
      </c>
      <c r="D2017" s="2" t="s">
        <v>1124</v>
      </c>
      <c r="E2017">
        <v>3</v>
      </c>
      <c r="F2017" s="2">
        <f t="shared" si="186"/>
        <v>3</v>
      </c>
      <c r="G2017" s="2" t="s">
        <v>1152</v>
      </c>
      <c r="H2017">
        <v>0.09</v>
      </c>
      <c r="I2017" s="2">
        <f>_xlfn.XLOOKUP(D2017, 'retail_products'!$A:$A, 'retail_products'!$E:$E, "")</f>
        <v>657.99</v>
      </c>
      <c r="J2017" s="2">
        <f>_xlfn.XLOOKUP(D2017, 'retail_products'!$A:$A, 'retail_products'!$D:$D, "")</f>
        <v>478.53</v>
      </c>
      <c r="K2017" s="2">
        <f t="shared" si="187"/>
        <v>1973.97</v>
      </c>
      <c r="L2017" s="2">
        <f t="shared" si="188"/>
        <v>177.65729999999999</v>
      </c>
      <c r="M2017" s="2">
        <f t="shared" si="189"/>
        <v>1796.3126999999999</v>
      </c>
      <c r="N2017" s="2">
        <f t="shared" si="190"/>
        <v>360.72270000000003</v>
      </c>
      <c r="O2017" s="2" t="str">
        <f t="shared" si="191"/>
        <v>11/22/23</v>
      </c>
    </row>
    <row r="2018" spans="1:15" x14ac:dyDescent="0.25">
      <c r="A2018" s="2" t="s">
        <v>3161</v>
      </c>
      <c r="B2018" s="3">
        <v>45074</v>
      </c>
      <c r="C2018" s="2" t="s">
        <v>730</v>
      </c>
      <c r="D2018" s="2" t="s">
        <v>1080</v>
      </c>
      <c r="E2018">
        <v>3</v>
      </c>
      <c r="F2018" s="2">
        <f t="shared" si="186"/>
        <v>3</v>
      </c>
      <c r="G2018" s="2" t="s">
        <v>1148</v>
      </c>
      <c r="H2018">
        <v>0.25</v>
      </c>
      <c r="I2018" s="2">
        <f>_xlfn.XLOOKUP(D2018, 'retail_products'!$A:$A, 'retail_products'!$E:$E, "")</f>
        <v>466.51</v>
      </c>
      <c r="J2018" s="2">
        <f>_xlfn.XLOOKUP(D2018, 'retail_products'!$A:$A, 'retail_products'!$D:$D, "")</f>
        <v>257.73</v>
      </c>
      <c r="K2018" s="2">
        <f t="shared" si="187"/>
        <v>1399.53</v>
      </c>
      <c r="L2018" s="2">
        <f t="shared" si="188"/>
        <v>349.88249999999999</v>
      </c>
      <c r="M2018" s="2">
        <f t="shared" si="189"/>
        <v>1049.6475</v>
      </c>
      <c r="N2018" s="2">
        <f t="shared" si="190"/>
        <v>276.45749999999998</v>
      </c>
      <c r="O2018" s="2" t="str">
        <f t="shared" si="191"/>
        <v>May</v>
      </c>
    </row>
    <row r="2019" spans="1:15" x14ac:dyDescent="0.25">
      <c r="A2019" s="2" t="s">
        <v>3162</v>
      </c>
      <c r="B2019" s="3">
        <v>45200</v>
      </c>
      <c r="C2019" s="2" t="s">
        <v>259</v>
      </c>
      <c r="D2019" s="2" t="s">
        <v>1080</v>
      </c>
      <c r="E2019">
        <v>1</v>
      </c>
      <c r="F2019" s="2">
        <f t="shared" si="186"/>
        <v>1</v>
      </c>
      <c r="G2019" s="2" t="s">
        <v>1152</v>
      </c>
      <c r="H2019">
        <v>7.0000000000000007E-2</v>
      </c>
      <c r="I2019" s="2">
        <f>_xlfn.XLOOKUP(D2019, 'retail_products'!$A:$A, 'retail_products'!$E:$E, "")</f>
        <v>466.51</v>
      </c>
      <c r="J2019" s="2">
        <f>_xlfn.XLOOKUP(D2019, 'retail_products'!$A:$A, 'retail_products'!$D:$D, "")</f>
        <v>257.73</v>
      </c>
      <c r="K2019" s="2">
        <f t="shared" si="187"/>
        <v>466.51</v>
      </c>
      <c r="L2019" s="2">
        <f t="shared" si="188"/>
        <v>32.655700000000003</v>
      </c>
      <c r="M2019" s="2">
        <f t="shared" si="189"/>
        <v>433.85429999999997</v>
      </c>
      <c r="N2019" s="2">
        <f t="shared" si="190"/>
        <v>176.12429999999995</v>
      </c>
      <c r="O2019" s="2" t="str">
        <f t="shared" si="191"/>
        <v>Oct</v>
      </c>
    </row>
    <row r="2020" spans="1:15" x14ac:dyDescent="0.25">
      <c r="A2020" s="2"/>
      <c r="B2020" s="3">
        <v>45012</v>
      </c>
      <c r="C2020" s="2" t="s">
        <v>747</v>
      </c>
      <c r="D2020" s="2" t="s">
        <v>1116</v>
      </c>
      <c r="E2020">
        <v>1</v>
      </c>
      <c r="F2020" s="2">
        <f t="shared" si="186"/>
        <v>1</v>
      </c>
      <c r="G2020" s="2" t="s">
        <v>1148</v>
      </c>
      <c r="H2020">
        <v>0.28000000000000003</v>
      </c>
      <c r="I2020" s="2">
        <f>_xlfn.XLOOKUP(D2020, 'retail_products'!$A:$A, 'retail_products'!$E:$E, "")</f>
        <v>796.89</v>
      </c>
      <c r="J2020" s="2">
        <f>_xlfn.XLOOKUP(D2020, 'retail_products'!$A:$A, 'retail_products'!$D:$D, "")</f>
        <v>465.81</v>
      </c>
      <c r="K2020" s="2">
        <f t="shared" si="187"/>
        <v>796.89</v>
      </c>
      <c r="L2020" s="2">
        <f t="shared" si="188"/>
        <v>223.12920000000003</v>
      </c>
      <c r="M2020" s="2">
        <f t="shared" si="189"/>
        <v>573.76080000000002</v>
      </c>
      <c r="N2020" s="2">
        <f t="shared" si="190"/>
        <v>107.95080000000002</v>
      </c>
      <c r="O2020" s="2" t="str">
        <f t="shared" si="191"/>
        <v>Mar</v>
      </c>
    </row>
    <row r="2021" spans="1:15" x14ac:dyDescent="0.25">
      <c r="A2021" s="2" t="s">
        <v>3163</v>
      </c>
      <c r="B2021" s="3">
        <v>44961</v>
      </c>
      <c r="C2021" s="2" t="s">
        <v>980</v>
      </c>
      <c r="D2021" s="2" t="s">
        <v>1130</v>
      </c>
      <c r="E2021">
        <v>4</v>
      </c>
      <c r="F2021" s="2">
        <f t="shared" si="186"/>
        <v>4</v>
      </c>
      <c r="G2021" s="2" t="s">
        <v>1152</v>
      </c>
      <c r="H2021">
        <v>0</v>
      </c>
      <c r="I2021" s="2">
        <f>_xlfn.XLOOKUP(D2021, 'retail_products'!$A:$A, 'retail_products'!$E:$E, "")</f>
        <v>497.57</v>
      </c>
      <c r="J2021" s="2">
        <f>_xlfn.XLOOKUP(D2021, 'retail_products'!$A:$A, 'retail_products'!$D:$D, "")</f>
        <v>348.99</v>
      </c>
      <c r="K2021" s="2">
        <f t="shared" si="187"/>
        <v>1990.28</v>
      </c>
      <c r="L2021" s="2">
        <f t="shared" si="188"/>
        <v>0</v>
      </c>
      <c r="M2021" s="2">
        <f t="shared" si="189"/>
        <v>1990.28</v>
      </c>
      <c r="N2021" s="2">
        <f t="shared" si="190"/>
        <v>594.31999999999994</v>
      </c>
      <c r="O2021" s="2" t="str">
        <f t="shared" si="191"/>
        <v>Feb</v>
      </c>
    </row>
    <row r="2022" spans="1:15" x14ac:dyDescent="0.25">
      <c r="A2022" s="2" t="s">
        <v>3164</v>
      </c>
      <c r="B2022" s="3">
        <v>45144</v>
      </c>
      <c r="C2022" s="2" t="s">
        <v>819</v>
      </c>
      <c r="D2022" s="2" t="s">
        <v>1074</v>
      </c>
      <c r="E2022">
        <v>5</v>
      </c>
      <c r="F2022" s="2">
        <f t="shared" si="186"/>
        <v>5</v>
      </c>
      <c r="G2022" s="2" t="s">
        <v>1146</v>
      </c>
      <c r="H2022">
        <v>0</v>
      </c>
      <c r="I2022" s="2">
        <f>_xlfn.XLOOKUP(D2022, 'retail_products'!$A:$A, 'retail_products'!$E:$E, "")</f>
        <v>476.33</v>
      </c>
      <c r="J2022" s="2">
        <f>_xlfn.XLOOKUP(D2022, 'retail_products'!$A:$A, 'retail_products'!$D:$D, "")</f>
        <v>222.1</v>
      </c>
      <c r="K2022" s="2">
        <f t="shared" si="187"/>
        <v>2381.65</v>
      </c>
      <c r="L2022" s="2">
        <f t="shared" si="188"/>
        <v>0</v>
      </c>
      <c r="M2022" s="2">
        <f t="shared" si="189"/>
        <v>2381.65</v>
      </c>
      <c r="N2022" s="2">
        <f t="shared" si="190"/>
        <v>1271.1500000000001</v>
      </c>
      <c r="O2022" s="2" t="str">
        <f t="shared" si="191"/>
        <v>Aug</v>
      </c>
    </row>
    <row r="2023" spans="1:15" x14ac:dyDescent="0.25">
      <c r="A2023" s="2" t="s">
        <v>3165</v>
      </c>
      <c r="B2023" s="3">
        <v>45272</v>
      </c>
      <c r="C2023" s="2" t="s">
        <v>357</v>
      </c>
      <c r="D2023" s="2" t="s">
        <v>1110</v>
      </c>
      <c r="E2023">
        <v>3</v>
      </c>
      <c r="F2023" s="2">
        <f t="shared" si="186"/>
        <v>3</v>
      </c>
      <c r="G2023" s="2" t="s">
        <v>1146</v>
      </c>
      <c r="H2023">
        <v>0.04</v>
      </c>
      <c r="I2023" s="2">
        <f>_xlfn.XLOOKUP(D2023, 'retail_products'!$A:$A, 'retail_products'!$E:$E, "")</f>
        <v>469.35</v>
      </c>
      <c r="J2023" s="2">
        <f>_xlfn.XLOOKUP(D2023, 'retail_products'!$A:$A, 'retail_products'!$D:$D, "")</f>
        <v>278.37</v>
      </c>
      <c r="K2023" s="2">
        <f t="shared" si="187"/>
        <v>1408.0500000000002</v>
      </c>
      <c r="L2023" s="2">
        <f t="shared" si="188"/>
        <v>56.32200000000001</v>
      </c>
      <c r="M2023" s="2">
        <f t="shared" si="189"/>
        <v>1351.7280000000001</v>
      </c>
      <c r="N2023" s="2">
        <f t="shared" si="190"/>
        <v>516.61800000000005</v>
      </c>
      <c r="O2023" s="2" t="str">
        <f t="shared" si="191"/>
        <v>Dec</v>
      </c>
    </row>
    <row r="2024" spans="1:15" x14ac:dyDescent="0.25">
      <c r="A2024" s="2" t="s">
        <v>3166</v>
      </c>
      <c r="B2024" s="3">
        <v>45366</v>
      </c>
      <c r="C2024" s="2" t="s">
        <v>349</v>
      </c>
      <c r="D2024" s="2" t="s">
        <v>1051</v>
      </c>
      <c r="E2024">
        <v>4</v>
      </c>
      <c r="F2024" s="2">
        <f t="shared" si="186"/>
        <v>4</v>
      </c>
      <c r="G2024" s="2" t="s">
        <v>1146</v>
      </c>
      <c r="H2024">
        <v>0</v>
      </c>
      <c r="I2024" s="2">
        <f>_xlfn.XLOOKUP(D2024, 'retail_products'!$A:$A, 'retail_products'!$E:$E, "")</f>
        <v>243.64</v>
      </c>
      <c r="J2024" s="2">
        <f>_xlfn.XLOOKUP(D2024, 'retail_products'!$A:$A, 'retail_products'!$D:$D, "")</f>
        <v>143.19999999999999</v>
      </c>
      <c r="K2024" s="2">
        <f t="shared" si="187"/>
        <v>974.56</v>
      </c>
      <c r="L2024" s="2">
        <f t="shared" si="188"/>
        <v>0</v>
      </c>
      <c r="M2024" s="2">
        <f t="shared" si="189"/>
        <v>974.56</v>
      </c>
      <c r="N2024" s="2">
        <f t="shared" si="190"/>
        <v>401.76</v>
      </c>
      <c r="O2024" s="2" t="str">
        <f t="shared" si="191"/>
        <v>Mar</v>
      </c>
    </row>
    <row r="2025" spans="1:15" x14ac:dyDescent="0.25">
      <c r="A2025" s="2" t="s">
        <v>3167</v>
      </c>
      <c r="B2025" s="3">
        <v>44961</v>
      </c>
      <c r="C2025" s="2" t="s">
        <v>85</v>
      </c>
      <c r="D2025" s="2" t="s">
        <v>1082</v>
      </c>
      <c r="E2025">
        <v>1</v>
      </c>
      <c r="F2025" s="2">
        <f t="shared" si="186"/>
        <v>1</v>
      </c>
      <c r="G2025" s="2" t="s">
        <v>1146</v>
      </c>
      <c r="H2025">
        <v>0</v>
      </c>
      <c r="I2025" s="2">
        <f>_xlfn.XLOOKUP(D2025, 'retail_products'!$A:$A, 'retail_products'!$E:$E, "")</f>
        <v>85.85</v>
      </c>
      <c r="J2025" s="2">
        <f>_xlfn.XLOOKUP(D2025, 'retail_products'!$A:$A, 'retail_products'!$D:$D, "")</f>
        <v>46.68</v>
      </c>
      <c r="K2025" s="2">
        <f t="shared" si="187"/>
        <v>85.85</v>
      </c>
      <c r="L2025" s="2">
        <f t="shared" si="188"/>
        <v>0</v>
      </c>
      <c r="M2025" s="2">
        <f t="shared" si="189"/>
        <v>85.85</v>
      </c>
      <c r="N2025" s="2">
        <f t="shared" si="190"/>
        <v>39.169999999999995</v>
      </c>
      <c r="O2025" s="2" t="str">
        <f t="shared" si="191"/>
        <v>Feb</v>
      </c>
    </row>
    <row r="2026" spans="1:15" x14ac:dyDescent="0.25">
      <c r="A2026" s="2" t="s">
        <v>3168</v>
      </c>
      <c r="B2026" s="3">
        <v>45156</v>
      </c>
      <c r="C2026" s="2" t="s">
        <v>494</v>
      </c>
      <c r="D2026" s="2" t="s">
        <v>1078</v>
      </c>
      <c r="E2026">
        <v>3</v>
      </c>
      <c r="F2026" s="2">
        <f t="shared" si="186"/>
        <v>3</v>
      </c>
      <c r="G2026" s="2" t="s">
        <v>1152</v>
      </c>
      <c r="H2026">
        <v>0.09</v>
      </c>
      <c r="I2026" s="2">
        <f>_xlfn.XLOOKUP(D2026, 'retail_products'!$A:$A, 'retail_products'!$E:$E, "")</f>
        <v>892.78</v>
      </c>
      <c r="J2026" s="2">
        <f>_xlfn.XLOOKUP(D2026, 'retail_products'!$A:$A, 'retail_products'!$D:$D, "")</f>
        <v>447.11</v>
      </c>
      <c r="K2026" s="2">
        <f t="shared" si="187"/>
        <v>2678.34</v>
      </c>
      <c r="L2026" s="2">
        <f t="shared" si="188"/>
        <v>241.0506</v>
      </c>
      <c r="M2026" s="2">
        <f t="shared" si="189"/>
        <v>2437.2894000000001</v>
      </c>
      <c r="N2026" s="2">
        <f t="shared" si="190"/>
        <v>1095.9594000000002</v>
      </c>
      <c r="O2026" s="2" t="str">
        <f t="shared" si="191"/>
        <v>Aug</v>
      </c>
    </row>
    <row r="2027" spans="1:15" x14ac:dyDescent="0.25">
      <c r="A2027" s="2" t="s">
        <v>3169</v>
      </c>
      <c r="B2027" s="3">
        <v>45374</v>
      </c>
      <c r="C2027" s="2" t="s">
        <v>570</v>
      </c>
      <c r="D2027" s="2" t="s">
        <v>1132</v>
      </c>
      <c r="E2027">
        <v>3</v>
      </c>
      <c r="F2027" s="2">
        <f t="shared" si="186"/>
        <v>3</v>
      </c>
      <c r="G2027" s="2" t="s">
        <v>1152</v>
      </c>
      <c r="H2027">
        <v>0</v>
      </c>
      <c r="I2027" s="2">
        <f>_xlfn.XLOOKUP(D2027, 'retail_products'!$A:$A, 'retail_products'!$E:$E, "")</f>
        <v>124.81</v>
      </c>
      <c r="J2027" s="2">
        <f>_xlfn.XLOOKUP(D2027, 'retail_products'!$A:$A, 'retail_products'!$D:$D, "")</f>
        <v>60.74</v>
      </c>
      <c r="K2027" s="2">
        <f t="shared" si="187"/>
        <v>374.43</v>
      </c>
      <c r="L2027" s="2">
        <f t="shared" si="188"/>
        <v>0</v>
      </c>
      <c r="M2027" s="2">
        <f t="shared" si="189"/>
        <v>374.43</v>
      </c>
      <c r="N2027" s="2">
        <f t="shared" si="190"/>
        <v>192.21</v>
      </c>
      <c r="O2027" s="2" t="str">
        <f t="shared" si="191"/>
        <v>Mar</v>
      </c>
    </row>
    <row r="2028" spans="1:15" x14ac:dyDescent="0.25">
      <c r="A2028" s="2" t="s">
        <v>3170</v>
      </c>
      <c r="B2028" s="3">
        <v>45286</v>
      </c>
      <c r="C2028" s="2" t="s">
        <v>854</v>
      </c>
      <c r="D2028" s="2" t="s">
        <v>1112</v>
      </c>
      <c r="E2028">
        <v>4</v>
      </c>
      <c r="F2028" s="2">
        <f t="shared" si="186"/>
        <v>4</v>
      </c>
      <c r="G2028" s="2" t="s">
        <v>1148</v>
      </c>
      <c r="H2028">
        <v>0</v>
      </c>
      <c r="I2028" s="2">
        <f>_xlfn.XLOOKUP(D2028, 'retail_products'!$A:$A, 'retail_products'!$E:$E, "")</f>
        <v>827.09</v>
      </c>
      <c r="J2028" s="2">
        <f>_xlfn.XLOOKUP(D2028, 'retail_products'!$A:$A, 'retail_products'!$D:$D, "")</f>
        <v>449.47</v>
      </c>
      <c r="K2028" s="2">
        <f t="shared" si="187"/>
        <v>3308.36</v>
      </c>
      <c r="L2028" s="2">
        <f t="shared" si="188"/>
        <v>0</v>
      </c>
      <c r="M2028" s="2">
        <f t="shared" si="189"/>
        <v>3308.36</v>
      </c>
      <c r="N2028" s="2">
        <f t="shared" si="190"/>
        <v>1510.48</v>
      </c>
      <c r="O2028" s="2" t="str">
        <f t="shared" si="191"/>
        <v>Dec</v>
      </c>
    </row>
    <row r="2029" spans="1:15" x14ac:dyDescent="0.25">
      <c r="A2029" s="2" t="s">
        <v>3171</v>
      </c>
      <c r="B2029" s="3">
        <v>45045</v>
      </c>
      <c r="C2029" s="2" t="s">
        <v>529</v>
      </c>
      <c r="D2029" s="2" t="s">
        <v>1104</v>
      </c>
      <c r="E2029">
        <v>5</v>
      </c>
      <c r="F2029" s="2">
        <f t="shared" si="186"/>
        <v>5</v>
      </c>
      <c r="G2029" s="2" t="s">
        <v>1152</v>
      </c>
      <c r="H2029">
        <v>0</v>
      </c>
      <c r="I2029" s="2">
        <f>_xlfn.XLOOKUP(D2029, 'retail_products'!$A:$A, 'retail_products'!$E:$E, "")</f>
        <v>647.98</v>
      </c>
      <c r="J2029" s="2">
        <f>_xlfn.XLOOKUP(D2029, 'retail_products'!$A:$A, 'retail_products'!$D:$D, "")</f>
        <v>303.98</v>
      </c>
      <c r="K2029" s="2">
        <f t="shared" si="187"/>
        <v>3239.9</v>
      </c>
      <c r="L2029" s="2">
        <f t="shared" si="188"/>
        <v>0</v>
      </c>
      <c r="M2029" s="2">
        <f t="shared" si="189"/>
        <v>3239.9</v>
      </c>
      <c r="N2029" s="2">
        <f t="shared" si="190"/>
        <v>1720</v>
      </c>
      <c r="O2029" s="2" t="str">
        <f t="shared" si="191"/>
        <v>Apr</v>
      </c>
    </row>
    <row r="2030" spans="1:15" x14ac:dyDescent="0.25">
      <c r="A2030" s="2" t="s">
        <v>3172</v>
      </c>
      <c r="B2030" s="3">
        <v>45330</v>
      </c>
      <c r="C2030" s="2" t="s">
        <v>99</v>
      </c>
      <c r="D2030" s="2" t="s">
        <v>1128</v>
      </c>
      <c r="E2030">
        <v>2</v>
      </c>
      <c r="F2030" s="2">
        <f t="shared" si="186"/>
        <v>2</v>
      </c>
      <c r="G2030" s="2" t="s">
        <v>1148</v>
      </c>
      <c r="H2030">
        <v>0</v>
      </c>
      <c r="I2030" s="2">
        <f>_xlfn.XLOOKUP(D2030, 'retail_products'!$A:$A, 'retail_products'!$E:$E, "")</f>
        <v>769.55</v>
      </c>
      <c r="J2030" s="2">
        <f>_xlfn.XLOOKUP(D2030, 'retail_products'!$A:$A, 'retail_products'!$D:$D, "")</f>
        <v>421.02</v>
      </c>
      <c r="K2030" s="2">
        <f t="shared" si="187"/>
        <v>1539.1</v>
      </c>
      <c r="L2030" s="2">
        <f t="shared" si="188"/>
        <v>0</v>
      </c>
      <c r="M2030" s="2">
        <f t="shared" si="189"/>
        <v>1539.1</v>
      </c>
      <c r="N2030" s="2">
        <f t="shared" si="190"/>
        <v>697.06</v>
      </c>
      <c r="O2030" s="2" t="str">
        <f t="shared" si="191"/>
        <v>Feb</v>
      </c>
    </row>
    <row r="2031" spans="1:15" x14ac:dyDescent="0.25">
      <c r="A2031" s="2" t="s">
        <v>3173</v>
      </c>
      <c r="B2031" s="3">
        <v>44946</v>
      </c>
      <c r="C2031" s="2" t="s">
        <v>554</v>
      </c>
      <c r="D2031" s="2" t="s">
        <v>1100</v>
      </c>
      <c r="E2031">
        <v>5</v>
      </c>
      <c r="F2031" s="2">
        <f t="shared" si="186"/>
        <v>5</v>
      </c>
      <c r="G2031" s="2" t="s">
        <v>1148</v>
      </c>
      <c r="H2031">
        <v>0</v>
      </c>
      <c r="I2031" s="2">
        <f>_xlfn.XLOOKUP(D2031, 'retail_products'!$A:$A, 'retail_products'!$E:$E, "")</f>
        <v>795.48</v>
      </c>
      <c r="J2031" s="2">
        <f>_xlfn.XLOOKUP(D2031, 'retail_products'!$A:$A, 'retail_products'!$D:$D, "")</f>
        <v>475.67</v>
      </c>
      <c r="K2031" s="2">
        <f t="shared" si="187"/>
        <v>3977.4</v>
      </c>
      <c r="L2031" s="2">
        <f t="shared" si="188"/>
        <v>0</v>
      </c>
      <c r="M2031" s="2">
        <f t="shared" si="189"/>
        <v>3977.4</v>
      </c>
      <c r="N2031" s="2">
        <f t="shared" si="190"/>
        <v>1599.0500000000002</v>
      </c>
      <c r="O2031" s="2" t="str">
        <f t="shared" si="191"/>
        <v>Jan</v>
      </c>
    </row>
    <row r="2032" spans="1:15" x14ac:dyDescent="0.25">
      <c r="A2032" s="2" t="s">
        <v>3174</v>
      </c>
      <c r="B2032" s="3">
        <v>45016</v>
      </c>
      <c r="C2032" s="2" t="s">
        <v>520</v>
      </c>
      <c r="D2032" s="2" t="s">
        <v>1108</v>
      </c>
      <c r="E2032">
        <v>4</v>
      </c>
      <c r="F2032" s="2">
        <f t="shared" si="186"/>
        <v>4</v>
      </c>
      <c r="G2032" s="2" t="s">
        <v>1148</v>
      </c>
      <c r="H2032">
        <v>0</v>
      </c>
      <c r="I2032" s="2">
        <f>_xlfn.XLOOKUP(D2032, 'retail_products'!$A:$A, 'retail_products'!$E:$E, "")</f>
        <v>403.95</v>
      </c>
      <c r="J2032" s="2">
        <f>_xlfn.XLOOKUP(D2032, 'retail_products'!$A:$A, 'retail_products'!$D:$D, "")</f>
        <v>177.26</v>
      </c>
      <c r="K2032" s="2">
        <f t="shared" si="187"/>
        <v>1615.8</v>
      </c>
      <c r="L2032" s="2">
        <f t="shared" si="188"/>
        <v>0</v>
      </c>
      <c r="M2032" s="2">
        <f t="shared" si="189"/>
        <v>1615.8</v>
      </c>
      <c r="N2032" s="2">
        <f t="shared" si="190"/>
        <v>906.76</v>
      </c>
      <c r="O2032" s="2" t="str">
        <f t="shared" si="191"/>
        <v>Mar</v>
      </c>
    </row>
    <row r="2033" spans="1:15" x14ac:dyDescent="0.25">
      <c r="A2033" s="2" t="s">
        <v>3175</v>
      </c>
      <c r="B2033" s="3">
        <v>44959</v>
      </c>
      <c r="C2033" s="2" t="s">
        <v>349</v>
      </c>
      <c r="D2033" s="2" t="s">
        <v>1062</v>
      </c>
      <c r="E2033">
        <v>1</v>
      </c>
      <c r="F2033" s="2">
        <f t="shared" si="186"/>
        <v>1</v>
      </c>
      <c r="G2033" s="2" t="s">
        <v>1146</v>
      </c>
      <c r="H2033">
        <v>0</v>
      </c>
      <c r="I2033" s="2">
        <f>_xlfn.XLOOKUP(D2033, 'retail_products'!$A:$A, 'retail_products'!$E:$E, "")</f>
        <v>718.62</v>
      </c>
      <c r="J2033" s="2">
        <f>_xlfn.XLOOKUP(D2033, 'retail_products'!$A:$A, 'retail_products'!$D:$D, "")</f>
        <v>309.57</v>
      </c>
      <c r="K2033" s="2">
        <f t="shared" si="187"/>
        <v>718.62</v>
      </c>
      <c r="L2033" s="2">
        <f t="shared" si="188"/>
        <v>0</v>
      </c>
      <c r="M2033" s="2">
        <f t="shared" si="189"/>
        <v>718.62</v>
      </c>
      <c r="N2033" s="2">
        <f t="shared" si="190"/>
        <v>409.05</v>
      </c>
      <c r="O2033" s="2" t="str">
        <f t="shared" si="191"/>
        <v>Feb</v>
      </c>
    </row>
    <row r="2034" spans="1:15" x14ac:dyDescent="0.25">
      <c r="A2034" s="2" t="s">
        <v>3176</v>
      </c>
      <c r="B2034" s="3">
        <v>45094</v>
      </c>
      <c r="C2034" s="2" t="s">
        <v>775</v>
      </c>
      <c r="D2034" s="2" t="s">
        <v>1068</v>
      </c>
      <c r="E2034">
        <v>4</v>
      </c>
      <c r="F2034" s="2">
        <f t="shared" si="186"/>
        <v>4</v>
      </c>
      <c r="G2034" s="2" t="s">
        <v>1146</v>
      </c>
      <c r="H2034">
        <v>0</v>
      </c>
      <c r="I2034" s="2">
        <f>_xlfn.XLOOKUP(D2034, 'retail_products'!$A:$A, 'retail_products'!$E:$E, "")</f>
        <v>37.4</v>
      </c>
      <c r="J2034" s="2">
        <f>_xlfn.XLOOKUP(D2034, 'retail_products'!$A:$A, 'retail_products'!$D:$D, "")</f>
        <v>16.059999999999999</v>
      </c>
      <c r="K2034" s="2">
        <f t="shared" si="187"/>
        <v>149.6</v>
      </c>
      <c r="L2034" s="2">
        <f t="shared" si="188"/>
        <v>0</v>
      </c>
      <c r="M2034" s="2">
        <f t="shared" si="189"/>
        <v>149.6</v>
      </c>
      <c r="N2034" s="2">
        <f t="shared" si="190"/>
        <v>85.36</v>
      </c>
      <c r="O2034" s="2" t="str">
        <f t="shared" si="191"/>
        <v>Jun</v>
      </c>
    </row>
    <row r="2035" spans="1:15" x14ac:dyDescent="0.25">
      <c r="A2035" s="2" t="s">
        <v>3177</v>
      </c>
      <c r="B2035" s="3">
        <v>44981</v>
      </c>
      <c r="C2035" s="2" t="s">
        <v>393</v>
      </c>
      <c r="D2035" s="2" t="s">
        <v>1094</v>
      </c>
      <c r="E2035">
        <v>4</v>
      </c>
      <c r="F2035" s="2">
        <f t="shared" si="186"/>
        <v>4</v>
      </c>
      <c r="G2035" s="2" t="s">
        <v>1148</v>
      </c>
      <c r="H2035">
        <v>0.13</v>
      </c>
      <c r="I2035" s="2">
        <f>_xlfn.XLOOKUP(D2035, 'retail_products'!$A:$A, 'retail_products'!$E:$E, "")</f>
        <v>52.75</v>
      </c>
      <c r="J2035" s="2">
        <f>_xlfn.XLOOKUP(D2035, 'retail_products'!$A:$A, 'retail_products'!$D:$D, "")</f>
        <v>27.56</v>
      </c>
      <c r="K2035" s="2">
        <f t="shared" si="187"/>
        <v>211</v>
      </c>
      <c r="L2035" s="2">
        <f t="shared" si="188"/>
        <v>27.43</v>
      </c>
      <c r="M2035" s="2">
        <f t="shared" si="189"/>
        <v>183.57</v>
      </c>
      <c r="N2035" s="2">
        <f t="shared" si="190"/>
        <v>73.33</v>
      </c>
      <c r="O2035" s="2" t="str">
        <f t="shared" si="191"/>
        <v>Feb</v>
      </c>
    </row>
    <row r="2036" spans="1:15" x14ac:dyDescent="0.25">
      <c r="A2036" s="2" t="s">
        <v>3178</v>
      </c>
      <c r="B2036" s="3">
        <v>45120</v>
      </c>
      <c r="C2036" s="2" t="s">
        <v>984</v>
      </c>
      <c r="D2036" s="2" t="s">
        <v>1060</v>
      </c>
      <c r="E2036">
        <v>5</v>
      </c>
      <c r="F2036" s="2">
        <f t="shared" si="186"/>
        <v>5</v>
      </c>
      <c r="G2036" s="2" t="s">
        <v>1152</v>
      </c>
      <c r="H2036">
        <v>0</v>
      </c>
      <c r="I2036" s="2">
        <f>_xlfn.XLOOKUP(D2036, 'retail_products'!$A:$A, 'retail_products'!$E:$E, "")</f>
        <v>491.58</v>
      </c>
      <c r="J2036" s="2">
        <f>_xlfn.XLOOKUP(D2036, 'retail_products'!$A:$A, 'retail_products'!$D:$D, "")</f>
        <v>342.41</v>
      </c>
      <c r="K2036" s="2">
        <f t="shared" si="187"/>
        <v>2457.9</v>
      </c>
      <c r="L2036" s="2">
        <f t="shared" si="188"/>
        <v>0</v>
      </c>
      <c r="M2036" s="2">
        <f t="shared" si="189"/>
        <v>2457.9</v>
      </c>
      <c r="N2036" s="2">
        <f t="shared" si="190"/>
        <v>745.84999999999991</v>
      </c>
      <c r="O2036" s="2" t="str">
        <f t="shared" si="191"/>
        <v>Jul</v>
      </c>
    </row>
    <row r="2037" spans="1:15" x14ac:dyDescent="0.25">
      <c r="A2037" s="2" t="s">
        <v>3179</v>
      </c>
      <c r="B2037" s="3">
        <v>45343</v>
      </c>
      <c r="C2037" s="2" t="s">
        <v>434</v>
      </c>
      <c r="D2037" s="2" t="s">
        <v>1056</v>
      </c>
      <c r="E2037">
        <v>5</v>
      </c>
      <c r="F2037" s="2">
        <f t="shared" si="186"/>
        <v>5</v>
      </c>
      <c r="G2037" s="2" t="s">
        <v>1152</v>
      </c>
      <c r="H2037">
        <v>0</v>
      </c>
      <c r="I2037" s="2">
        <f>_xlfn.XLOOKUP(D2037, 'retail_products'!$A:$A, 'retail_products'!$E:$E, "")</f>
        <v>137.66999999999999</v>
      </c>
      <c r="J2037" s="2">
        <f>_xlfn.XLOOKUP(D2037, 'retail_products'!$A:$A, 'retail_products'!$D:$D, "")</f>
        <v>65.400000000000006</v>
      </c>
      <c r="K2037" s="2">
        <f t="shared" si="187"/>
        <v>688.34999999999991</v>
      </c>
      <c r="L2037" s="2">
        <f t="shared" si="188"/>
        <v>0</v>
      </c>
      <c r="M2037" s="2">
        <f t="shared" si="189"/>
        <v>688.34999999999991</v>
      </c>
      <c r="N2037" s="2">
        <f t="shared" si="190"/>
        <v>361.34999999999991</v>
      </c>
      <c r="O2037" s="2" t="str">
        <f t="shared" si="191"/>
        <v>Feb</v>
      </c>
    </row>
    <row r="2038" spans="1:15" x14ac:dyDescent="0.25">
      <c r="A2038" s="2" t="s">
        <v>3180</v>
      </c>
      <c r="B2038" s="3">
        <v>45101</v>
      </c>
      <c r="C2038" s="2" t="s">
        <v>82</v>
      </c>
      <c r="D2038" s="2" t="s">
        <v>1118</v>
      </c>
      <c r="E2038">
        <v>5</v>
      </c>
      <c r="F2038" s="2">
        <f t="shared" si="186"/>
        <v>5</v>
      </c>
      <c r="G2038" s="2" t="s">
        <v>1148</v>
      </c>
      <c r="H2038">
        <v>0</v>
      </c>
      <c r="I2038" s="2">
        <f>_xlfn.XLOOKUP(D2038, 'retail_products'!$A:$A, 'retail_products'!$E:$E, "")</f>
        <v>484.08</v>
      </c>
      <c r="J2038" s="2">
        <f>_xlfn.XLOOKUP(D2038, 'retail_products'!$A:$A, 'retail_products'!$D:$D, "")</f>
        <v>361.23</v>
      </c>
      <c r="K2038" s="2">
        <f t="shared" si="187"/>
        <v>2420.4</v>
      </c>
      <c r="L2038" s="2">
        <f t="shared" si="188"/>
        <v>0</v>
      </c>
      <c r="M2038" s="2">
        <f t="shared" si="189"/>
        <v>2420.4</v>
      </c>
      <c r="N2038" s="2">
        <f t="shared" si="190"/>
        <v>614.25</v>
      </c>
      <c r="O2038" s="2" t="str">
        <f t="shared" si="191"/>
        <v>Jun</v>
      </c>
    </row>
    <row r="2039" spans="1:15" x14ac:dyDescent="0.25">
      <c r="A2039" s="2" t="s">
        <v>3181</v>
      </c>
      <c r="B2039" s="3">
        <v>44937</v>
      </c>
      <c r="C2039" s="2" t="s">
        <v>596</v>
      </c>
      <c r="D2039" s="2" t="s">
        <v>1082</v>
      </c>
      <c r="E2039">
        <v>4</v>
      </c>
      <c r="F2039" s="2">
        <f t="shared" si="186"/>
        <v>4</v>
      </c>
      <c r="G2039" s="2" t="s">
        <v>1146</v>
      </c>
      <c r="H2039">
        <v>0.05</v>
      </c>
      <c r="I2039" s="2">
        <f>_xlfn.XLOOKUP(D2039, 'retail_products'!$A:$A, 'retail_products'!$E:$E, "")</f>
        <v>85.85</v>
      </c>
      <c r="J2039" s="2">
        <f>_xlfn.XLOOKUP(D2039, 'retail_products'!$A:$A, 'retail_products'!$D:$D, "")</f>
        <v>46.68</v>
      </c>
      <c r="K2039" s="2">
        <f t="shared" si="187"/>
        <v>343.4</v>
      </c>
      <c r="L2039" s="2">
        <f t="shared" si="188"/>
        <v>17.169999999999998</v>
      </c>
      <c r="M2039" s="2">
        <f t="shared" si="189"/>
        <v>326.22999999999996</v>
      </c>
      <c r="N2039" s="2">
        <f t="shared" si="190"/>
        <v>139.50999999999996</v>
      </c>
      <c r="O2039" s="2" t="str">
        <f t="shared" si="191"/>
        <v>Jan</v>
      </c>
    </row>
    <row r="2040" spans="1:15" x14ac:dyDescent="0.25">
      <c r="A2040" s="2" t="s">
        <v>3182</v>
      </c>
      <c r="B2040" s="3">
        <v>45287</v>
      </c>
      <c r="C2040" s="2" t="s">
        <v>116</v>
      </c>
      <c r="D2040" s="2" t="s">
        <v>1108</v>
      </c>
      <c r="E2040">
        <v>5</v>
      </c>
      <c r="F2040" s="2">
        <f t="shared" si="186"/>
        <v>5</v>
      </c>
      <c r="G2040" s="2" t="s">
        <v>1148</v>
      </c>
      <c r="H2040">
        <v>0</v>
      </c>
      <c r="I2040" s="2">
        <f>_xlfn.XLOOKUP(D2040, 'retail_products'!$A:$A, 'retail_products'!$E:$E, "")</f>
        <v>403.95</v>
      </c>
      <c r="J2040" s="2">
        <f>_xlfn.XLOOKUP(D2040, 'retail_products'!$A:$A, 'retail_products'!$D:$D, "")</f>
        <v>177.26</v>
      </c>
      <c r="K2040" s="2">
        <f t="shared" si="187"/>
        <v>2019.75</v>
      </c>
      <c r="L2040" s="2">
        <f t="shared" si="188"/>
        <v>0</v>
      </c>
      <c r="M2040" s="2">
        <f t="shared" si="189"/>
        <v>2019.75</v>
      </c>
      <c r="N2040" s="2">
        <f t="shared" si="190"/>
        <v>1133.45</v>
      </c>
      <c r="O2040" s="2" t="str">
        <f t="shared" si="191"/>
        <v>Dec</v>
      </c>
    </row>
    <row r="2041" spans="1:15" x14ac:dyDescent="0.25">
      <c r="A2041" s="2" t="s">
        <v>3183</v>
      </c>
      <c r="B2041" s="3">
        <v>45126</v>
      </c>
      <c r="C2041" s="2" t="s">
        <v>312</v>
      </c>
      <c r="D2041" s="2" t="s">
        <v>1134</v>
      </c>
      <c r="E2041">
        <v>5</v>
      </c>
      <c r="F2041" s="2">
        <f t="shared" si="186"/>
        <v>5</v>
      </c>
      <c r="G2041" s="2" t="s">
        <v>1146</v>
      </c>
      <c r="H2041">
        <v>0</v>
      </c>
      <c r="I2041" s="2">
        <f>_xlfn.XLOOKUP(D2041, 'retail_products'!$A:$A, 'retail_products'!$E:$E, "")</f>
        <v>436.93</v>
      </c>
      <c r="J2041" s="2">
        <f>_xlfn.XLOOKUP(D2041, 'retail_products'!$A:$A, 'retail_products'!$D:$D, "")</f>
        <v>257.01</v>
      </c>
      <c r="K2041" s="2">
        <f t="shared" si="187"/>
        <v>2184.65</v>
      </c>
      <c r="L2041" s="2">
        <f t="shared" si="188"/>
        <v>0</v>
      </c>
      <c r="M2041" s="2">
        <f t="shared" si="189"/>
        <v>2184.65</v>
      </c>
      <c r="N2041" s="2">
        <f t="shared" si="190"/>
        <v>899.60000000000014</v>
      </c>
      <c r="O2041" s="2" t="str">
        <f t="shared" si="191"/>
        <v>Jul</v>
      </c>
    </row>
    <row r="2042" spans="1:15" x14ac:dyDescent="0.25">
      <c r="A2042" s="2" t="s">
        <v>3184</v>
      </c>
      <c r="B2042" s="3">
        <v>45161</v>
      </c>
      <c r="C2042" s="2" t="s">
        <v>625</v>
      </c>
      <c r="D2042" s="2" t="s">
        <v>1086</v>
      </c>
      <c r="E2042">
        <v>4</v>
      </c>
      <c r="F2042" s="2">
        <f t="shared" si="186"/>
        <v>4</v>
      </c>
      <c r="G2042" s="2" t="s">
        <v>1152</v>
      </c>
      <c r="H2042">
        <v>0</v>
      </c>
      <c r="I2042" s="2">
        <f>_xlfn.XLOOKUP(D2042, 'retail_products'!$A:$A, 'retail_products'!$E:$E, "")</f>
        <v>560.78</v>
      </c>
      <c r="J2042" s="2">
        <f>_xlfn.XLOOKUP(D2042, 'retail_products'!$A:$A, 'retail_products'!$D:$D, "")</f>
        <v>325.23</v>
      </c>
      <c r="K2042" s="2">
        <f t="shared" si="187"/>
        <v>2243.12</v>
      </c>
      <c r="L2042" s="2">
        <f t="shared" si="188"/>
        <v>0</v>
      </c>
      <c r="M2042" s="2">
        <f t="shared" si="189"/>
        <v>2243.12</v>
      </c>
      <c r="N2042" s="2">
        <f t="shared" si="190"/>
        <v>942.19999999999982</v>
      </c>
      <c r="O2042" s="2" t="str">
        <f t="shared" si="191"/>
        <v>Aug</v>
      </c>
    </row>
    <row r="2043" spans="1:15" x14ac:dyDescent="0.25">
      <c r="A2043" s="2" t="s">
        <v>3185</v>
      </c>
      <c r="B2043" s="3">
        <v>45290</v>
      </c>
      <c r="C2043" s="2" t="s">
        <v>613</v>
      </c>
      <c r="D2043" s="2" t="s">
        <v>1084</v>
      </c>
      <c r="E2043">
        <v>5</v>
      </c>
      <c r="F2043" s="2">
        <f t="shared" si="186"/>
        <v>5</v>
      </c>
      <c r="G2043" s="2" t="s">
        <v>1146</v>
      </c>
      <c r="H2043">
        <v>0</v>
      </c>
      <c r="I2043" s="2">
        <f>_xlfn.XLOOKUP(D2043, 'retail_products'!$A:$A, 'retail_products'!$E:$E, "")</f>
        <v>614.21</v>
      </c>
      <c r="J2043" s="2">
        <f>_xlfn.XLOOKUP(D2043, 'retail_products'!$A:$A, 'retail_products'!$D:$D, "")</f>
        <v>485.37</v>
      </c>
      <c r="K2043" s="2">
        <f t="shared" si="187"/>
        <v>3071.05</v>
      </c>
      <c r="L2043" s="2">
        <f t="shared" si="188"/>
        <v>0</v>
      </c>
      <c r="M2043" s="2">
        <f t="shared" si="189"/>
        <v>3071.05</v>
      </c>
      <c r="N2043" s="2">
        <f t="shared" si="190"/>
        <v>644.20000000000027</v>
      </c>
      <c r="O2043" s="2" t="str">
        <f t="shared" si="191"/>
        <v>Dec</v>
      </c>
    </row>
    <row r="2044" spans="1:15" x14ac:dyDescent="0.25">
      <c r="A2044" s="2" t="s">
        <v>3186</v>
      </c>
      <c r="B2044" s="3">
        <v>45000</v>
      </c>
      <c r="C2044" s="2" t="s">
        <v>102</v>
      </c>
      <c r="D2044" s="2" t="s">
        <v>1096</v>
      </c>
      <c r="E2044">
        <v>5</v>
      </c>
      <c r="F2044" s="2">
        <f t="shared" si="186"/>
        <v>5</v>
      </c>
      <c r="G2044" s="2" t="s">
        <v>1146</v>
      </c>
      <c r="H2044">
        <v>0.25</v>
      </c>
      <c r="I2044" s="2">
        <f>_xlfn.XLOOKUP(D2044, 'retail_products'!$A:$A, 'retail_products'!$E:$E, "")</f>
        <v>975.87</v>
      </c>
      <c r="J2044" s="2">
        <f>_xlfn.XLOOKUP(D2044, 'retail_products'!$A:$A, 'retail_products'!$D:$D, "")</f>
        <v>397.97</v>
      </c>
      <c r="K2044" s="2">
        <f t="shared" si="187"/>
        <v>4879.3500000000004</v>
      </c>
      <c r="L2044" s="2">
        <f t="shared" si="188"/>
        <v>1219.8375000000001</v>
      </c>
      <c r="M2044" s="2">
        <f t="shared" si="189"/>
        <v>3659.5125000000003</v>
      </c>
      <c r="N2044" s="2">
        <f t="shared" si="190"/>
        <v>1669.6625000000001</v>
      </c>
      <c r="O2044" s="2" t="str">
        <f t="shared" si="191"/>
        <v>Mar</v>
      </c>
    </row>
    <row r="2045" spans="1:15" x14ac:dyDescent="0.25">
      <c r="A2045" s="2" t="s">
        <v>3187</v>
      </c>
      <c r="B2045" s="3">
        <v>45346</v>
      </c>
      <c r="C2045" s="2" t="s">
        <v>169</v>
      </c>
      <c r="D2045" s="2" t="s">
        <v>1078</v>
      </c>
      <c r="E2045">
        <v>5</v>
      </c>
      <c r="F2045" s="2">
        <f t="shared" si="186"/>
        <v>5</v>
      </c>
      <c r="G2045" s="2" t="s">
        <v>1152</v>
      </c>
      <c r="H2045">
        <v>0.14000000000000001</v>
      </c>
      <c r="I2045" s="2">
        <f>_xlfn.XLOOKUP(D2045, 'retail_products'!$A:$A, 'retail_products'!$E:$E, "")</f>
        <v>892.78</v>
      </c>
      <c r="J2045" s="2">
        <f>_xlfn.XLOOKUP(D2045, 'retail_products'!$A:$A, 'retail_products'!$D:$D, "")</f>
        <v>447.11</v>
      </c>
      <c r="K2045" s="2">
        <f t="shared" si="187"/>
        <v>4463.8999999999996</v>
      </c>
      <c r="L2045" s="2">
        <f t="shared" si="188"/>
        <v>624.94600000000003</v>
      </c>
      <c r="M2045" s="2">
        <f t="shared" si="189"/>
        <v>3838.9539999999997</v>
      </c>
      <c r="N2045" s="2">
        <f t="shared" si="190"/>
        <v>1603.4039999999995</v>
      </c>
      <c r="O2045" s="2" t="str">
        <f t="shared" si="191"/>
        <v>Feb</v>
      </c>
    </row>
    <row r="2046" spans="1:15" x14ac:dyDescent="0.25">
      <c r="A2046" s="2" t="s">
        <v>3188</v>
      </c>
      <c r="B2046" s="3">
        <v>45095</v>
      </c>
      <c r="C2046" s="2" t="s">
        <v>797</v>
      </c>
      <c r="D2046" s="2" t="s">
        <v>1114</v>
      </c>
      <c r="E2046">
        <v>5</v>
      </c>
      <c r="F2046" s="2">
        <f t="shared" si="186"/>
        <v>5</v>
      </c>
      <c r="G2046" s="2" t="s">
        <v>1148</v>
      </c>
      <c r="H2046">
        <v>0.24</v>
      </c>
      <c r="I2046" s="2">
        <f>_xlfn.XLOOKUP(D2046, 'retail_products'!$A:$A, 'retail_products'!$E:$E, "")</f>
        <v>124.45</v>
      </c>
      <c r="J2046" s="2">
        <f>_xlfn.XLOOKUP(D2046, 'retail_products'!$A:$A, 'retail_products'!$D:$D, "")</f>
        <v>62.41</v>
      </c>
      <c r="K2046" s="2">
        <f t="shared" si="187"/>
        <v>622.25</v>
      </c>
      <c r="L2046" s="2">
        <f t="shared" si="188"/>
        <v>149.34</v>
      </c>
      <c r="M2046" s="2">
        <f t="shared" si="189"/>
        <v>472.90999999999997</v>
      </c>
      <c r="N2046" s="2">
        <f t="shared" si="190"/>
        <v>160.86000000000001</v>
      </c>
      <c r="O2046" s="2" t="str">
        <f t="shared" si="191"/>
        <v>Jun</v>
      </c>
    </row>
    <row r="2047" spans="1:15" x14ac:dyDescent="0.25">
      <c r="A2047" s="2" t="s">
        <v>3189</v>
      </c>
      <c r="B2047" s="3">
        <v>45032</v>
      </c>
      <c r="C2047" s="2" t="s">
        <v>464</v>
      </c>
      <c r="D2047" s="2" t="s">
        <v>1102</v>
      </c>
      <c r="E2047">
        <v>2</v>
      </c>
      <c r="F2047" s="2">
        <f t="shared" si="186"/>
        <v>2</v>
      </c>
      <c r="G2047" s="2" t="s">
        <v>1148</v>
      </c>
      <c r="H2047">
        <v>0</v>
      </c>
      <c r="I2047" s="2">
        <f>_xlfn.XLOOKUP(D2047, 'retail_products'!$A:$A, 'retail_products'!$E:$E, "")</f>
        <v>691.33</v>
      </c>
      <c r="J2047" s="2">
        <f>_xlfn.XLOOKUP(D2047, 'retail_products'!$A:$A, 'retail_products'!$D:$D, "")</f>
        <v>423.72</v>
      </c>
      <c r="K2047" s="2">
        <f t="shared" si="187"/>
        <v>1382.66</v>
      </c>
      <c r="L2047" s="2">
        <f t="shared" si="188"/>
        <v>0</v>
      </c>
      <c r="M2047" s="2">
        <f t="shared" si="189"/>
        <v>1382.66</v>
      </c>
      <c r="N2047" s="2">
        <f t="shared" si="190"/>
        <v>535.22</v>
      </c>
      <c r="O2047" s="2" t="str">
        <f t="shared" si="191"/>
        <v>Apr</v>
      </c>
    </row>
    <row r="2048" spans="1:15" x14ac:dyDescent="0.25">
      <c r="A2048" s="2" t="s">
        <v>3190</v>
      </c>
      <c r="B2048" s="3">
        <v>45038</v>
      </c>
      <c r="C2048" s="2" t="s">
        <v>682</v>
      </c>
      <c r="D2048" s="2" t="s">
        <v>1038</v>
      </c>
      <c r="E2048">
        <v>2</v>
      </c>
      <c r="F2048" s="2">
        <f t="shared" si="186"/>
        <v>2</v>
      </c>
      <c r="G2048" s="2" t="s">
        <v>1146</v>
      </c>
      <c r="H2048">
        <v>0</v>
      </c>
      <c r="I2048" s="2">
        <f>_xlfn.XLOOKUP(D2048, 'retail_products'!$A:$A, 'retail_products'!$E:$E, "")</f>
        <v>295.45</v>
      </c>
      <c r="J2048" s="2">
        <f>_xlfn.XLOOKUP(D2048, 'retail_products'!$A:$A, 'retail_products'!$D:$D, "")</f>
        <v>218.74</v>
      </c>
      <c r="K2048" s="2">
        <f t="shared" si="187"/>
        <v>590.9</v>
      </c>
      <c r="L2048" s="2">
        <f t="shared" si="188"/>
        <v>0</v>
      </c>
      <c r="M2048" s="2">
        <f t="shared" si="189"/>
        <v>590.9</v>
      </c>
      <c r="N2048" s="2">
        <f t="shared" si="190"/>
        <v>153.41999999999996</v>
      </c>
      <c r="O2048" s="2" t="str">
        <f t="shared" si="191"/>
        <v>Apr</v>
      </c>
    </row>
    <row r="2049" spans="1:15" x14ac:dyDescent="0.25">
      <c r="A2049" s="2" t="s">
        <v>3191</v>
      </c>
      <c r="B2049" s="3">
        <v>44968</v>
      </c>
      <c r="C2049" s="2" t="s">
        <v>620</v>
      </c>
      <c r="D2049" s="2" t="s">
        <v>1070</v>
      </c>
      <c r="E2049">
        <v>5</v>
      </c>
      <c r="F2049" s="2">
        <f t="shared" si="186"/>
        <v>5</v>
      </c>
      <c r="G2049" s="2" t="s">
        <v>1152</v>
      </c>
      <c r="H2049">
        <v>0.1</v>
      </c>
      <c r="I2049" s="2">
        <f>_xlfn.XLOOKUP(D2049, 'retail_products'!$A:$A, 'retail_products'!$E:$E, "")</f>
        <v>543.76</v>
      </c>
      <c r="J2049" s="2">
        <f>_xlfn.XLOOKUP(D2049, 'retail_products'!$A:$A, 'retail_products'!$D:$D, "")</f>
        <v>364.65</v>
      </c>
      <c r="K2049" s="2">
        <f t="shared" si="187"/>
        <v>2718.8</v>
      </c>
      <c r="L2049" s="2">
        <f t="shared" si="188"/>
        <v>271.88000000000005</v>
      </c>
      <c r="M2049" s="2">
        <f t="shared" si="189"/>
        <v>2446.92</v>
      </c>
      <c r="N2049" s="2">
        <f t="shared" si="190"/>
        <v>623.67000000000007</v>
      </c>
      <c r="O2049" s="2" t="str">
        <f t="shared" si="191"/>
        <v>Feb</v>
      </c>
    </row>
    <row r="2050" spans="1:15" x14ac:dyDescent="0.25">
      <c r="A2050" s="2" t="s">
        <v>3192</v>
      </c>
      <c r="B2050" s="3">
        <v>44932</v>
      </c>
      <c r="C2050" s="2" t="s">
        <v>937</v>
      </c>
      <c r="D2050" s="2" t="s">
        <v>1038</v>
      </c>
      <c r="E2050">
        <v>5</v>
      </c>
      <c r="F2050" s="2">
        <f t="shared" ref="F2050:F2113" si="192">IF(E2050&lt;0,0,E2050)</f>
        <v>5</v>
      </c>
      <c r="G2050" s="2" t="s">
        <v>1146</v>
      </c>
      <c r="H2050">
        <v>0</v>
      </c>
      <c r="I2050" s="2">
        <f>_xlfn.XLOOKUP(D2050, 'retail_products'!$A:$A, 'retail_products'!$E:$E, "")</f>
        <v>295.45</v>
      </c>
      <c r="J2050" s="2">
        <f>_xlfn.XLOOKUP(D2050, 'retail_products'!$A:$A, 'retail_products'!$D:$D, "")</f>
        <v>218.74</v>
      </c>
      <c r="K2050" s="2">
        <f t="shared" ref="K2050:K2113" si="193">E2050*I2050</f>
        <v>1477.25</v>
      </c>
      <c r="L2050" s="2">
        <f t="shared" ref="L2050:L2113" si="194">K2050*H2050</f>
        <v>0</v>
      </c>
      <c r="M2050" s="2">
        <f t="shared" ref="M2050:M2113" si="195">K2050-L2050</f>
        <v>1477.25</v>
      </c>
      <c r="N2050" s="2">
        <f t="shared" ref="N2050:N2113" si="196">M2050-(E2050*J2050)</f>
        <v>383.54999999999995</v>
      </c>
      <c r="O2050" s="2" t="str">
        <f t="shared" ref="O2050:O2113" si="197">TEXT(B2050,"mmm")</f>
        <v>Jan</v>
      </c>
    </row>
    <row r="2051" spans="1:15" x14ac:dyDescent="0.25">
      <c r="A2051" s="2" t="s">
        <v>3193</v>
      </c>
      <c r="B2051" s="3">
        <v>45012</v>
      </c>
      <c r="C2051" s="2" t="s">
        <v>882</v>
      </c>
      <c r="D2051" s="2" t="s">
        <v>1051</v>
      </c>
      <c r="E2051">
        <v>4</v>
      </c>
      <c r="F2051" s="2">
        <f t="shared" si="192"/>
        <v>4</v>
      </c>
      <c r="G2051" s="2" t="s">
        <v>1146</v>
      </c>
      <c r="H2051">
        <v>0.28000000000000003</v>
      </c>
      <c r="I2051" s="2">
        <f>_xlfn.XLOOKUP(D2051, 'retail_products'!$A:$A, 'retail_products'!$E:$E, "")</f>
        <v>243.64</v>
      </c>
      <c r="J2051" s="2">
        <f>_xlfn.XLOOKUP(D2051, 'retail_products'!$A:$A, 'retail_products'!$D:$D, "")</f>
        <v>143.19999999999999</v>
      </c>
      <c r="K2051" s="2">
        <f t="shared" si="193"/>
        <v>974.56</v>
      </c>
      <c r="L2051" s="2">
        <f t="shared" si="194"/>
        <v>272.8768</v>
      </c>
      <c r="M2051" s="2">
        <f t="shared" si="195"/>
        <v>701.68319999999994</v>
      </c>
      <c r="N2051" s="2">
        <f t="shared" si="196"/>
        <v>128.88319999999999</v>
      </c>
      <c r="O2051" s="2" t="str">
        <f t="shared" si="197"/>
        <v>Mar</v>
      </c>
    </row>
    <row r="2052" spans="1:15" x14ac:dyDescent="0.25">
      <c r="A2052" s="2" t="s">
        <v>3194</v>
      </c>
      <c r="B2052" s="3">
        <v>45226</v>
      </c>
      <c r="C2052" s="2" t="s">
        <v>241</v>
      </c>
      <c r="D2052" s="2" t="s">
        <v>1068</v>
      </c>
      <c r="E2052">
        <v>3</v>
      </c>
      <c r="F2052" s="2">
        <f t="shared" si="192"/>
        <v>3</v>
      </c>
      <c r="G2052" s="2" t="s">
        <v>1146</v>
      </c>
      <c r="H2052">
        <v>0</v>
      </c>
      <c r="I2052" s="2">
        <f>_xlfn.XLOOKUP(D2052, 'retail_products'!$A:$A, 'retail_products'!$E:$E, "")</f>
        <v>37.4</v>
      </c>
      <c r="J2052" s="2">
        <f>_xlfn.XLOOKUP(D2052, 'retail_products'!$A:$A, 'retail_products'!$D:$D, "")</f>
        <v>16.059999999999999</v>
      </c>
      <c r="K2052" s="2">
        <f t="shared" si="193"/>
        <v>112.19999999999999</v>
      </c>
      <c r="L2052" s="2">
        <f t="shared" si="194"/>
        <v>0</v>
      </c>
      <c r="M2052" s="2">
        <f t="shared" si="195"/>
        <v>112.19999999999999</v>
      </c>
      <c r="N2052" s="2">
        <f t="shared" si="196"/>
        <v>64.02</v>
      </c>
      <c r="O2052" s="2" t="str">
        <f t="shared" si="197"/>
        <v>Oct</v>
      </c>
    </row>
    <row r="2053" spans="1:15" x14ac:dyDescent="0.25">
      <c r="A2053" s="2" t="s">
        <v>3195</v>
      </c>
      <c r="B2053" s="3">
        <v>45231</v>
      </c>
      <c r="C2053" s="2" t="s">
        <v>801</v>
      </c>
      <c r="D2053" s="2" t="s">
        <v>1132</v>
      </c>
      <c r="E2053">
        <v>4</v>
      </c>
      <c r="F2053" s="2">
        <f t="shared" si="192"/>
        <v>4</v>
      </c>
      <c r="G2053" s="2" t="s">
        <v>1152</v>
      </c>
      <c r="H2053">
        <v>0</v>
      </c>
      <c r="I2053" s="2">
        <f>_xlfn.XLOOKUP(D2053, 'retail_products'!$A:$A, 'retail_products'!$E:$E, "")</f>
        <v>124.81</v>
      </c>
      <c r="J2053" s="2">
        <f>_xlfn.XLOOKUP(D2053, 'retail_products'!$A:$A, 'retail_products'!$D:$D, "")</f>
        <v>60.74</v>
      </c>
      <c r="K2053" s="2">
        <f t="shared" si="193"/>
        <v>499.24</v>
      </c>
      <c r="L2053" s="2">
        <f t="shared" si="194"/>
        <v>0</v>
      </c>
      <c r="M2053" s="2">
        <f t="shared" si="195"/>
        <v>499.24</v>
      </c>
      <c r="N2053" s="2">
        <f t="shared" si="196"/>
        <v>256.27999999999997</v>
      </c>
      <c r="O2053" s="2" t="str">
        <f t="shared" si="197"/>
        <v>Nov</v>
      </c>
    </row>
    <row r="2054" spans="1:15" x14ac:dyDescent="0.25">
      <c r="A2054" s="2" t="s">
        <v>3196</v>
      </c>
      <c r="B2054" s="3">
        <v>45271</v>
      </c>
      <c r="C2054" s="2" t="s">
        <v>433</v>
      </c>
      <c r="D2054" s="2" t="s">
        <v>1038</v>
      </c>
      <c r="E2054">
        <v>1</v>
      </c>
      <c r="F2054" s="2">
        <f t="shared" si="192"/>
        <v>1</v>
      </c>
      <c r="G2054" s="2" t="s">
        <v>1148</v>
      </c>
      <c r="H2054">
        <v>0</v>
      </c>
      <c r="I2054" s="2">
        <f>_xlfn.XLOOKUP(D2054, 'retail_products'!$A:$A, 'retail_products'!$E:$E, "")</f>
        <v>295.45</v>
      </c>
      <c r="J2054" s="2">
        <f>_xlfn.XLOOKUP(D2054, 'retail_products'!$A:$A, 'retail_products'!$D:$D, "")</f>
        <v>218.74</v>
      </c>
      <c r="K2054" s="2">
        <f t="shared" si="193"/>
        <v>295.45</v>
      </c>
      <c r="L2054" s="2">
        <f t="shared" si="194"/>
        <v>0</v>
      </c>
      <c r="M2054" s="2">
        <f t="shared" si="195"/>
        <v>295.45</v>
      </c>
      <c r="N2054" s="2">
        <f t="shared" si="196"/>
        <v>76.70999999999998</v>
      </c>
      <c r="O2054" s="2" t="str">
        <f t="shared" si="197"/>
        <v>Dec</v>
      </c>
    </row>
    <row r="2055" spans="1:15" x14ac:dyDescent="0.25">
      <c r="A2055" s="2" t="s">
        <v>3197</v>
      </c>
      <c r="B2055" s="3">
        <v>45366</v>
      </c>
      <c r="C2055" s="2" t="s">
        <v>574</v>
      </c>
      <c r="D2055" s="2" t="s">
        <v>1056</v>
      </c>
      <c r="E2055">
        <v>5</v>
      </c>
      <c r="F2055" s="2">
        <f t="shared" si="192"/>
        <v>5</v>
      </c>
      <c r="G2055" s="2" t="s">
        <v>1152</v>
      </c>
      <c r="H2055">
        <v>0</v>
      </c>
      <c r="I2055" s="2">
        <f>_xlfn.XLOOKUP(D2055, 'retail_products'!$A:$A, 'retail_products'!$E:$E, "")</f>
        <v>137.66999999999999</v>
      </c>
      <c r="J2055" s="2">
        <f>_xlfn.XLOOKUP(D2055, 'retail_products'!$A:$A, 'retail_products'!$D:$D, "")</f>
        <v>65.400000000000006</v>
      </c>
      <c r="K2055" s="2">
        <f t="shared" si="193"/>
        <v>688.34999999999991</v>
      </c>
      <c r="L2055" s="2">
        <f t="shared" si="194"/>
        <v>0</v>
      </c>
      <c r="M2055" s="2">
        <f t="shared" si="195"/>
        <v>688.34999999999991</v>
      </c>
      <c r="N2055" s="2">
        <f t="shared" si="196"/>
        <v>361.34999999999991</v>
      </c>
      <c r="O2055" s="2" t="str">
        <f t="shared" si="197"/>
        <v>Mar</v>
      </c>
    </row>
    <row r="2056" spans="1:15" x14ac:dyDescent="0.25">
      <c r="A2056" s="2" t="s">
        <v>3198</v>
      </c>
      <c r="B2056" s="3">
        <v>45051</v>
      </c>
      <c r="C2056" s="2" t="s">
        <v>769</v>
      </c>
      <c r="D2056" s="2" t="s">
        <v>1094</v>
      </c>
      <c r="E2056">
        <v>1</v>
      </c>
      <c r="F2056" s="2">
        <f t="shared" si="192"/>
        <v>1</v>
      </c>
      <c r="G2056" s="2" t="s">
        <v>1146</v>
      </c>
      <c r="H2056">
        <v>0.26</v>
      </c>
      <c r="I2056" s="2">
        <f>_xlfn.XLOOKUP(D2056, 'retail_products'!$A:$A, 'retail_products'!$E:$E, "")</f>
        <v>52.75</v>
      </c>
      <c r="J2056" s="2">
        <f>_xlfn.XLOOKUP(D2056, 'retail_products'!$A:$A, 'retail_products'!$D:$D, "")</f>
        <v>27.56</v>
      </c>
      <c r="K2056" s="2">
        <f t="shared" si="193"/>
        <v>52.75</v>
      </c>
      <c r="L2056" s="2">
        <f t="shared" si="194"/>
        <v>13.715</v>
      </c>
      <c r="M2056" s="2">
        <f t="shared" si="195"/>
        <v>39.034999999999997</v>
      </c>
      <c r="N2056" s="2">
        <f t="shared" si="196"/>
        <v>11.474999999999998</v>
      </c>
      <c r="O2056" s="2" t="str">
        <f t="shared" si="197"/>
        <v>May</v>
      </c>
    </row>
    <row r="2057" spans="1:15" x14ac:dyDescent="0.25">
      <c r="A2057" s="2" t="s">
        <v>3199</v>
      </c>
      <c r="B2057" s="3">
        <v>45294</v>
      </c>
      <c r="C2057" s="2" t="s">
        <v>154</v>
      </c>
      <c r="D2057" s="2" t="s">
        <v>1041</v>
      </c>
      <c r="E2057">
        <v>3</v>
      </c>
      <c r="F2057" s="2">
        <f t="shared" si="192"/>
        <v>3</v>
      </c>
      <c r="G2057" s="2" t="s">
        <v>1146</v>
      </c>
      <c r="H2057">
        <v>0</v>
      </c>
      <c r="I2057" s="2">
        <f>_xlfn.XLOOKUP(D2057, 'retail_products'!$A:$A, 'retail_products'!$E:$E, "")</f>
        <v>20.34</v>
      </c>
      <c r="J2057" s="2">
        <f>_xlfn.XLOOKUP(D2057, 'retail_products'!$A:$A, 'retail_products'!$D:$D, "")</f>
        <v>14.74</v>
      </c>
      <c r="K2057" s="2">
        <f t="shared" si="193"/>
        <v>61.019999999999996</v>
      </c>
      <c r="L2057" s="2">
        <f t="shared" si="194"/>
        <v>0</v>
      </c>
      <c r="M2057" s="2">
        <f t="shared" si="195"/>
        <v>61.019999999999996</v>
      </c>
      <c r="N2057" s="2">
        <f t="shared" si="196"/>
        <v>16.799999999999997</v>
      </c>
      <c r="O2057" s="2" t="str">
        <f t="shared" si="197"/>
        <v>Jan</v>
      </c>
    </row>
    <row r="2058" spans="1:15" x14ac:dyDescent="0.25">
      <c r="A2058" s="2" t="s">
        <v>3200</v>
      </c>
      <c r="B2058" s="3">
        <v>45132</v>
      </c>
      <c r="C2058" s="2" t="s">
        <v>100</v>
      </c>
      <c r="D2058" s="2" t="s">
        <v>1082</v>
      </c>
      <c r="E2058">
        <v>5</v>
      </c>
      <c r="F2058" s="2">
        <f t="shared" si="192"/>
        <v>5</v>
      </c>
      <c r="G2058" s="2" t="s">
        <v>1152</v>
      </c>
      <c r="H2058">
        <v>0</v>
      </c>
      <c r="I2058" s="2">
        <f>_xlfn.XLOOKUP(D2058, 'retail_products'!$A:$A, 'retail_products'!$E:$E, "")</f>
        <v>85.85</v>
      </c>
      <c r="J2058" s="2">
        <f>_xlfn.XLOOKUP(D2058, 'retail_products'!$A:$A, 'retail_products'!$D:$D, "")</f>
        <v>46.68</v>
      </c>
      <c r="K2058" s="2">
        <f t="shared" si="193"/>
        <v>429.25</v>
      </c>
      <c r="L2058" s="2">
        <f t="shared" si="194"/>
        <v>0</v>
      </c>
      <c r="M2058" s="2">
        <f t="shared" si="195"/>
        <v>429.25</v>
      </c>
      <c r="N2058" s="2">
        <f t="shared" si="196"/>
        <v>195.85</v>
      </c>
      <c r="O2058" s="2" t="str">
        <f t="shared" si="197"/>
        <v>Jul</v>
      </c>
    </row>
    <row r="2059" spans="1:15" x14ac:dyDescent="0.25">
      <c r="A2059" s="2" t="s">
        <v>3201</v>
      </c>
      <c r="B2059" s="3">
        <v>45280</v>
      </c>
      <c r="C2059" s="2" t="s">
        <v>386</v>
      </c>
      <c r="D2059" s="2" t="s">
        <v>1104</v>
      </c>
      <c r="E2059">
        <v>5</v>
      </c>
      <c r="F2059" s="2">
        <f t="shared" si="192"/>
        <v>5</v>
      </c>
      <c r="G2059" s="2" t="s">
        <v>1146</v>
      </c>
      <c r="H2059">
        <v>0</v>
      </c>
      <c r="I2059" s="2">
        <f>_xlfn.XLOOKUP(D2059, 'retail_products'!$A:$A, 'retail_products'!$E:$E, "")</f>
        <v>647.98</v>
      </c>
      <c r="J2059" s="2">
        <f>_xlfn.XLOOKUP(D2059, 'retail_products'!$A:$A, 'retail_products'!$D:$D, "")</f>
        <v>303.98</v>
      </c>
      <c r="K2059" s="2">
        <f t="shared" si="193"/>
        <v>3239.9</v>
      </c>
      <c r="L2059" s="2">
        <f t="shared" si="194"/>
        <v>0</v>
      </c>
      <c r="M2059" s="2">
        <f t="shared" si="195"/>
        <v>3239.9</v>
      </c>
      <c r="N2059" s="2">
        <f t="shared" si="196"/>
        <v>1720</v>
      </c>
      <c r="O2059" s="2" t="str">
        <f t="shared" si="197"/>
        <v>Dec</v>
      </c>
    </row>
    <row r="2060" spans="1:15" x14ac:dyDescent="0.25">
      <c r="A2060" s="2" t="s">
        <v>3202</v>
      </c>
      <c r="B2060" s="3">
        <v>44930</v>
      </c>
      <c r="C2060" s="2" t="s">
        <v>670</v>
      </c>
      <c r="D2060" s="2" t="s">
        <v>1082</v>
      </c>
      <c r="E2060">
        <v>5</v>
      </c>
      <c r="F2060" s="2">
        <f t="shared" si="192"/>
        <v>5</v>
      </c>
      <c r="G2060" s="2" t="s">
        <v>1152</v>
      </c>
      <c r="H2060">
        <v>0</v>
      </c>
      <c r="I2060" s="2">
        <f>_xlfn.XLOOKUP(D2060, 'retail_products'!$A:$A, 'retail_products'!$E:$E, "")</f>
        <v>85.85</v>
      </c>
      <c r="J2060" s="2">
        <f>_xlfn.XLOOKUP(D2060, 'retail_products'!$A:$A, 'retail_products'!$D:$D, "")</f>
        <v>46.68</v>
      </c>
      <c r="K2060" s="2">
        <f t="shared" si="193"/>
        <v>429.25</v>
      </c>
      <c r="L2060" s="2">
        <f t="shared" si="194"/>
        <v>0</v>
      </c>
      <c r="M2060" s="2">
        <f t="shared" si="195"/>
        <v>429.25</v>
      </c>
      <c r="N2060" s="2">
        <f t="shared" si="196"/>
        <v>195.85</v>
      </c>
      <c r="O2060" s="2" t="str">
        <f t="shared" si="197"/>
        <v>Jan</v>
      </c>
    </row>
    <row r="2061" spans="1:15" x14ac:dyDescent="0.25">
      <c r="A2061" s="2" t="s">
        <v>3203</v>
      </c>
      <c r="B2061" s="3">
        <v>45251</v>
      </c>
      <c r="C2061" s="2" t="s">
        <v>1007</v>
      </c>
      <c r="D2061" s="2" t="s">
        <v>1076</v>
      </c>
      <c r="E2061">
        <v>4</v>
      </c>
      <c r="F2061" s="2">
        <f t="shared" si="192"/>
        <v>4</v>
      </c>
      <c r="G2061" s="2" t="s">
        <v>1152</v>
      </c>
      <c r="H2061">
        <v>7.0000000000000007E-2</v>
      </c>
      <c r="I2061" s="2">
        <f>_xlfn.XLOOKUP(D2061, 'retail_products'!$A:$A, 'retail_products'!$E:$E, "")</f>
        <v>681.78</v>
      </c>
      <c r="J2061" s="2">
        <f>_xlfn.XLOOKUP(D2061, 'retail_products'!$A:$A, 'retail_products'!$D:$D, "")</f>
        <v>335.22</v>
      </c>
      <c r="K2061" s="2">
        <f t="shared" si="193"/>
        <v>2727.12</v>
      </c>
      <c r="L2061" s="2">
        <f t="shared" si="194"/>
        <v>190.89840000000001</v>
      </c>
      <c r="M2061" s="2">
        <f t="shared" si="195"/>
        <v>2536.2215999999999</v>
      </c>
      <c r="N2061" s="2">
        <f t="shared" si="196"/>
        <v>1195.3415999999997</v>
      </c>
      <c r="O2061" s="2" t="str">
        <f t="shared" si="197"/>
        <v>Nov</v>
      </c>
    </row>
    <row r="2062" spans="1:15" x14ac:dyDescent="0.25">
      <c r="A2062" s="2" t="s">
        <v>3204</v>
      </c>
      <c r="B2062" s="3">
        <v>45176</v>
      </c>
      <c r="C2062" s="2" t="s">
        <v>610</v>
      </c>
      <c r="D2062" s="2" t="s">
        <v>1062</v>
      </c>
      <c r="E2062">
        <v>3</v>
      </c>
      <c r="F2062" s="2">
        <f t="shared" si="192"/>
        <v>3</v>
      </c>
      <c r="G2062" s="2" t="s">
        <v>1152</v>
      </c>
      <c r="H2062">
        <v>0</v>
      </c>
      <c r="I2062" s="2">
        <f>_xlfn.XLOOKUP(D2062, 'retail_products'!$A:$A, 'retail_products'!$E:$E, "")</f>
        <v>718.62</v>
      </c>
      <c r="J2062" s="2">
        <f>_xlfn.XLOOKUP(D2062, 'retail_products'!$A:$A, 'retail_products'!$D:$D, "")</f>
        <v>309.57</v>
      </c>
      <c r="K2062" s="2">
        <f t="shared" si="193"/>
        <v>2155.86</v>
      </c>
      <c r="L2062" s="2">
        <f t="shared" si="194"/>
        <v>0</v>
      </c>
      <c r="M2062" s="2">
        <f t="shared" si="195"/>
        <v>2155.86</v>
      </c>
      <c r="N2062" s="2">
        <f t="shared" si="196"/>
        <v>1227.1500000000001</v>
      </c>
      <c r="O2062" s="2" t="str">
        <f t="shared" si="197"/>
        <v>Sep</v>
      </c>
    </row>
    <row r="2063" spans="1:15" x14ac:dyDescent="0.25">
      <c r="A2063" s="2" t="s">
        <v>3205</v>
      </c>
      <c r="B2063" s="3">
        <v>45274</v>
      </c>
      <c r="C2063" s="2" t="s">
        <v>657</v>
      </c>
      <c r="D2063" s="2" t="s">
        <v>1041</v>
      </c>
      <c r="E2063">
        <v>2</v>
      </c>
      <c r="F2063" s="2">
        <f t="shared" si="192"/>
        <v>2</v>
      </c>
      <c r="G2063" s="2" t="s">
        <v>1148</v>
      </c>
      <c r="H2063">
        <v>0</v>
      </c>
      <c r="I2063" s="2">
        <f>_xlfn.XLOOKUP(D2063, 'retail_products'!$A:$A, 'retail_products'!$E:$E, "")</f>
        <v>20.34</v>
      </c>
      <c r="J2063" s="2">
        <f>_xlfn.XLOOKUP(D2063, 'retail_products'!$A:$A, 'retail_products'!$D:$D, "")</f>
        <v>14.74</v>
      </c>
      <c r="K2063" s="2">
        <f t="shared" si="193"/>
        <v>40.68</v>
      </c>
      <c r="L2063" s="2">
        <f t="shared" si="194"/>
        <v>0</v>
      </c>
      <c r="M2063" s="2">
        <f t="shared" si="195"/>
        <v>40.68</v>
      </c>
      <c r="N2063" s="2">
        <f t="shared" si="196"/>
        <v>11.2</v>
      </c>
      <c r="O2063" s="2" t="str">
        <f t="shared" si="197"/>
        <v>Dec</v>
      </c>
    </row>
    <row r="2064" spans="1:15" x14ac:dyDescent="0.25">
      <c r="A2064" s="2" t="s">
        <v>3206</v>
      </c>
      <c r="B2064" s="3">
        <v>45364</v>
      </c>
      <c r="C2064" s="2" t="s">
        <v>191</v>
      </c>
      <c r="D2064" s="2" t="s">
        <v>1108</v>
      </c>
      <c r="E2064">
        <v>5</v>
      </c>
      <c r="F2064" s="2">
        <f t="shared" si="192"/>
        <v>5</v>
      </c>
      <c r="G2064" s="2" t="s">
        <v>1148</v>
      </c>
      <c r="H2064">
        <v>0</v>
      </c>
      <c r="I2064" s="2">
        <f>_xlfn.XLOOKUP(D2064, 'retail_products'!$A:$A, 'retail_products'!$E:$E, "")</f>
        <v>403.95</v>
      </c>
      <c r="J2064" s="2">
        <f>_xlfn.XLOOKUP(D2064, 'retail_products'!$A:$A, 'retail_products'!$D:$D, "")</f>
        <v>177.26</v>
      </c>
      <c r="K2064" s="2">
        <f t="shared" si="193"/>
        <v>2019.75</v>
      </c>
      <c r="L2064" s="2">
        <f t="shared" si="194"/>
        <v>0</v>
      </c>
      <c r="M2064" s="2">
        <f t="shared" si="195"/>
        <v>2019.75</v>
      </c>
      <c r="N2064" s="2">
        <f t="shared" si="196"/>
        <v>1133.45</v>
      </c>
      <c r="O2064" s="2" t="str">
        <f t="shared" si="197"/>
        <v>Mar</v>
      </c>
    </row>
    <row r="2065" spans="1:15" x14ac:dyDescent="0.25">
      <c r="A2065" s="2" t="s">
        <v>3207</v>
      </c>
      <c r="B2065" s="3">
        <v>45054</v>
      </c>
      <c r="C2065" s="2" t="s">
        <v>331</v>
      </c>
      <c r="D2065" s="2" t="s">
        <v>1062</v>
      </c>
      <c r="E2065">
        <v>5</v>
      </c>
      <c r="F2065" s="2">
        <f t="shared" si="192"/>
        <v>5</v>
      </c>
      <c r="G2065" s="2" t="s">
        <v>1146</v>
      </c>
      <c r="H2065">
        <v>0</v>
      </c>
      <c r="I2065" s="2">
        <f>_xlfn.XLOOKUP(D2065, 'retail_products'!$A:$A, 'retail_products'!$E:$E, "")</f>
        <v>718.62</v>
      </c>
      <c r="J2065" s="2">
        <f>_xlfn.XLOOKUP(D2065, 'retail_products'!$A:$A, 'retail_products'!$D:$D, "")</f>
        <v>309.57</v>
      </c>
      <c r="K2065" s="2">
        <f t="shared" si="193"/>
        <v>3593.1</v>
      </c>
      <c r="L2065" s="2">
        <f t="shared" si="194"/>
        <v>0</v>
      </c>
      <c r="M2065" s="2">
        <f t="shared" si="195"/>
        <v>3593.1</v>
      </c>
      <c r="N2065" s="2">
        <f t="shared" si="196"/>
        <v>2045.25</v>
      </c>
      <c r="O2065" s="2" t="str">
        <f t="shared" si="197"/>
        <v>May</v>
      </c>
    </row>
    <row r="2066" spans="1:15" x14ac:dyDescent="0.25">
      <c r="A2066" s="2" t="s">
        <v>3208</v>
      </c>
      <c r="B2066" s="3">
        <v>44966</v>
      </c>
      <c r="C2066" s="2" t="s">
        <v>64</v>
      </c>
      <c r="D2066" s="2" t="s">
        <v>1051</v>
      </c>
      <c r="E2066">
        <v>5</v>
      </c>
      <c r="F2066" s="2">
        <f t="shared" si="192"/>
        <v>5</v>
      </c>
      <c r="G2066" s="2" t="s">
        <v>1146</v>
      </c>
      <c r="H2066">
        <v>0.1</v>
      </c>
      <c r="I2066" s="2">
        <f>_xlfn.XLOOKUP(D2066, 'retail_products'!$A:$A, 'retail_products'!$E:$E, "")</f>
        <v>243.64</v>
      </c>
      <c r="J2066" s="2">
        <f>_xlfn.XLOOKUP(D2066, 'retail_products'!$A:$A, 'retail_products'!$D:$D, "")</f>
        <v>143.19999999999999</v>
      </c>
      <c r="K2066" s="2">
        <f t="shared" si="193"/>
        <v>1218.1999999999998</v>
      </c>
      <c r="L2066" s="2">
        <f t="shared" si="194"/>
        <v>121.82</v>
      </c>
      <c r="M2066" s="2">
        <f t="shared" si="195"/>
        <v>1096.3799999999999</v>
      </c>
      <c r="N2066" s="2">
        <f t="shared" si="196"/>
        <v>380.37999999999988</v>
      </c>
      <c r="O2066" s="2" t="str">
        <f t="shared" si="197"/>
        <v>Feb</v>
      </c>
    </row>
    <row r="2067" spans="1:15" x14ac:dyDescent="0.25">
      <c r="A2067" s="2" t="s">
        <v>3209</v>
      </c>
      <c r="B2067" s="3">
        <v>45373</v>
      </c>
      <c r="C2067" s="2" t="s">
        <v>866</v>
      </c>
      <c r="D2067" s="2" t="s">
        <v>1120</v>
      </c>
      <c r="E2067">
        <v>3</v>
      </c>
      <c r="F2067" s="2">
        <f t="shared" si="192"/>
        <v>3</v>
      </c>
      <c r="G2067" s="2" t="s">
        <v>1148</v>
      </c>
      <c r="H2067">
        <v>0</v>
      </c>
      <c r="I2067" s="2">
        <f>_xlfn.XLOOKUP(D2067, 'retail_products'!$A:$A, 'retail_products'!$E:$E, "")</f>
        <v>1062.07</v>
      </c>
      <c r="J2067" s="2">
        <f>_xlfn.XLOOKUP(D2067, 'retail_products'!$A:$A, 'retail_products'!$D:$D, "")</f>
        <v>464.05</v>
      </c>
      <c r="K2067" s="2">
        <f t="shared" si="193"/>
        <v>3186.21</v>
      </c>
      <c r="L2067" s="2">
        <f t="shared" si="194"/>
        <v>0</v>
      </c>
      <c r="M2067" s="2">
        <f t="shared" si="195"/>
        <v>3186.21</v>
      </c>
      <c r="N2067" s="2">
        <f t="shared" si="196"/>
        <v>1794.06</v>
      </c>
      <c r="O2067" s="2" t="str">
        <f t="shared" si="197"/>
        <v>Mar</v>
      </c>
    </row>
    <row r="2068" spans="1:15" x14ac:dyDescent="0.25">
      <c r="A2068" s="2" t="s">
        <v>3210</v>
      </c>
      <c r="B2068" s="3">
        <v>45269</v>
      </c>
      <c r="C2068" s="2" t="s">
        <v>602</v>
      </c>
      <c r="D2068" s="2" t="s">
        <v>1108</v>
      </c>
      <c r="E2068">
        <v>-1</v>
      </c>
      <c r="F2068" s="2">
        <f t="shared" si="192"/>
        <v>0</v>
      </c>
      <c r="G2068" s="2" t="s">
        <v>1148</v>
      </c>
      <c r="H2068">
        <v>0</v>
      </c>
      <c r="I2068" s="2">
        <f>_xlfn.XLOOKUP(D2068, 'retail_products'!$A:$A, 'retail_products'!$E:$E, "")</f>
        <v>403.95</v>
      </c>
      <c r="J2068" s="2">
        <f>_xlfn.XLOOKUP(D2068, 'retail_products'!$A:$A, 'retail_products'!$D:$D, "")</f>
        <v>177.26</v>
      </c>
      <c r="K2068" s="2">
        <f t="shared" si="193"/>
        <v>-403.95</v>
      </c>
      <c r="L2068" s="2">
        <f t="shared" si="194"/>
        <v>0</v>
      </c>
      <c r="M2068" s="2">
        <f t="shared" si="195"/>
        <v>-403.95</v>
      </c>
      <c r="N2068" s="2">
        <f t="shared" si="196"/>
        <v>-226.69</v>
      </c>
      <c r="O2068" s="2" t="str">
        <f t="shared" si="197"/>
        <v>Dec</v>
      </c>
    </row>
    <row r="2069" spans="1:15" x14ac:dyDescent="0.25">
      <c r="A2069" s="2" t="s">
        <v>3211</v>
      </c>
      <c r="B2069" s="3">
        <v>45033</v>
      </c>
      <c r="C2069" s="2" t="s">
        <v>461</v>
      </c>
      <c r="D2069" s="2" t="s">
        <v>1056</v>
      </c>
      <c r="E2069">
        <v>5</v>
      </c>
      <c r="F2069" s="2">
        <f t="shared" si="192"/>
        <v>5</v>
      </c>
      <c r="G2069" s="2" t="s">
        <v>1152</v>
      </c>
      <c r="H2069">
        <v>0</v>
      </c>
      <c r="I2069" s="2">
        <f>_xlfn.XLOOKUP(D2069, 'retail_products'!$A:$A, 'retail_products'!$E:$E, "")</f>
        <v>137.66999999999999</v>
      </c>
      <c r="J2069" s="2">
        <f>_xlfn.XLOOKUP(D2069, 'retail_products'!$A:$A, 'retail_products'!$D:$D, "")</f>
        <v>65.400000000000006</v>
      </c>
      <c r="K2069" s="2">
        <f t="shared" si="193"/>
        <v>688.34999999999991</v>
      </c>
      <c r="L2069" s="2">
        <f t="shared" si="194"/>
        <v>0</v>
      </c>
      <c r="M2069" s="2">
        <f t="shared" si="195"/>
        <v>688.34999999999991</v>
      </c>
      <c r="N2069" s="2">
        <f t="shared" si="196"/>
        <v>361.34999999999991</v>
      </c>
      <c r="O2069" s="2" t="str">
        <f t="shared" si="197"/>
        <v>Apr</v>
      </c>
    </row>
    <row r="2070" spans="1:15" x14ac:dyDescent="0.25">
      <c r="A2070" s="2" t="s">
        <v>3212</v>
      </c>
      <c r="B2070" s="3">
        <v>45197</v>
      </c>
      <c r="C2070" s="2" t="s">
        <v>802</v>
      </c>
      <c r="D2070" s="2" t="s">
        <v>1114</v>
      </c>
      <c r="E2070">
        <v>2</v>
      </c>
      <c r="F2070" s="2">
        <f t="shared" si="192"/>
        <v>2</v>
      </c>
      <c r="G2070" s="2" t="s">
        <v>1146</v>
      </c>
      <c r="H2070">
        <v>0</v>
      </c>
      <c r="I2070" s="2">
        <f>_xlfn.XLOOKUP(D2070, 'retail_products'!$A:$A, 'retail_products'!$E:$E, "")</f>
        <v>124.45</v>
      </c>
      <c r="J2070" s="2">
        <f>_xlfn.XLOOKUP(D2070, 'retail_products'!$A:$A, 'retail_products'!$D:$D, "")</f>
        <v>62.41</v>
      </c>
      <c r="K2070" s="2">
        <f t="shared" si="193"/>
        <v>248.9</v>
      </c>
      <c r="L2070" s="2">
        <f t="shared" si="194"/>
        <v>0</v>
      </c>
      <c r="M2070" s="2">
        <f t="shared" si="195"/>
        <v>248.9</v>
      </c>
      <c r="N2070" s="2">
        <f t="shared" si="196"/>
        <v>124.08000000000001</v>
      </c>
      <c r="O2070" s="2" t="str">
        <f t="shared" si="197"/>
        <v>Sep</v>
      </c>
    </row>
    <row r="2071" spans="1:15" x14ac:dyDescent="0.25">
      <c r="A2071" s="2" t="s">
        <v>3213</v>
      </c>
      <c r="B2071" s="3">
        <v>45335</v>
      </c>
      <c r="C2071" s="2" t="s">
        <v>74</v>
      </c>
      <c r="D2071" s="2" t="s">
        <v>1092</v>
      </c>
      <c r="E2071">
        <v>4</v>
      </c>
      <c r="F2071" s="2">
        <f t="shared" si="192"/>
        <v>4</v>
      </c>
      <c r="G2071" s="2" t="s">
        <v>1146</v>
      </c>
      <c r="H2071">
        <v>0.19</v>
      </c>
      <c r="I2071" s="2">
        <f>_xlfn.XLOOKUP(D2071, 'retail_products'!$A:$A, 'retail_products'!$E:$E, "")</f>
        <v>458.87</v>
      </c>
      <c r="J2071" s="2">
        <f>_xlfn.XLOOKUP(D2071, 'retail_products'!$A:$A, 'retail_products'!$D:$D, "")</f>
        <v>375.17</v>
      </c>
      <c r="K2071" s="2">
        <f t="shared" si="193"/>
        <v>1835.48</v>
      </c>
      <c r="L2071" s="2">
        <f t="shared" si="194"/>
        <v>348.74119999999999</v>
      </c>
      <c r="M2071" s="2">
        <f t="shared" si="195"/>
        <v>1486.7388000000001</v>
      </c>
      <c r="N2071" s="2">
        <f t="shared" si="196"/>
        <v>-13.941199999999981</v>
      </c>
      <c r="O2071" s="2" t="str">
        <f t="shared" si="197"/>
        <v>Feb</v>
      </c>
    </row>
    <row r="2072" spans="1:15" x14ac:dyDescent="0.25">
      <c r="A2072" s="2" t="s">
        <v>3214</v>
      </c>
      <c r="B2072" s="3">
        <v>45281</v>
      </c>
      <c r="C2072" s="2" t="s">
        <v>970</v>
      </c>
      <c r="D2072" s="2" t="s">
        <v>1035</v>
      </c>
      <c r="E2072">
        <v>5</v>
      </c>
      <c r="F2072" s="2">
        <f t="shared" si="192"/>
        <v>5</v>
      </c>
      <c r="G2072" s="2" t="s">
        <v>1152</v>
      </c>
      <c r="H2072">
        <v>0.15</v>
      </c>
      <c r="I2072" s="2">
        <f>_xlfn.XLOOKUP(D2072, 'retail_products'!$A:$A, 'retail_products'!$E:$E, "")</f>
        <v>1011.63</v>
      </c>
      <c r="J2072" s="2">
        <f>_xlfn.XLOOKUP(D2072, 'retail_products'!$A:$A, 'retail_products'!$D:$D, "")</f>
        <v>438.33</v>
      </c>
      <c r="K2072" s="2">
        <f t="shared" si="193"/>
        <v>5058.1499999999996</v>
      </c>
      <c r="L2072" s="2">
        <f t="shared" si="194"/>
        <v>758.72249999999997</v>
      </c>
      <c r="M2072" s="2">
        <f t="shared" si="195"/>
        <v>4299.4274999999998</v>
      </c>
      <c r="N2072" s="2">
        <f t="shared" si="196"/>
        <v>2107.7774999999997</v>
      </c>
      <c r="O2072" s="2" t="str">
        <f t="shared" si="197"/>
        <v>Dec</v>
      </c>
    </row>
    <row r="2073" spans="1:15" x14ac:dyDescent="0.25">
      <c r="A2073" s="2" t="s">
        <v>3215</v>
      </c>
      <c r="B2073" s="3">
        <v>45318</v>
      </c>
      <c r="C2073" s="2" t="s">
        <v>305</v>
      </c>
      <c r="D2073" s="2" t="s">
        <v>1080</v>
      </c>
      <c r="E2073">
        <v>3</v>
      </c>
      <c r="F2073" s="2">
        <f t="shared" si="192"/>
        <v>3</v>
      </c>
      <c r="G2073" s="2" t="s">
        <v>1152</v>
      </c>
      <c r="H2073">
        <v>0</v>
      </c>
      <c r="I2073" s="2">
        <f>_xlfn.XLOOKUP(D2073, 'retail_products'!$A:$A, 'retail_products'!$E:$E, "")</f>
        <v>466.51</v>
      </c>
      <c r="J2073" s="2">
        <f>_xlfn.XLOOKUP(D2073, 'retail_products'!$A:$A, 'retail_products'!$D:$D, "")</f>
        <v>257.73</v>
      </c>
      <c r="K2073" s="2">
        <f t="shared" si="193"/>
        <v>1399.53</v>
      </c>
      <c r="L2073" s="2">
        <f t="shared" si="194"/>
        <v>0</v>
      </c>
      <c r="M2073" s="2">
        <f t="shared" si="195"/>
        <v>1399.53</v>
      </c>
      <c r="N2073" s="2">
        <f t="shared" si="196"/>
        <v>626.33999999999992</v>
      </c>
      <c r="O2073" s="2" t="str">
        <f t="shared" si="197"/>
        <v>Jan</v>
      </c>
    </row>
    <row r="2074" spans="1:15" x14ac:dyDescent="0.25">
      <c r="A2074" s="2" t="s">
        <v>3216</v>
      </c>
      <c r="B2074" s="3">
        <v>45159</v>
      </c>
      <c r="C2074" s="2" t="s">
        <v>168</v>
      </c>
      <c r="D2074" s="2" t="s">
        <v>1102</v>
      </c>
      <c r="E2074">
        <v>1</v>
      </c>
      <c r="F2074" s="2">
        <f t="shared" si="192"/>
        <v>1</v>
      </c>
      <c r="G2074" s="2" t="s">
        <v>1152</v>
      </c>
      <c r="H2074">
        <v>0.28999999999999998</v>
      </c>
      <c r="I2074" s="2">
        <f>_xlfn.XLOOKUP(D2074, 'retail_products'!$A:$A, 'retail_products'!$E:$E, "")</f>
        <v>691.33</v>
      </c>
      <c r="J2074" s="2">
        <f>_xlfn.XLOOKUP(D2074, 'retail_products'!$A:$A, 'retail_products'!$D:$D, "")</f>
        <v>423.72</v>
      </c>
      <c r="K2074" s="2">
        <f t="shared" si="193"/>
        <v>691.33</v>
      </c>
      <c r="L2074" s="2">
        <f t="shared" si="194"/>
        <v>200.48570000000001</v>
      </c>
      <c r="M2074" s="2">
        <f t="shared" si="195"/>
        <v>490.84430000000003</v>
      </c>
      <c r="N2074" s="2">
        <f t="shared" si="196"/>
        <v>67.124300000000005</v>
      </c>
      <c r="O2074" s="2" t="str">
        <f t="shared" si="197"/>
        <v>Aug</v>
      </c>
    </row>
    <row r="2075" spans="1:15" x14ac:dyDescent="0.25">
      <c r="A2075" s="2" t="s">
        <v>3217</v>
      </c>
      <c r="B2075" s="3">
        <v>44988</v>
      </c>
      <c r="C2075" s="2" t="s">
        <v>836</v>
      </c>
      <c r="D2075" s="2" t="s">
        <v>1051</v>
      </c>
      <c r="E2075">
        <v>4</v>
      </c>
      <c r="F2075" s="2">
        <f t="shared" si="192"/>
        <v>4</v>
      </c>
      <c r="G2075" s="2" t="s">
        <v>1148</v>
      </c>
      <c r="H2075">
        <v>0</v>
      </c>
      <c r="I2075" s="2">
        <f>_xlfn.XLOOKUP(D2075, 'retail_products'!$A:$A, 'retail_products'!$E:$E, "")</f>
        <v>243.64</v>
      </c>
      <c r="J2075" s="2">
        <f>_xlfn.XLOOKUP(D2075, 'retail_products'!$A:$A, 'retail_products'!$D:$D, "")</f>
        <v>143.19999999999999</v>
      </c>
      <c r="K2075" s="2">
        <f t="shared" si="193"/>
        <v>974.56</v>
      </c>
      <c r="L2075" s="2">
        <f t="shared" si="194"/>
        <v>0</v>
      </c>
      <c r="M2075" s="2">
        <f t="shared" si="195"/>
        <v>974.56</v>
      </c>
      <c r="N2075" s="2">
        <f t="shared" si="196"/>
        <v>401.76</v>
      </c>
      <c r="O2075" s="2" t="str">
        <f t="shared" si="197"/>
        <v>Mar</v>
      </c>
    </row>
    <row r="2076" spans="1:15" x14ac:dyDescent="0.25">
      <c r="A2076" s="2" t="s">
        <v>3218</v>
      </c>
      <c r="B2076" s="3">
        <v>45033</v>
      </c>
      <c r="C2076" s="2" t="s">
        <v>633</v>
      </c>
      <c r="D2076" s="2" t="s">
        <v>1104</v>
      </c>
      <c r="E2076">
        <v>5</v>
      </c>
      <c r="F2076" s="2">
        <f t="shared" si="192"/>
        <v>5</v>
      </c>
      <c r="G2076" s="2" t="s">
        <v>1152</v>
      </c>
      <c r="H2076">
        <v>0</v>
      </c>
      <c r="I2076" s="2">
        <f>_xlfn.XLOOKUP(D2076, 'retail_products'!$A:$A, 'retail_products'!$E:$E, "")</f>
        <v>647.98</v>
      </c>
      <c r="J2076" s="2">
        <f>_xlfn.XLOOKUP(D2076, 'retail_products'!$A:$A, 'retail_products'!$D:$D, "")</f>
        <v>303.98</v>
      </c>
      <c r="K2076" s="2">
        <f t="shared" si="193"/>
        <v>3239.9</v>
      </c>
      <c r="L2076" s="2">
        <f t="shared" si="194"/>
        <v>0</v>
      </c>
      <c r="M2076" s="2">
        <f t="shared" si="195"/>
        <v>3239.9</v>
      </c>
      <c r="N2076" s="2">
        <f t="shared" si="196"/>
        <v>1720</v>
      </c>
      <c r="O2076" s="2" t="str">
        <f t="shared" si="197"/>
        <v>Apr</v>
      </c>
    </row>
    <row r="2077" spans="1:15" x14ac:dyDescent="0.25">
      <c r="A2077" s="2" t="s">
        <v>3219</v>
      </c>
      <c r="B2077" s="3">
        <v>45309</v>
      </c>
      <c r="C2077" s="2" t="s">
        <v>396</v>
      </c>
      <c r="D2077" s="2" t="s">
        <v>1104</v>
      </c>
      <c r="E2077">
        <v>2</v>
      </c>
      <c r="F2077" s="2">
        <f t="shared" si="192"/>
        <v>2</v>
      </c>
      <c r="G2077" s="2" t="s">
        <v>1152</v>
      </c>
      <c r="H2077">
        <v>0</v>
      </c>
      <c r="I2077" s="2">
        <f>_xlfn.XLOOKUP(D2077, 'retail_products'!$A:$A, 'retail_products'!$E:$E, "")</f>
        <v>647.98</v>
      </c>
      <c r="J2077" s="2">
        <f>_xlfn.XLOOKUP(D2077, 'retail_products'!$A:$A, 'retail_products'!$D:$D, "")</f>
        <v>303.98</v>
      </c>
      <c r="K2077" s="2">
        <f t="shared" si="193"/>
        <v>1295.96</v>
      </c>
      <c r="L2077" s="2">
        <f t="shared" si="194"/>
        <v>0</v>
      </c>
      <c r="M2077" s="2">
        <f t="shared" si="195"/>
        <v>1295.96</v>
      </c>
      <c r="N2077" s="2">
        <f t="shared" si="196"/>
        <v>688</v>
      </c>
      <c r="O2077" s="2" t="str">
        <f t="shared" si="197"/>
        <v>Jan</v>
      </c>
    </row>
    <row r="2078" spans="1:15" x14ac:dyDescent="0.25">
      <c r="A2078" s="2" t="s">
        <v>3220</v>
      </c>
      <c r="B2078" s="3">
        <v>45351</v>
      </c>
      <c r="C2078" s="2" t="s">
        <v>286</v>
      </c>
      <c r="D2078" s="2" t="s">
        <v>1051</v>
      </c>
      <c r="E2078">
        <v>2</v>
      </c>
      <c r="F2078" s="2">
        <f t="shared" si="192"/>
        <v>2</v>
      </c>
      <c r="G2078" s="2" t="s">
        <v>1148</v>
      </c>
      <c r="H2078">
        <v>0.1</v>
      </c>
      <c r="I2078" s="2">
        <f>_xlfn.XLOOKUP(D2078, 'retail_products'!$A:$A, 'retail_products'!$E:$E, "")</f>
        <v>243.64</v>
      </c>
      <c r="J2078" s="2">
        <f>_xlfn.XLOOKUP(D2078, 'retail_products'!$A:$A, 'retail_products'!$D:$D, "")</f>
        <v>143.19999999999999</v>
      </c>
      <c r="K2078" s="2">
        <f t="shared" si="193"/>
        <v>487.28</v>
      </c>
      <c r="L2078" s="2">
        <f t="shared" si="194"/>
        <v>48.728000000000002</v>
      </c>
      <c r="M2078" s="2">
        <f t="shared" si="195"/>
        <v>438.55199999999996</v>
      </c>
      <c r="N2078" s="2">
        <f t="shared" si="196"/>
        <v>152.15199999999999</v>
      </c>
      <c r="O2078" s="2" t="str">
        <f t="shared" si="197"/>
        <v>Feb</v>
      </c>
    </row>
    <row r="2079" spans="1:15" x14ac:dyDescent="0.25">
      <c r="A2079" s="2" t="s">
        <v>3221</v>
      </c>
      <c r="B2079" s="3">
        <v>45189</v>
      </c>
      <c r="C2079" s="2" t="s">
        <v>874</v>
      </c>
      <c r="D2079" s="2" t="s">
        <v>1120</v>
      </c>
      <c r="E2079">
        <v>4</v>
      </c>
      <c r="F2079" s="2">
        <f t="shared" si="192"/>
        <v>4</v>
      </c>
      <c r="G2079" s="2" t="s">
        <v>1148</v>
      </c>
      <c r="H2079">
        <v>0</v>
      </c>
      <c r="I2079" s="2">
        <f>_xlfn.XLOOKUP(D2079, 'retail_products'!$A:$A, 'retail_products'!$E:$E, "")</f>
        <v>1062.07</v>
      </c>
      <c r="J2079" s="2">
        <f>_xlfn.XLOOKUP(D2079, 'retail_products'!$A:$A, 'retail_products'!$D:$D, "")</f>
        <v>464.05</v>
      </c>
      <c r="K2079" s="2">
        <f t="shared" si="193"/>
        <v>4248.28</v>
      </c>
      <c r="L2079" s="2">
        <f t="shared" si="194"/>
        <v>0</v>
      </c>
      <c r="M2079" s="2">
        <f t="shared" si="195"/>
        <v>4248.28</v>
      </c>
      <c r="N2079" s="2">
        <f t="shared" si="196"/>
        <v>2392.08</v>
      </c>
      <c r="O2079" s="2" t="str">
        <f t="shared" si="197"/>
        <v>Sep</v>
      </c>
    </row>
    <row r="2080" spans="1:15" x14ac:dyDescent="0.25">
      <c r="A2080" s="2" t="s">
        <v>3222</v>
      </c>
      <c r="B2080" s="3">
        <v>45330</v>
      </c>
      <c r="C2080" s="2" t="s">
        <v>199</v>
      </c>
      <c r="D2080" s="2" t="s">
        <v>1041</v>
      </c>
      <c r="E2080">
        <v>3</v>
      </c>
      <c r="F2080" s="2">
        <f t="shared" si="192"/>
        <v>3</v>
      </c>
      <c r="G2080" s="2" t="s">
        <v>1148</v>
      </c>
      <c r="H2080">
        <v>0.18</v>
      </c>
      <c r="I2080" s="2">
        <f>_xlfn.XLOOKUP(D2080, 'retail_products'!$A:$A, 'retail_products'!$E:$E, "")</f>
        <v>20.34</v>
      </c>
      <c r="J2080" s="2">
        <f>_xlfn.XLOOKUP(D2080, 'retail_products'!$A:$A, 'retail_products'!$D:$D, "")</f>
        <v>14.74</v>
      </c>
      <c r="K2080" s="2">
        <f t="shared" si="193"/>
        <v>61.019999999999996</v>
      </c>
      <c r="L2080" s="2">
        <f t="shared" si="194"/>
        <v>10.983599999999999</v>
      </c>
      <c r="M2080" s="2">
        <f t="shared" si="195"/>
        <v>50.0364</v>
      </c>
      <c r="N2080" s="2">
        <f t="shared" si="196"/>
        <v>5.8164000000000016</v>
      </c>
      <c r="O2080" s="2" t="str">
        <f t="shared" si="197"/>
        <v>Feb</v>
      </c>
    </row>
    <row r="2081" spans="1:15" x14ac:dyDescent="0.25">
      <c r="A2081" s="2" t="s">
        <v>3223</v>
      </c>
      <c r="B2081" s="3">
        <v>45444</v>
      </c>
      <c r="C2081" s="2" t="s">
        <v>697</v>
      </c>
      <c r="D2081" s="2" t="s">
        <v>1084</v>
      </c>
      <c r="E2081">
        <v>4</v>
      </c>
      <c r="F2081" s="2">
        <f t="shared" si="192"/>
        <v>4</v>
      </c>
      <c r="G2081" s="2" t="s">
        <v>1148</v>
      </c>
      <c r="H2081">
        <v>0</v>
      </c>
      <c r="I2081" s="2">
        <f>_xlfn.XLOOKUP(D2081, 'retail_products'!$A:$A, 'retail_products'!$E:$E, "")</f>
        <v>614.21</v>
      </c>
      <c r="J2081" s="2">
        <f>_xlfn.XLOOKUP(D2081, 'retail_products'!$A:$A, 'retail_products'!$D:$D, "")</f>
        <v>485.37</v>
      </c>
      <c r="K2081" s="2">
        <f t="shared" si="193"/>
        <v>2456.84</v>
      </c>
      <c r="L2081" s="2">
        <f t="shared" si="194"/>
        <v>0</v>
      </c>
      <c r="M2081" s="2">
        <f t="shared" si="195"/>
        <v>2456.84</v>
      </c>
      <c r="N2081" s="2">
        <f t="shared" si="196"/>
        <v>515.36000000000013</v>
      </c>
      <c r="O2081" s="2" t="str">
        <f t="shared" si="197"/>
        <v>Jun</v>
      </c>
    </row>
    <row r="2082" spans="1:15" x14ac:dyDescent="0.25">
      <c r="A2082" s="2" t="s">
        <v>3224</v>
      </c>
      <c r="B2082" s="3">
        <v>45289</v>
      </c>
      <c r="C2082" s="2" t="s">
        <v>735</v>
      </c>
      <c r="D2082" s="2" t="s">
        <v>1102</v>
      </c>
      <c r="E2082">
        <v>5</v>
      </c>
      <c r="F2082" s="2">
        <f t="shared" si="192"/>
        <v>5</v>
      </c>
      <c r="G2082" s="2" t="s">
        <v>1148</v>
      </c>
      <c r="H2082">
        <v>0</v>
      </c>
      <c r="I2082" s="2">
        <f>_xlfn.XLOOKUP(D2082, 'retail_products'!$A:$A, 'retail_products'!$E:$E, "")</f>
        <v>691.33</v>
      </c>
      <c r="J2082" s="2">
        <f>_xlfn.XLOOKUP(D2082, 'retail_products'!$A:$A, 'retail_products'!$D:$D, "")</f>
        <v>423.72</v>
      </c>
      <c r="K2082" s="2">
        <f t="shared" si="193"/>
        <v>3456.65</v>
      </c>
      <c r="L2082" s="2">
        <f t="shared" si="194"/>
        <v>0</v>
      </c>
      <c r="M2082" s="2">
        <f t="shared" si="195"/>
        <v>3456.65</v>
      </c>
      <c r="N2082" s="2">
        <f t="shared" si="196"/>
        <v>1338.0499999999997</v>
      </c>
      <c r="O2082" s="2" t="str">
        <f t="shared" si="197"/>
        <v>Dec</v>
      </c>
    </row>
    <row r="2083" spans="1:15" x14ac:dyDescent="0.25">
      <c r="A2083" s="2" t="s">
        <v>3225</v>
      </c>
      <c r="B2083" s="3">
        <v>45326</v>
      </c>
      <c r="C2083" s="2" t="s">
        <v>274</v>
      </c>
      <c r="D2083" s="2" t="s">
        <v>1110</v>
      </c>
      <c r="E2083">
        <v>1</v>
      </c>
      <c r="F2083" s="2">
        <f t="shared" si="192"/>
        <v>1</v>
      </c>
      <c r="G2083" s="2" t="s">
        <v>1148</v>
      </c>
      <c r="H2083">
        <v>0.28000000000000003</v>
      </c>
      <c r="I2083" s="2">
        <f>_xlfn.XLOOKUP(D2083, 'retail_products'!$A:$A, 'retail_products'!$E:$E, "")</f>
        <v>469.35</v>
      </c>
      <c r="J2083" s="2">
        <f>_xlfn.XLOOKUP(D2083, 'retail_products'!$A:$A, 'retail_products'!$D:$D, "")</f>
        <v>278.37</v>
      </c>
      <c r="K2083" s="2">
        <f t="shared" si="193"/>
        <v>469.35</v>
      </c>
      <c r="L2083" s="2">
        <f t="shared" si="194"/>
        <v>131.41800000000001</v>
      </c>
      <c r="M2083" s="2">
        <f t="shared" si="195"/>
        <v>337.93200000000002</v>
      </c>
      <c r="N2083" s="2">
        <f t="shared" si="196"/>
        <v>59.562000000000012</v>
      </c>
      <c r="O2083" s="2" t="str">
        <f t="shared" si="197"/>
        <v>Feb</v>
      </c>
    </row>
    <row r="2084" spans="1:15" x14ac:dyDescent="0.25">
      <c r="A2084" s="2" t="s">
        <v>3226</v>
      </c>
      <c r="B2084" s="3" t="s">
        <v>3227</v>
      </c>
      <c r="C2084" s="2" t="s">
        <v>797</v>
      </c>
      <c r="D2084" s="2" t="s">
        <v>1074</v>
      </c>
      <c r="E2084">
        <v>5</v>
      </c>
      <c r="F2084" s="2">
        <f t="shared" si="192"/>
        <v>5</v>
      </c>
      <c r="G2084" s="2" t="s">
        <v>1146</v>
      </c>
      <c r="H2084">
        <v>0</v>
      </c>
      <c r="I2084" s="2">
        <f>_xlfn.XLOOKUP(D2084, 'retail_products'!$A:$A, 'retail_products'!$E:$E, "")</f>
        <v>476.33</v>
      </c>
      <c r="J2084" s="2">
        <f>_xlfn.XLOOKUP(D2084, 'retail_products'!$A:$A, 'retail_products'!$D:$D, "")</f>
        <v>222.1</v>
      </c>
      <c r="K2084" s="2">
        <f t="shared" si="193"/>
        <v>2381.65</v>
      </c>
      <c r="L2084" s="2">
        <f t="shared" si="194"/>
        <v>0</v>
      </c>
      <c r="M2084" s="2">
        <f t="shared" si="195"/>
        <v>2381.65</v>
      </c>
      <c r="N2084" s="2">
        <f t="shared" si="196"/>
        <v>1271.1500000000001</v>
      </c>
      <c r="O2084" s="2" t="str">
        <f t="shared" si="197"/>
        <v>03/15/23</v>
      </c>
    </row>
    <row r="2085" spans="1:15" x14ac:dyDescent="0.25">
      <c r="A2085" s="2" t="s">
        <v>3228</v>
      </c>
      <c r="B2085" s="3">
        <v>45308</v>
      </c>
      <c r="C2085" s="2" t="s">
        <v>428</v>
      </c>
      <c r="D2085" s="2" t="s">
        <v>1072</v>
      </c>
      <c r="E2085">
        <v>5</v>
      </c>
      <c r="F2085" s="2">
        <f t="shared" si="192"/>
        <v>5</v>
      </c>
      <c r="G2085" s="2" t="s">
        <v>1152</v>
      </c>
      <c r="H2085">
        <v>0.24</v>
      </c>
      <c r="I2085" s="2">
        <f>_xlfn.XLOOKUP(D2085, 'retail_products'!$A:$A, 'retail_products'!$E:$E, "")</f>
        <v>553.76</v>
      </c>
      <c r="J2085" s="2">
        <f>_xlfn.XLOOKUP(D2085, 'retail_products'!$A:$A, 'retail_products'!$D:$D, "")</f>
        <v>264.36</v>
      </c>
      <c r="K2085" s="2">
        <f t="shared" si="193"/>
        <v>2768.8</v>
      </c>
      <c r="L2085" s="2">
        <f t="shared" si="194"/>
        <v>664.51200000000006</v>
      </c>
      <c r="M2085" s="2">
        <f t="shared" si="195"/>
        <v>2104.288</v>
      </c>
      <c r="N2085" s="2">
        <f t="shared" si="196"/>
        <v>782.48799999999983</v>
      </c>
      <c r="O2085" s="2" t="str">
        <f t="shared" si="197"/>
        <v>Jan</v>
      </c>
    </row>
    <row r="2086" spans="1:15" x14ac:dyDescent="0.25">
      <c r="A2086" s="2" t="s">
        <v>3229</v>
      </c>
      <c r="B2086" s="3">
        <v>45021</v>
      </c>
      <c r="C2086" s="2" t="s">
        <v>325</v>
      </c>
      <c r="D2086" s="2" t="s">
        <v>1035</v>
      </c>
      <c r="E2086">
        <v>3</v>
      </c>
      <c r="F2086" s="2">
        <f t="shared" si="192"/>
        <v>3</v>
      </c>
      <c r="G2086" s="2" t="s">
        <v>1148</v>
      </c>
      <c r="H2086">
        <v>0</v>
      </c>
      <c r="I2086" s="2">
        <f>_xlfn.XLOOKUP(D2086, 'retail_products'!$A:$A, 'retail_products'!$E:$E, "")</f>
        <v>1011.63</v>
      </c>
      <c r="J2086" s="2">
        <f>_xlfn.XLOOKUP(D2086, 'retail_products'!$A:$A, 'retail_products'!$D:$D, "")</f>
        <v>438.33</v>
      </c>
      <c r="K2086" s="2">
        <f t="shared" si="193"/>
        <v>3034.89</v>
      </c>
      <c r="L2086" s="2">
        <f t="shared" si="194"/>
        <v>0</v>
      </c>
      <c r="M2086" s="2">
        <f t="shared" si="195"/>
        <v>3034.89</v>
      </c>
      <c r="N2086" s="2">
        <f t="shared" si="196"/>
        <v>1719.8999999999999</v>
      </c>
      <c r="O2086" s="2" t="str">
        <f t="shared" si="197"/>
        <v>Apr</v>
      </c>
    </row>
    <row r="2087" spans="1:15" x14ac:dyDescent="0.25">
      <c r="A2087" s="2" t="s">
        <v>3230</v>
      </c>
      <c r="B2087" s="3">
        <v>44982</v>
      </c>
      <c r="C2087" s="2" t="s">
        <v>575</v>
      </c>
      <c r="D2087" s="2" t="s">
        <v>1118</v>
      </c>
      <c r="E2087">
        <v>1</v>
      </c>
      <c r="F2087" s="2">
        <f t="shared" si="192"/>
        <v>1</v>
      </c>
      <c r="G2087" s="2" t="s">
        <v>1148</v>
      </c>
      <c r="H2087">
        <v>0</v>
      </c>
      <c r="I2087" s="2">
        <f>_xlfn.XLOOKUP(D2087, 'retail_products'!$A:$A, 'retail_products'!$E:$E, "")</f>
        <v>484.08</v>
      </c>
      <c r="J2087" s="2">
        <f>_xlfn.XLOOKUP(D2087, 'retail_products'!$A:$A, 'retail_products'!$D:$D, "")</f>
        <v>361.23</v>
      </c>
      <c r="K2087" s="2">
        <f t="shared" si="193"/>
        <v>484.08</v>
      </c>
      <c r="L2087" s="2">
        <f t="shared" si="194"/>
        <v>0</v>
      </c>
      <c r="M2087" s="2">
        <f t="shared" si="195"/>
        <v>484.08</v>
      </c>
      <c r="N2087" s="2">
        <f t="shared" si="196"/>
        <v>122.84999999999997</v>
      </c>
      <c r="O2087" s="2" t="str">
        <f t="shared" si="197"/>
        <v>Feb</v>
      </c>
    </row>
    <row r="2088" spans="1:15" x14ac:dyDescent="0.25">
      <c r="A2088" s="2" t="s">
        <v>3231</v>
      </c>
      <c r="B2088" s="3">
        <v>45037</v>
      </c>
      <c r="C2088" s="2" t="s">
        <v>80</v>
      </c>
      <c r="D2088" s="2" t="s">
        <v>1100</v>
      </c>
      <c r="E2088">
        <v>1</v>
      </c>
      <c r="F2088" s="2">
        <f t="shared" si="192"/>
        <v>1</v>
      </c>
      <c r="G2088" s="2" t="s">
        <v>1148</v>
      </c>
      <c r="H2088">
        <v>0</v>
      </c>
      <c r="I2088" s="2">
        <f>_xlfn.XLOOKUP(D2088, 'retail_products'!$A:$A, 'retail_products'!$E:$E, "")</f>
        <v>795.48</v>
      </c>
      <c r="J2088" s="2">
        <f>_xlfn.XLOOKUP(D2088, 'retail_products'!$A:$A, 'retail_products'!$D:$D, "")</f>
        <v>475.67</v>
      </c>
      <c r="K2088" s="2">
        <f t="shared" si="193"/>
        <v>795.48</v>
      </c>
      <c r="L2088" s="2">
        <f t="shared" si="194"/>
        <v>0</v>
      </c>
      <c r="M2088" s="2">
        <f t="shared" si="195"/>
        <v>795.48</v>
      </c>
      <c r="N2088" s="2">
        <f t="shared" si="196"/>
        <v>319.81</v>
      </c>
      <c r="O2088" s="2" t="str">
        <f t="shared" si="197"/>
        <v>Apr</v>
      </c>
    </row>
    <row r="2089" spans="1:15" x14ac:dyDescent="0.25">
      <c r="A2089" s="2" t="s">
        <v>3232</v>
      </c>
      <c r="B2089" s="3">
        <v>45004</v>
      </c>
      <c r="C2089" s="2" t="s">
        <v>826</v>
      </c>
      <c r="D2089" s="2" t="s">
        <v>1041</v>
      </c>
      <c r="E2089">
        <v>1</v>
      </c>
      <c r="F2089" s="2">
        <f t="shared" si="192"/>
        <v>1</v>
      </c>
      <c r="G2089" s="2" t="s">
        <v>1152</v>
      </c>
      <c r="H2089">
        <v>0.02</v>
      </c>
      <c r="I2089" s="2">
        <f>_xlfn.XLOOKUP(D2089, 'retail_products'!$A:$A, 'retail_products'!$E:$E, "")</f>
        <v>20.34</v>
      </c>
      <c r="J2089" s="2">
        <f>_xlfn.XLOOKUP(D2089, 'retail_products'!$A:$A, 'retail_products'!$D:$D, "")</f>
        <v>14.74</v>
      </c>
      <c r="K2089" s="2">
        <f t="shared" si="193"/>
        <v>20.34</v>
      </c>
      <c r="L2089" s="2">
        <f t="shared" si="194"/>
        <v>0.40679999999999999</v>
      </c>
      <c r="M2089" s="2">
        <f t="shared" si="195"/>
        <v>19.933199999999999</v>
      </c>
      <c r="N2089" s="2">
        <f t="shared" si="196"/>
        <v>5.1931999999999992</v>
      </c>
      <c r="O2089" s="2" t="str">
        <f t="shared" si="197"/>
        <v>Mar</v>
      </c>
    </row>
    <row r="2090" spans="1:15" x14ac:dyDescent="0.25">
      <c r="A2090" s="2" t="s">
        <v>3233</v>
      </c>
      <c r="B2090" s="3">
        <v>45023</v>
      </c>
      <c r="C2090" s="2" t="s">
        <v>230</v>
      </c>
      <c r="D2090" s="2" t="s">
        <v>1092</v>
      </c>
      <c r="E2090">
        <v>5</v>
      </c>
      <c r="F2090" s="2">
        <f t="shared" si="192"/>
        <v>5</v>
      </c>
      <c r="G2090" s="2" t="s">
        <v>1146</v>
      </c>
      <c r="H2090">
        <v>0</v>
      </c>
      <c r="I2090" s="2">
        <f>_xlfn.XLOOKUP(D2090, 'retail_products'!$A:$A, 'retail_products'!$E:$E, "")</f>
        <v>458.87</v>
      </c>
      <c r="J2090" s="2">
        <f>_xlfn.XLOOKUP(D2090, 'retail_products'!$A:$A, 'retail_products'!$D:$D, "")</f>
        <v>375.17</v>
      </c>
      <c r="K2090" s="2">
        <f t="shared" si="193"/>
        <v>2294.35</v>
      </c>
      <c r="L2090" s="2">
        <f t="shared" si="194"/>
        <v>0</v>
      </c>
      <c r="M2090" s="2">
        <f t="shared" si="195"/>
        <v>2294.35</v>
      </c>
      <c r="N2090" s="2">
        <f t="shared" si="196"/>
        <v>418.49999999999977</v>
      </c>
      <c r="O2090" s="2" t="str">
        <f t="shared" si="197"/>
        <v>Apr</v>
      </c>
    </row>
    <row r="2091" spans="1:15" x14ac:dyDescent="0.25">
      <c r="A2091" s="2" t="s">
        <v>3234</v>
      </c>
      <c r="B2091" s="3">
        <v>44957</v>
      </c>
      <c r="C2091" s="2" t="s">
        <v>127</v>
      </c>
      <c r="D2091" s="2" t="s">
        <v>1102</v>
      </c>
      <c r="E2091">
        <v>2</v>
      </c>
      <c r="F2091" s="2">
        <f t="shared" si="192"/>
        <v>2</v>
      </c>
      <c r="G2091" s="2" t="s">
        <v>1148</v>
      </c>
      <c r="H2091">
        <v>0</v>
      </c>
      <c r="I2091" s="2">
        <f>_xlfn.XLOOKUP(D2091, 'retail_products'!$A:$A, 'retail_products'!$E:$E, "")</f>
        <v>691.33</v>
      </c>
      <c r="J2091" s="2">
        <f>_xlfn.XLOOKUP(D2091, 'retail_products'!$A:$A, 'retail_products'!$D:$D, "")</f>
        <v>423.72</v>
      </c>
      <c r="K2091" s="2">
        <f t="shared" si="193"/>
        <v>1382.66</v>
      </c>
      <c r="L2091" s="2">
        <f t="shared" si="194"/>
        <v>0</v>
      </c>
      <c r="M2091" s="2">
        <f t="shared" si="195"/>
        <v>1382.66</v>
      </c>
      <c r="N2091" s="2">
        <f t="shared" si="196"/>
        <v>535.22</v>
      </c>
      <c r="O2091" s="2" t="str">
        <f t="shared" si="197"/>
        <v>Jan</v>
      </c>
    </row>
    <row r="2092" spans="1:15" x14ac:dyDescent="0.25">
      <c r="A2092" s="2" t="s">
        <v>3235</v>
      </c>
      <c r="B2092" s="3">
        <v>45163</v>
      </c>
      <c r="C2092" s="2" t="s">
        <v>250</v>
      </c>
      <c r="D2092" s="2" t="s">
        <v>1118</v>
      </c>
      <c r="E2092">
        <v>4</v>
      </c>
      <c r="F2092" s="2">
        <f t="shared" si="192"/>
        <v>4</v>
      </c>
      <c r="G2092" s="2" t="s">
        <v>1152</v>
      </c>
      <c r="H2092">
        <v>0</v>
      </c>
      <c r="I2092" s="2">
        <f>_xlfn.XLOOKUP(D2092, 'retail_products'!$A:$A, 'retail_products'!$E:$E, "")</f>
        <v>484.08</v>
      </c>
      <c r="J2092" s="2">
        <f>_xlfn.XLOOKUP(D2092, 'retail_products'!$A:$A, 'retail_products'!$D:$D, "")</f>
        <v>361.23</v>
      </c>
      <c r="K2092" s="2">
        <f t="shared" si="193"/>
        <v>1936.32</v>
      </c>
      <c r="L2092" s="2">
        <f t="shared" si="194"/>
        <v>0</v>
      </c>
      <c r="M2092" s="2">
        <f t="shared" si="195"/>
        <v>1936.32</v>
      </c>
      <c r="N2092" s="2">
        <f t="shared" si="196"/>
        <v>491.39999999999986</v>
      </c>
      <c r="O2092" s="2" t="str">
        <f t="shared" si="197"/>
        <v>Aug</v>
      </c>
    </row>
    <row r="2093" spans="1:15" x14ac:dyDescent="0.25">
      <c r="A2093" s="2" t="s">
        <v>3236</v>
      </c>
      <c r="B2093" s="3">
        <v>44974</v>
      </c>
      <c r="C2093" s="2" t="s">
        <v>140</v>
      </c>
      <c r="D2093" s="2" t="s">
        <v>1066</v>
      </c>
      <c r="E2093">
        <v>5</v>
      </c>
      <c r="F2093" s="2">
        <f t="shared" si="192"/>
        <v>5</v>
      </c>
      <c r="G2093" s="2" t="s">
        <v>1152</v>
      </c>
      <c r="H2093">
        <v>0.2</v>
      </c>
      <c r="I2093" s="2">
        <f>_xlfn.XLOOKUP(D2093, 'retail_products'!$A:$A, 'retail_products'!$E:$E, "")</f>
        <v>289.73</v>
      </c>
      <c r="J2093" s="2">
        <f>_xlfn.XLOOKUP(D2093, 'retail_products'!$A:$A, 'retail_products'!$D:$D, "")</f>
        <v>225.94</v>
      </c>
      <c r="K2093" s="2">
        <f t="shared" si="193"/>
        <v>1448.65</v>
      </c>
      <c r="L2093" s="2">
        <f t="shared" si="194"/>
        <v>289.73</v>
      </c>
      <c r="M2093" s="2">
        <f t="shared" si="195"/>
        <v>1158.92</v>
      </c>
      <c r="N2093" s="2">
        <f t="shared" si="196"/>
        <v>29.220000000000027</v>
      </c>
      <c r="O2093" s="2" t="str">
        <f t="shared" si="197"/>
        <v>Feb</v>
      </c>
    </row>
    <row r="2094" spans="1:15" x14ac:dyDescent="0.25">
      <c r="A2094" s="2" t="s">
        <v>3237</v>
      </c>
      <c r="B2094" s="3">
        <v>45180</v>
      </c>
      <c r="C2094" s="2" t="s">
        <v>174</v>
      </c>
      <c r="D2094" s="2" t="s">
        <v>1062</v>
      </c>
      <c r="E2094">
        <v>1</v>
      </c>
      <c r="F2094" s="2">
        <f t="shared" si="192"/>
        <v>1</v>
      </c>
      <c r="G2094" s="2" t="s">
        <v>1146</v>
      </c>
      <c r="H2094">
        <v>0.22</v>
      </c>
      <c r="I2094" s="2">
        <f>_xlfn.XLOOKUP(D2094, 'retail_products'!$A:$A, 'retail_products'!$E:$E, "")</f>
        <v>718.62</v>
      </c>
      <c r="J2094" s="2">
        <f>_xlfn.XLOOKUP(D2094, 'retail_products'!$A:$A, 'retail_products'!$D:$D, "")</f>
        <v>309.57</v>
      </c>
      <c r="K2094" s="2">
        <f t="shared" si="193"/>
        <v>718.62</v>
      </c>
      <c r="L2094" s="2">
        <f t="shared" si="194"/>
        <v>158.09639999999999</v>
      </c>
      <c r="M2094" s="2">
        <f t="shared" si="195"/>
        <v>560.52359999999999</v>
      </c>
      <c r="N2094" s="2">
        <f t="shared" si="196"/>
        <v>250.95359999999999</v>
      </c>
      <c r="O2094" s="2" t="str">
        <f t="shared" si="197"/>
        <v>Sep</v>
      </c>
    </row>
    <row r="2095" spans="1:15" x14ac:dyDescent="0.25">
      <c r="A2095" s="2" t="s">
        <v>3238</v>
      </c>
      <c r="B2095" s="3">
        <v>45332</v>
      </c>
      <c r="C2095" s="2" t="s">
        <v>143</v>
      </c>
      <c r="D2095" s="2" t="s">
        <v>1102</v>
      </c>
      <c r="E2095">
        <v>1</v>
      </c>
      <c r="F2095" s="2">
        <f t="shared" si="192"/>
        <v>1</v>
      </c>
      <c r="G2095" s="2" t="s">
        <v>1148</v>
      </c>
      <c r="H2095">
        <v>0</v>
      </c>
      <c r="I2095" s="2">
        <f>_xlfn.XLOOKUP(D2095, 'retail_products'!$A:$A, 'retail_products'!$E:$E, "")</f>
        <v>691.33</v>
      </c>
      <c r="J2095" s="2">
        <f>_xlfn.XLOOKUP(D2095, 'retail_products'!$A:$A, 'retail_products'!$D:$D, "")</f>
        <v>423.72</v>
      </c>
      <c r="K2095" s="2">
        <f t="shared" si="193"/>
        <v>691.33</v>
      </c>
      <c r="L2095" s="2">
        <f t="shared" si="194"/>
        <v>0</v>
      </c>
      <c r="M2095" s="2">
        <f t="shared" si="195"/>
        <v>691.33</v>
      </c>
      <c r="N2095" s="2">
        <f t="shared" si="196"/>
        <v>267.61</v>
      </c>
      <c r="O2095" s="2" t="str">
        <f t="shared" si="197"/>
        <v>Feb</v>
      </c>
    </row>
    <row r="2096" spans="1:15" x14ac:dyDescent="0.25">
      <c r="A2096" s="2" t="s">
        <v>3239</v>
      </c>
      <c r="B2096" s="3">
        <v>44930</v>
      </c>
      <c r="C2096" s="2" t="s">
        <v>494</v>
      </c>
      <c r="D2096" s="2" t="s">
        <v>1072</v>
      </c>
      <c r="E2096">
        <v>3</v>
      </c>
      <c r="F2096" s="2">
        <f t="shared" si="192"/>
        <v>3</v>
      </c>
      <c r="G2096" s="2" t="s">
        <v>1148</v>
      </c>
      <c r="H2096">
        <v>0.09</v>
      </c>
      <c r="I2096" s="2">
        <f>_xlfn.XLOOKUP(D2096, 'retail_products'!$A:$A, 'retail_products'!$E:$E, "")</f>
        <v>553.76</v>
      </c>
      <c r="J2096" s="2">
        <f>_xlfn.XLOOKUP(D2096, 'retail_products'!$A:$A, 'retail_products'!$D:$D, "")</f>
        <v>264.36</v>
      </c>
      <c r="K2096" s="2">
        <f t="shared" si="193"/>
        <v>1661.28</v>
      </c>
      <c r="L2096" s="2">
        <f t="shared" si="194"/>
        <v>149.51519999999999</v>
      </c>
      <c r="M2096" s="2">
        <f t="shared" si="195"/>
        <v>1511.7647999999999</v>
      </c>
      <c r="N2096" s="2">
        <f t="shared" si="196"/>
        <v>718.68479999999988</v>
      </c>
      <c r="O2096" s="2" t="str">
        <f t="shared" si="197"/>
        <v>Jan</v>
      </c>
    </row>
    <row r="2097" spans="1:15" x14ac:dyDescent="0.25">
      <c r="A2097" s="2" t="s">
        <v>3240</v>
      </c>
      <c r="B2097" s="3">
        <v>45329</v>
      </c>
      <c r="C2097" s="2" t="s">
        <v>982</v>
      </c>
      <c r="D2097" s="2" t="s">
        <v>1056</v>
      </c>
      <c r="E2097">
        <v>2</v>
      </c>
      <c r="F2097" s="2">
        <f t="shared" si="192"/>
        <v>2</v>
      </c>
      <c r="G2097" s="2" t="s">
        <v>1148</v>
      </c>
      <c r="H2097">
        <v>0</v>
      </c>
      <c r="I2097" s="2">
        <f>_xlfn.XLOOKUP(D2097, 'retail_products'!$A:$A, 'retail_products'!$E:$E, "")</f>
        <v>137.66999999999999</v>
      </c>
      <c r="J2097" s="2">
        <f>_xlfn.XLOOKUP(D2097, 'retail_products'!$A:$A, 'retail_products'!$D:$D, "")</f>
        <v>65.400000000000006</v>
      </c>
      <c r="K2097" s="2">
        <f t="shared" si="193"/>
        <v>275.33999999999997</v>
      </c>
      <c r="L2097" s="2">
        <f t="shared" si="194"/>
        <v>0</v>
      </c>
      <c r="M2097" s="2">
        <f t="shared" si="195"/>
        <v>275.33999999999997</v>
      </c>
      <c r="N2097" s="2">
        <f t="shared" si="196"/>
        <v>144.53999999999996</v>
      </c>
      <c r="O2097" s="2" t="str">
        <f t="shared" si="197"/>
        <v>Feb</v>
      </c>
    </row>
    <row r="2098" spans="1:15" x14ac:dyDescent="0.25">
      <c r="A2098" s="2" t="s">
        <v>3241</v>
      </c>
      <c r="B2098" s="3">
        <v>45036</v>
      </c>
      <c r="C2098" s="2" t="s">
        <v>962</v>
      </c>
      <c r="D2098" s="2" t="s">
        <v>1114</v>
      </c>
      <c r="E2098">
        <v>3</v>
      </c>
      <c r="F2098" s="2">
        <f t="shared" si="192"/>
        <v>3</v>
      </c>
      <c r="G2098" s="2" t="s">
        <v>1146</v>
      </c>
      <c r="H2098">
        <v>0.18</v>
      </c>
      <c r="I2098" s="2">
        <f>_xlfn.XLOOKUP(D2098, 'retail_products'!$A:$A, 'retail_products'!$E:$E, "")</f>
        <v>124.45</v>
      </c>
      <c r="J2098" s="2">
        <f>_xlfn.XLOOKUP(D2098, 'retail_products'!$A:$A, 'retail_products'!$D:$D, "")</f>
        <v>62.41</v>
      </c>
      <c r="K2098" s="2">
        <f t="shared" si="193"/>
        <v>373.35</v>
      </c>
      <c r="L2098" s="2">
        <f t="shared" si="194"/>
        <v>67.203000000000003</v>
      </c>
      <c r="M2098" s="2">
        <f t="shared" si="195"/>
        <v>306.14700000000005</v>
      </c>
      <c r="N2098" s="2">
        <f t="shared" si="196"/>
        <v>118.91700000000006</v>
      </c>
      <c r="O2098" s="2" t="str">
        <f t="shared" si="197"/>
        <v>Apr</v>
      </c>
    </row>
    <row r="2099" spans="1:15" x14ac:dyDescent="0.25">
      <c r="A2099" s="2" t="s">
        <v>3242</v>
      </c>
      <c r="B2099" s="3">
        <v>45083</v>
      </c>
      <c r="C2099" s="2" t="s">
        <v>788</v>
      </c>
      <c r="D2099" s="2" t="s">
        <v>1096</v>
      </c>
      <c r="E2099">
        <v>4</v>
      </c>
      <c r="F2099" s="2">
        <f t="shared" si="192"/>
        <v>4</v>
      </c>
      <c r="G2099" s="2" t="s">
        <v>1146</v>
      </c>
      <c r="H2099">
        <v>0</v>
      </c>
      <c r="I2099" s="2">
        <f>_xlfn.XLOOKUP(D2099, 'retail_products'!$A:$A, 'retail_products'!$E:$E, "")</f>
        <v>975.87</v>
      </c>
      <c r="J2099" s="2">
        <f>_xlfn.XLOOKUP(D2099, 'retail_products'!$A:$A, 'retail_products'!$D:$D, "")</f>
        <v>397.97</v>
      </c>
      <c r="K2099" s="2">
        <f t="shared" si="193"/>
        <v>3903.48</v>
      </c>
      <c r="L2099" s="2">
        <f t="shared" si="194"/>
        <v>0</v>
      </c>
      <c r="M2099" s="2">
        <f t="shared" si="195"/>
        <v>3903.48</v>
      </c>
      <c r="N2099" s="2">
        <f t="shared" si="196"/>
        <v>2311.6</v>
      </c>
      <c r="O2099" s="2" t="str">
        <f t="shared" si="197"/>
        <v>Jun</v>
      </c>
    </row>
    <row r="2100" spans="1:15" x14ac:dyDescent="0.25">
      <c r="A2100" s="2" t="s">
        <v>3243</v>
      </c>
      <c r="B2100" s="3">
        <v>45255</v>
      </c>
      <c r="C2100" s="2" t="s">
        <v>669</v>
      </c>
      <c r="D2100" s="2" t="s">
        <v>1084</v>
      </c>
      <c r="E2100">
        <v>3</v>
      </c>
      <c r="F2100" s="2">
        <f t="shared" si="192"/>
        <v>3</v>
      </c>
      <c r="G2100" s="2" t="s">
        <v>1148</v>
      </c>
      <c r="H2100">
        <v>0</v>
      </c>
      <c r="I2100" s="2">
        <f>_xlfn.XLOOKUP(D2100, 'retail_products'!$A:$A, 'retail_products'!$E:$E, "")</f>
        <v>614.21</v>
      </c>
      <c r="J2100" s="2">
        <f>_xlfn.XLOOKUP(D2100, 'retail_products'!$A:$A, 'retail_products'!$D:$D, "")</f>
        <v>485.37</v>
      </c>
      <c r="K2100" s="2">
        <f t="shared" si="193"/>
        <v>1842.63</v>
      </c>
      <c r="L2100" s="2">
        <f t="shared" si="194"/>
        <v>0</v>
      </c>
      <c r="M2100" s="2">
        <f t="shared" si="195"/>
        <v>1842.63</v>
      </c>
      <c r="N2100" s="2">
        <f t="shared" si="196"/>
        <v>386.52</v>
      </c>
      <c r="O2100" s="2" t="str">
        <f t="shared" si="197"/>
        <v>Nov</v>
      </c>
    </row>
    <row r="2101" spans="1:15" x14ac:dyDescent="0.25">
      <c r="A2101" s="2" t="s">
        <v>3244</v>
      </c>
      <c r="B2101" s="3">
        <v>45235</v>
      </c>
      <c r="C2101" s="2" t="s">
        <v>866</v>
      </c>
      <c r="D2101" s="2" t="s">
        <v>1078</v>
      </c>
      <c r="E2101">
        <v>5</v>
      </c>
      <c r="F2101" s="2">
        <f t="shared" si="192"/>
        <v>5</v>
      </c>
      <c r="G2101" s="2" t="s">
        <v>1152</v>
      </c>
      <c r="H2101">
        <v>0.11</v>
      </c>
      <c r="I2101" s="2">
        <f>_xlfn.XLOOKUP(D2101, 'retail_products'!$A:$A, 'retail_products'!$E:$E, "")</f>
        <v>892.78</v>
      </c>
      <c r="J2101" s="2">
        <f>_xlfn.XLOOKUP(D2101, 'retail_products'!$A:$A, 'retail_products'!$D:$D, "")</f>
        <v>447.11</v>
      </c>
      <c r="K2101" s="2">
        <f t="shared" si="193"/>
        <v>4463.8999999999996</v>
      </c>
      <c r="L2101" s="2">
        <f t="shared" si="194"/>
        <v>491.02899999999994</v>
      </c>
      <c r="M2101" s="2">
        <f t="shared" si="195"/>
        <v>3972.8709999999996</v>
      </c>
      <c r="N2101" s="2">
        <f t="shared" si="196"/>
        <v>1737.3209999999995</v>
      </c>
      <c r="O2101" s="2" t="str">
        <f t="shared" si="197"/>
        <v>Nov</v>
      </c>
    </row>
    <row r="2102" spans="1:15" x14ac:dyDescent="0.25">
      <c r="A2102" s="2" t="s">
        <v>3245</v>
      </c>
      <c r="B2102" s="3">
        <v>45203</v>
      </c>
      <c r="C2102" s="2" t="s">
        <v>388</v>
      </c>
      <c r="D2102" s="2" t="s">
        <v>1054</v>
      </c>
      <c r="E2102">
        <v>4</v>
      </c>
      <c r="F2102" s="2">
        <f t="shared" si="192"/>
        <v>4</v>
      </c>
      <c r="G2102" s="2" t="s">
        <v>1148</v>
      </c>
      <c r="H2102">
        <v>0</v>
      </c>
      <c r="I2102" s="2">
        <f>_xlfn.XLOOKUP(D2102, 'retail_products'!$A:$A, 'retail_products'!$E:$E, "")</f>
        <v>821.38</v>
      </c>
      <c r="J2102" s="2">
        <f>_xlfn.XLOOKUP(D2102, 'retail_products'!$A:$A, 'retail_products'!$D:$D, "")</f>
        <v>401.95</v>
      </c>
      <c r="K2102" s="2">
        <f t="shared" si="193"/>
        <v>3285.52</v>
      </c>
      <c r="L2102" s="2">
        <f t="shared" si="194"/>
        <v>0</v>
      </c>
      <c r="M2102" s="2">
        <f t="shared" si="195"/>
        <v>3285.52</v>
      </c>
      <c r="N2102" s="2">
        <f t="shared" si="196"/>
        <v>1677.72</v>
      </c>
      <c r="O2102" s="2" t="str">
        <f t="shared" si="197"/>
        <v>Oct</v>
      </c>
    </row>
    <row r="2103" spans="1:15" x14ac:dyDescent="0.25">
      <c r="A2103" s="2" t="s">
        <v>3246</v>
      </c>
      <c r="B2103" s="3">
        <v>45201</v>
      </c>
      <c r="C2103" s="2" t="s">
        <v>624</v>
      </c>
      <c r="D2103" s="2" t="s">
        <v>1049</v>
      </c>
      <c r="E2103">
        <v>2</v>
      </c>
      <c r="F2103" s="2">
        <f t="shared" si="192"/>
        <v>2</v>
      </c>
      <c r="G2103" s="2" t="s">
        <v>1146</v>
      </c>
      <c r="H2103">
        <v>0</v>
      </c>
      <c r="I2103" s="2">
        <f>_xlfn.XLOOKUP(D2103, 'retail_products'!$A:$A, 'retail_products'!$E:$E, "")</f>
        <v>171.43</v>
      </c>
      <c r="J2103" s="2">
        <f>_xlfn.XLOOKUP(D2103, 'retail_products'!$A:$A, 'retail_products'!$D:$D, "")</f>
        <v>99.61</v>
      </c>
      <c r="K2103" s="2">
        <f t="shared" si="193"/>
        <v>342.86</v>
      </c>
      <c r="L2103" s="2">
        <f t="shared" si="194"/>
        <v>0</v>
      </c>
      <c r="M2103" s="2">
        <f t="shared" si="195"/>
        <v>342.86</v>
      </c>
      <c r="N2103" s="2">
        <f t="shared" si="196"/>
        <v>143.64000000000001</v>
      </c>
      <c r="O2103" s="2" t="str">
        <f t="shared" si="197"/>
        <v>Oct</v>
      </c>
    </row>
    <row r="2104" spans="1:15" x14ac:dyDescent="0.25">
      <c r="A2104" s="2" t="s">
        <v>3247</v>
      </c>
      <c r="B2104" s="3">
        <v>45237</v>
      </c>
      <c r="C2104" s="2" t="s">
        <v>850</v>
      </c>
      <c r="D2104" s="2" t="s">
        <v>1108</v>
      </c>
      <c r="E2104">
        <v>4</v>
      </c>
      <c r="F2104" s="2">
        <f t="shared" si="192"/>
        <v>4</v>
      </c>
      <c r="G2104" s="2" t="s">
        <v>1146</v>
      </c>
      <c r="H2104">
        <v>0</v>
      </c>
      <c r="I2104" s="2">
        <f>_xlfn.XLOOKUP(D2104, 'retail_products'!$A:$A, 'retail_products'!$E:$E, "")</f>
        <v>403.95</v>
      </c>
      <c r="J2104" s="2">
        <f>_xlfn.XLOOKUP(D2104, 'retail_products'!$A:$A, 'retail_products'!$D:$D, "")</f>
        <v>177.26</v>
      </c>
      <c r="K2104" s="2">
        <f t="shared" si="193"/>
        <v>1615.8</v>
      </c>
      <c r="L2104" s="2">
        <f t="shared" si="194"/>
        <v>0</v>
      </c>
      <c r="M2104" s="2">
        <f t="shared" si="195"/>
        <v>1615.8</v>
      </c>
      <c r="N2104" s="2">
        <f t="shared" si="196"/>
        <v>906.76</v>
      </c>
      <c r="O2104" s="2" t="str">
        <f t="shared" si="197"/>
        <v>Nov</v>
      </c>
    </row>
    <row r="2105" spans="1:15" x14ac:dyDescent="0.25">
      <c r="A2105" s="2" t="s">
        <v>3248</v>
      </c>
      <c r="B2105" s="3">
        <v>44991</v>
      </c>
      <c r="C2105" s="2" t="s">
        <v>248</v>
      </c>
      <c r="D2105" s="2" t="s">
        <v>1098</v>
      </c>
      <c r="E2105">
        <v>4</v>
      </c>
      <c r="F2105" s="2">
        <f t="shared" si="192"/>
        <v>4</v>
      </c>
      <c r="G2105" s="2" t="s">
        <v>1152</v>
      </c>
      <c r="H2105">
        <v>0</v>
      </c>
      <c r="I2105" s="2">
        <f>_xlfn.XLOOKUP(D2105, 'retail_products'!$A:$A, 'retail_products'!$E:$E, "")</f>
        <v>861.53</v>
      </c>
      <c r="J2105" s="2">
        <f>_xlfn.XLOOKUP(D2105, 'retail_products'!$A:$A, 'retail_products'!$D:$D, "")</f>
        <v>446.15</v>
      </c>
      <c r="K2105" s="2">
        <f t="shared" si="193"/>
        <v>3446.12</v>
      </c>
      <c r="L2105" s="2">
        <f t="shared" si="194"/>
        <v>0</v>
      </c>
      <c r="M2105" s="2">
        <f t="shared" si="195"/>
        <v>3446.12</v>
      </c>
      <c r="N2105" s="2">
        <f t="shared" si="196"/>
        <v>1661.52</v>
      </c>
      <c r="O2105" s="2" t="str">
        <f t="shared" si="197"/>
        <v>Mar</v>
      </c>
    </row>
    <row r="2106" spans="1:15" x14ac:dyDescent="0.25">
      <c r="A2106" s="2" t="s">
        <v>3249</v>
      </c>
      <c r="B2106" s="3">
        <v>45059</v>
      </c>
      <c r="C2106" s="2" t="s">
        <v>53</v>
      </c>
      <c r="D2106" s="2" t="s">
        <v>1104</v>
      </c>
      <c r="E2106">
        <v>2</v>
      </c>
      <c r="F2106" s="2">
        <f t="shared" si="192"/>
        <v>2</v>
      </c>
      <c r="G2106" s="2" t="s">
        <v>1146</v>
      </c>
      <c r="H2106">
        <v>0</v>
      </c>
      <c r="I2106" s="2">
        <f>_xlfn.XLOOKUP(D2106, 'retail_products'!$A:$A, 'retail_products'!$E:$E, "")</f>
        <v>647.98</v>
      </c>
      <c r="J2106" s="2">
        <f>_xlfn.XLOOKUP(D2106, 'retail_products'!$A:$A, 'retail_products'!$D:$D, "")</f>
        <v>303.98</v>
      </c>
      <c r="K2106" s="2">
        <f t="shared" si="193"/>
        <v>1295.96</v>
      </c>
      <c r="L2106" s="2">
        <f t="shared" si="194"/>
        <v>0</v>
      </c>
      <c r="M2106" s="2">
        <f t="shared" si="195"/>
        <v>1295.96</v>
      </c>
      <c r="N2106" s="2">
        <f t="shared" si="196"/>
        <v>688</v>
      </c>
      <c r="O2106" s="2" t="str">
        <f t="shared" si="197"/>
        <v>May</v>
      </c>
    </row>
    <row r="2107" spans="1:15" x14ac:dyDescent="0.25">
      <c r="A2107" s="2" t="s">
        <v>3250</v>
      </c>
      <c r="B2107" s="3">
        <v>44943</v>
      </c>
      <c r="C2107" s="2" t="s">
        <v>531</v>
      </c>
      <c r="D2107" s="2" t="s">
        <v>1076</v>
      </c>
      <c r="E2107">
        <v>5</v>
      </c>
      <c r="F2107" s="2">
        <f t="shared" si="192"/>
        <v>5</v>
      </c>
      <c r="G2107" s="2" t="s">
        <v>1148</v>
      </c>
      <c r="H2107">
        <v>0</v>
      </c>
      <c r="I2107" s="2">
        <f>_xlfn.XLOOKUP(D2107, 'retail_products'!$A:$A, 'retail_products'!$E:$E, "")</f>
        <v>681.78</v>
      </c>
      <c r="J2107" s="2">
        <f>_xlfn.XLOOKUP(D2107, 'retail_products'!$A:$A, 'retail_products'!$D:$D, "")</f>
        <v>335.22</v>
      </c>
      <c r="K2107" s="2">
        <f t="shared" si="193"/>
        <v>3408.8999999999996</v>
      </c>
      <c r="L2107" s="2">
        <f t="shared" si="194"/>
        <v>0</v>
      </c>
      <c r="M2107" s="2">
        <f t="shared" si="195"/>
        <v>3408.8999999999996</v>
      </c>
      <c r="N2107" s="2">
        <f t="shared" si="196"/>
        <v>1732.7999999999995</v>
      </c>
      <c r="O2107" s="2" t="str">
        <f t="shared" si="197"/>
        <v>Jan</v>
      </c>
    </row>
    <row r="2108" spans="1:15" x14ac:dyDescent="0.25">
      <c r="A2108" s="2" t="s">
        <v>3251</v>
      </c>
      <c r="B2108" s="3">
        <v>45219</v>
      </c>
      <c r="C2108" s="2" t="s">
        <v>783</v>
      </c>
      <c r="D2108" s="2" t="s">
        <v>1132</v>
      </c>
      <c r="E2108">
        <v>5</v>
      </c>
      <c r="F2108" s="2">
        <f t="shared" si="192"/>
        <v>5</v>
      </c>
      <c r="G2108" s="2" t="s">
        <v>1148</v>
      </c>
      <c r="H2108">
        <v>0</v>
      </c>
      <c r="I2108" s="2">
        <f>_xlfn.XLOOKUP(D2108, 'retail_products'!$A:$A, 'retail_products'!$E:$E, "")</f>
        <v>124.81</v>
      </c>
      <c r="J2108" s="2">
        <f>_xlfn.XLOOKUP(D2108, 'retail_products'!$A:$A, 'retail_products'!$D:$D, "")</f>
        <v>60.74</v>
      </c>
      <c r="K2108" s="2">
        <f t="shared" si="193"/>
        <v>624.04999999999995</v>
      </c>
      <c r="L2108" s="2">
        <f t="shared" si="194"/>
        <v>0</v>
      </c>
      <c r="M2108" s="2">
        <f t="shared" si="195"/>
        <v>624.04999999999995</v>
      </c>
      <c r="N2108" s="2">
        <f t="shared" si="196"/>
        <v>320.34999999999997</v>
      </c>
      <c r="O2108" s="2" t="str">
        <f t="shared" si="197"/>
        <v>Oct</v>
      </c>
    </row>
    <row r="2109" spans="1:15" x14ac:dyDescent="0.25">
      <c r="A2109" s="2" t="s">
        <v>3252</v>
      </c>
      <c r="B2109" s="3">
        <v>45300</v>
      </c>
      <c r="C2109" s="2" t="s">
        <v>669</v>
      </c>
      <c r="D2109" s="2" t="s">
        <v>1056</v>
      </c>
      <c r="E2109">
        <v>2</v>
      </c>
      <c r="F2109" s="2">
        <f t="shared" si="192"/>
        <v>2</v>
      </c>
      <c r="G2109" s="2" t="s">
        <v>1152</v>
      </c>
      <c r="H2109">
        <v>0</v>
      </c>
      <c r="I2109" s="2">
        <f>_xlfn.XLOOKUP(D2109, 'retail_products'!$A:$A, 'retail_products'!$E:$E, "")</f>
        <v>137.66999999999999</v>
      </c>
      <c r="J2109" s="2">
        <f>_xlfn.XLOOKUP(D2109, 'retail_products'!$A:$A, 'retail_products'!$D:$D, "")</f>
        <v>65.400000000000006</v>
      </c>
      <c r="K2109" s="2">
        <f t="shared" si="193"/>
        <v>275.33999999999997</v>
      </c>
      <c r="L2109" s="2">
        <f t="shared" si="194"/>
        <v>0</v>
      </c>
      <c r="M2109" s="2">
        <f t="shared" si="195"/>
        <v>275.33999999999997</v>
      </c>
      <c r="N2109" s="2">
        <f t="shared" si="196"/>
        <v>144.53999999999996</v>
      </c>
      <c r="O2109" s="2" t="str">
        <f t="shared" si="197"/>
        <v>Jan</v>
      </c>
    </row>
    <row r="2110" spans="1:15" x14ac:dyDescent="0.25">
      <c r="A2110" s="2" t="s">
        <v>3253</v>
      </c>
      <c r="B2110" s="3">
        <v>45065</v>
      </c>
      <c r="C2110" s="2" t="s">
        <v>488</v>
      </c>
      <c r="D2110" s="2" t="s">
        <v>1041</v>
      </c>
      <c r="E2110">
        <v>5</v>
      </c>
      <c r="F2110" s="2">
        <f t="shared" si="192"/>
        <v>5</v>
      </c>
      <c r="G2110" s="2" t="s">
        <v>1152</v>
      </c>
      <c r="H2110">
        <v>0</v>
      </c>
      <c r="I2110" s="2">
        <f>_xlfn.XLOOKUP(D2110, 'retail_products'!$A:$A, 'retail_products'!$E:$E, "")</f>
        <v>20.34</v>
      </c>
      <c r="J2110" s="2">
        <f>_xlfn.XLOOKUP(D2110, 'retail_products'!$A:$A, 'retail_products'!$D:$D, "")</f>
        <v>14.74</v>
      </c>
      <c r="K2110" s="2">
        <f t="shared" si="193"/>
        <v>101.7</v>
      </c>
      <c r="L2110" s="2">
        <f t="shared" si="194"/>
        <v>0</v>
      </c>
      <c r="M2110" s="2">
        <f t="shared" si="195"/>
        <v>101.7</v>
      </c>
      <c r="N2110" s="2">
        <f t="shared" si="196"/>
        <v>28</v>
      </c>
      <c r="O2110" s="2" t="str">
        <f t="shared" si="197"/>
        <v>May</v>
      </c>
    </row>
    <row r="2111" spans="1:15" x14ac:dyDescent="0.25">
      <c r="A2111" s="2" t="s">
        <v>3254</v>
      </c>
      <c r="B2111" s="3">
        <v>45148</v>
      </c>
      <c r="C2111" s="2" t="s">
        <v>220</v>
      </c>
      <c r="D2111" s="2" t="s">
        <v>1058</v>
      </c>
      <c r="E2111">
        <v>1</v>
      </c>
      <c r="F2111" s="2">
        <f t="shared" si="192"/>
        <v>1</v>
      </c>
      <c r="G2111" s="2" t="s">
        <v>1146</v>
      </c>
      <c r="H2111">
        <v>0</v>
      </c>
      <c r="I2111" s="2">
        <f>_xlfn.XLOOKUP(D2111, 'retail_products'!$A:$A, 'retail_products'!$E:$E, "")</f>
        <v>145.03</v>
      </c>
      <c r="J2111" s="2">
        <f>_xlfn.XLOOKUP(D2111, 'retail_products'!$A:$A, 'retail_products'!$D:$D, "")</f>
        <v>60.82</v>
      </c>
      <c r="K2111" s="2">
        <f t="shared" si="193"/>
        <v>145.03</v>
      </c>
      <c r="L2111" s="2">
        <f t="shared" si="194"/>
        <v>0</v>
      </c>
      <c r="M2111" s="2">
        <f t="shared" si="195"/>
        <v>145.03</v>
      </c>
      <c r="N2111" s="2">
        <f t="shared" si="196"/>
        <v>84.210000000000008</v>
      </c>
      <c r="O2111" s="2" t="str">
        <f t="shared" si="197"/>
        <v>Aug</v>
      </c>
    </row>
    <row r="2112" spans="1:15" x14ac:dyDescent="0.25">
      <c r="A2112" s="2" t="s">
        <v>3255</v>
      </c>
      <c r="B2112" s="3" t="s">
        <v>3256</v>
      </c>
      <c r="C2112" s="2" t="s">
        <v>180</v>
      </c>
      <c r="D2112" s="2" t="s">
        <v>1035</v>
      </c>
      <c r="E2112">
        <v>3</v>
      </c>
      <c r="F2112" s="2">
        <f t="shared" si="192"/>
        <v>3</v>
      </c>
      <c r="G2112" s="2" t="s">
        <v>1148</v>
      </c>
      <c r="H2112">
        <v>0</v>
      </c>
      <c r="I2112" s="2">
        <f>_xlfn.XLOOKUP(D2112, 'retail_products'!$A:$A, 'retail_products'!$E:$E, "")</f>
        <v>1011.63</v>
      </c>
      <c r="J2112" s="2">
        <f>_xlfn.XLOOKUP(D2112, 'retail_products'!$A:$A, 'retail_products'!$D:$D, "")</f>
        <v>438.33</v>
      </c>
      <c r="K2112" s="2">
        <f t="shared" si="193"/>
        <v>3034.89</v>
      </c>
      <c r="L2112" s="2">
        <f t="shared" si="194"/>
        <v>0</v>
      </c>
      <c r="M2112" s="2">
        <f t="shared" si="195"/>
        <v>3034.89</v>
      </c>
      <c r="N2112" s="2">
        <f t="shared" si="196"/>
        <v>1719.8999999999999</v>
      </c>
      <c r="O2112" s="2" t="str">
        <f t="shared" si="197"/>
        <v>01/16/24</v>
      </c>
    </row>
    <row r="2113" spans="1:15" x14ac:dyDescent="0.25">
      <c r="A2113" s="2" t="s">
        <v>3257</v>
      </c>
      <c r="B2113" s="3">
        <v>44937</v>
      </c>
      <c r="C2113" s="2" t="s">
        <v>47</v>
      </c>
      <c r="D2113" s="2" t="s">
        <v>1110</v>
      </c>
      <c r="E2113">
        <v>5</v>
      </c>
      <c r="F2113" s="2">
        <f t="shared" si="192"/>
        <v>5</v>
      </c>
      <c r="G2113" s="2" t="s">
        <v>1152</v>
      </c>
      <c r="H2113">
        <v>0</v>
      </c>
      <c r="I2113" s="2">
        <f>_xlfn.XLOOKUP(D2113, 'retail_products'!$A:$A, 'retail_products'!$E:$E, "")</f>
        <v>469.35</v>
      </c>
      <c r="J2113" s="2">
        <f>_xlfn.XLOOKUP(D2113, 'retail_products'!$A:$A, 'retail_products'!$D:$D, "")</f>
        <v>278.37</v>
      </c>
      <c r="K2113" s="2">
        <f t="shared" si="193"/>
        <v>2346.75</v>
      </c>
      <c r="L2113" s="2">
        <f t="shared" si="194"/>
        <v>0</v>
      </c>
      <c r="M2113" s="2">
        <f t="shared" si="195"/>
        <v>2346.75</v>
      </c>
      <c r="N2113" s="2">
        <f t="shared" si="196"/>
        <v>954.90000000000009</v>
      </c>
      <c r="O2113" s="2" t="str">
        <f t="shared" si="197"/>
        <v>Jan</v>
      </c>
    </row>
    <row r="2114" spans="1:15" x14ac:dyDescent="0.25">
      <c r="A2114" s="2"/>
      <c r="B2114" s="3">
        <v>45230</v>
      </c>
      <c r="C2114" s="2" t="s">
        <v>142</v>
      </c>
      <c r="D2114" s="2" t="s">
        <v>1118</v>
      </c>
      <c r="E2114">
        <v>1</v>
      </c>
      <c r="F2114" s="2">
        <f t="shared" ref="F2114:F2177" si="198">IF(E2114&lt;0,0,E2114)</f>
        <v>1</v>
      </c>
      <c r="G2114" s="2" t="s">
        <v>1146</v>
      </c>
      <c r="H2114">
        <v>0.04</v>
      </c>
      <c r="I2114" s="2">
        <f>_xlfn.XLOOKUP(D2114, 'retail_products'!$A:$A, 'retail_products'!$E:$E, "")</f>
        <v>484.08</v>
      </c>
      <c r="J2114" s="2">
        <f>_xlfn.XLOOKUP(D2114, 'retail_products'!$A:$A, 'retail_products'!$D:$D, "")</f>
        <v>361.23</v>
      </c>
      <c r="K2114" s="2">
        <f t="shared" ref="K2114:K2177" si="199">E2114*I2114</f>
        <v>484.08</v>
      </c>
      <c r="L2114" s="2">
        <f t="shared" ref="L2114:L2177" si="200">K2114*H2114</f>
        <v>19.363199999999999</v>
      </c>
      <c r="M2114" s="2">
        <f t="shared" ref="M2114:M2177" si="201">K2114-L2114</f>
        <v>464.71679999999998</v>
      </c>
      <c r="N2114" s="2">
        <f t="shared" ref="N2114:N2177" si="202">M2114-(E2114*J2114)</f>
        <v>103.48679999999996</v>
      </c>
      <c r="O2114" s="2" t="str">
        <f t="shared" ref="O2114:O2177" si="203">TEXT(B2114,"mmm")</f>
        <v>Oct</v>
      </c>
    </row>
    <row r="2115" spans="1:15" x14ac:dyDescent="0.25">
      <c r="A2115" s="2" t="s">
        <v>3258</v>
      </c>
      <c r="B2115" s="3">
        <v>44987</v>
      </c>
      <c r="C2115" s="2" t="s">
        <v>444</v>
      </c>
      <c r="D2115" s="2" t="s">
        <v>1035</v>
      </c>
      <c r="E2115">
        <v>1</v>
      </c>
      <c r="F2115" s="2">
        <f t="shared" si="198"/>
        <v>1</v>
      </c>
      <c r="G2115" s="2" t="s">
        <v>1146</v>
      </c>
      <c r="H2115">
        <v>0.19</v>
      </c>
      <c r="I2115" s="2">
        <f>_xlfn.XLOOKUP(D2115, 'retail_products'!$A:$A, 'retail_products'!$E:$E, "")</f>
        <v>1011.63</v>
      </c>
      <c r="J2115" s="2">
        <f>_xlfn.XLOOKUP(D2115, 'retail_products'!$A:$A, 'retail_products'!$D:$D, "")</f>
        <v>438.33</v>
      </c>
      <c r="K2115" s="2">
        <f t="shared" si="199"/>
        <v>1011.63</v>
      </c>
      <c r="L2115" s="2">
        <f t="shared" si="200"/>
        <v>192.2097</v>
      </c>
      <c r="M2115" s="2">
        <f t="shared" si="201"/>
        <v>819.4203</v>
      </c>
      <c r="N2115" s="2">
        <f t="shared" si="202"/>
        <v>381.09030000000001</v>
      </c>
      <c r="O2115" s="2" t="str">
        <f t="shared" si="203"/>
        <v>Mar</v>
      </c>
    </row>
    <row r="2116" spans="1:15" x14ac:dyDescent="0.25">
      <c r="A2116" s="2" t="s">
        <v>3259</v>
      </c>
      <c r="B2116" s="3">
        <v>45347</v>
      </c>
      <c r="C2116" s="2" t="s">
        <v>269</v>
      </c>
      <c r="D2116" s="2" t="s">
        <v>1056</v>
      </c>
      <c r="E2116">
        <v>4</v>
      </c>
      <c r="F2116" s="2">
        <f t="shared" si="198"/>
        <v>4</v>
      </c>
      <c r="G2116" s="2" t="s">
        <v>1146</v>
      </c>
      <c r="H2116">
        <v>0</v>
      </c>
      <c r="I2116" s="2">
        <f>_xlfn.XLOOKUP(D2116, 'retail_products'!$A:$A, 'retail_products'!$E:$E, "")</f>
        <v>137.66999999999999</v>
      </c>
      <c r="J2116" s="2">
        <f>_xlfn.XLOOKUP(D2116, 'retail_products'!$A:$A, 'retail_products'!$D:$D, "")</f>
        <v>65.400000000000006</v>
      </c>
      <c r="K2116" s="2">
        <f t="shared" si="199"/>
        <v>550.67999999999995</v>
      </c>
      <c r="L2116" s="2">
        <f t="shared" si="200"/>
        <v>0</v>
      </c>
      <c r="M2116" s="2">
        <f t="shared" si="201"/>
        <v>550.67999999999995</v>
      </c>
      <c r="N2116" s="2">
        <f t="shared" si="202"/>
        <v>289.07999999999993</v>
      </c>
      <c r="O2116" s="2" t="str">
        <f t="shared" si="203"/>
        <v>Feb</v>
      </c>
    </row>
    <row r="2117" spans="1:15" x14ac:dyDescent="0.25">
      <c r="A2117" s="2" t="s">
        <v>3260</v>
      </c>
      <c r="B2117" s="3">
        <v>45322</v>
      </c>
      <c r="C2117" s="2" t="s">
        <v>620</v>
      </c>
      <c r="D2117" s="2" t="s">
        <v>1132</v>
      </c>
      <c r="E2117">
        <v>4</v>
      </c>
      <c r="F2117" s="2">
        <f t="shared" si="198"/>
        <v>4</v>
      </c>
      <c r="G2117" s="2" t="s">
        <v>1146</v>
      </c>
      <c r="H2117">
        <v>0.1</v>
      </c>
      <c r="I2117" s="2">
        <f>_xlfn.XLOOKUP(D2117, 'retail_products'!$A:$A, 'retail_products'!$E:$E, "")</f>
        <v>124.81</v>
      </c>
      <c r="J2117" s="2">
        <f>_xlfn.XLOOKUP(D2117, 'retail_products'!$A:$A, 'retail_products'!$D:$D, "")</f>
        <v>60.74</v>
      </c>
      <c r="K2117" s="2">
        <f t="shared" si="199"/>
        <v>499.24</v>
      </c>
      <c r="L2117" s="2">
        <f t="shared" si="200"/>
        <v>49.924000000000007</v>
      </c>
      <c r="M2117" s="2">
        <f t="shared" si="201"/>
        <v>449.31600000000003</v>
      </c>
      <c r="N2117" s="2">
        <f t="shared" si="202"/>
        <v>206.35600000000002</v>
      </c>
      <c r="O2117" s="2" t="str">
        <f t="shared" si="203"/>
        <v>Jan</v>
      </c>
    </row>
    <row r="2118" spans="1:15" x14ac:dyDescent="0.25">
      <c r="A2118" s="2" t="s">
        <v>3261</v>
      </c>
      <c r="B2118" s="3">
        <v>45205</v>
      </c>
      <c r="C2118" s="2" t="s">
        <v>891</v>
      </c>
      <c r="D2118" s="2" t="s">
        <v>1049</v>
      </c>
      <c r="E2118">
        <v>5</v>
      </c>
      <c r="F2118" s="2">
        <f t="shared" si="198"/>
        <v>5</v>
      </c>
      <c r="G2118" s="2" t="s">
        <v>1148</v>
      </c>
      <c r="H2118">
        <v>0</v>
      </c>
      <c r="I2118" s="2">
        <f>_xlfn.XLOOKUP(D2118, 'retail_products'!$A:$A, 'retail_products'!$E:$E, "")</f>
        <v>171.43</v>
      </c>
      <c r="J2118" s="2">
        <f>_xlfn.XLOOKUP(D2118, 'retail_products'!$A:$A, 'retail_products'!$D:$D, "")</f>
        <v>99.61</v>
      </c>
      <c r="K2118" s="2">
        <f t="shared" si="199"/>
        <v>857.15000000000009</v>
      </c>
      <c r="L2118" s="2">
        <f t="shared" si="200"/>
        <v>0</v>
      </c>
      <c r="M2118" s="2">
        <f t="shared" si="201"/>
        <v>857.15000000000009</v>
      </c>
      <c r="N2118" s="2">
        <f t="shared" si="202"/>
        <v>359.10000000000008</v>
      </c>
      <c r="O2118" s="2" t="str">
        <f t="shared" si="203"/>
        <v>Oct</v>
      </c>
    </row>
    <row r="2119" spans="1:15" x14ac:dyDescent="0.25">
      <c r="A2119" s="2" t="s">
        <v>3262</v>
      </c>
      <c r="B2119" s="3">
        <v>45232</v>
      </c>
      <c r="C2119" s="2" t="s">
        <v>864</v>
      </c>
      <c r="D2119" s="2" t="s">
        <v>1114</v>
      </c>
      <c r="E2119">
        <v>5</v>
      </c>
      <c r="F2119" s="2">
        <f t="shared" si="198"/>
        <v>5</v>
      </c>
      <c r="G2119" s="2" t="s">
        <v>1148</v>
      </c>
      <c r="H2119">
        <v>7.0000000000000007E-2</v>
      </c>
      <c r="I2119" s="2">
        <f>_xlfn.XLOOKUP(D2119, 'retail_products'!$A:$A, 'retail_products'!$E:$E, "")</f>
        <v>124.45</v>
      </c>
      <c r="J2119" s="2">
        <f>_xlfn.XLOOKUP(D2119, 'retail_products'!$A:$A, 'retail_products'!$D:$D, "")</f>
        <v>62.41</v>
      </c>
      <c r="K2119" s="2">
        <f t="shared" si="199"/>
        <v>622.25</v>
      </c>
      <c r="L2119" s="2">
        <f t="shared" si="200"/>
        <v>43.557500000000005</v>
      </c>
      <c r="M2119" s="2">
        <f t="shared" si="201"/>
        <v>578.6925</v>
      </c>
      <c r="N2119" s="2">
        <f t="shared" si="202"/>
        <v>266.64250000000004</v>
      </c>
      <c r="O2119" s="2" t="str">
        <f t="shared" si="203"/>
        <v>Nov</v>
      </c>
    </row>
    <row r="2120" spans="1:15" x14ac:dyDescent="0.25">
      <c r="A2120" s="2" t="s">
        <v>3263</v>
      </c>
      <c r="B2120" s="3">
        <v>45155</v>
      </c>
      <c r="C2120" s="2" t="s">
        <v>113</v>
      </c>
      <c r="D2120" s="2" t="s">
        <v>1051</v>
      </c>
      <c r="E2120">
        <v>5</v>
      </c>
      <c r="F2120" s="2">
        <f t="shared" si="198"/>
        <v>5</v>
      </c>
      <c r="G2120" s="2" t="s">
        <v>1146</v>
      </c>
      <c r="H2120">
        <v>0</v>
      </c>
      <c r="I2120" s="2">
        <f>_xlfn.XLOOKUP(D2120, 'retail_products'!$A:$A, 'retail_products'!$E:$E, "")</f>
        <v>243.64</v>
      </c>
      <c r="J2120" s="2">
        <f>_xlfn.XLOOKUP(D2120, 'retail_products'!$A:$A, 'retail_products'!$D:$D, "")</f>
        <v>143.19999999999999</v>
      </c>
      <c r="K2120" s="2">
        <f t="shared" si="199"/>
        <v>1218.1999999999998</v>
      </c>
      <c r="L2120" s="2">
        <f t="shared" si="200"/>
        <v>0</v>
      </c>
      <c r="M2120" s="2">
        <f t="shared" si="201"/>
        <v>1218.1999999999998</v>
      </c>
      <c r="N2120" s="2">
        <f t="shared" si="202"/>
        <v>502.19999999999982</v>
      </c>
      <c r="O2120" s="2" t="str">
        <f t="shared" si="203"/>
        <v>Aug</v>
      </c>
    </row>
    <row r="2121" spans="1:15" x14ac:dyDescent="0.25">
      <c r="A2121" s="2" t="s">
        <v>3264</v>
      </c>
      <c r="B2121" s="3">
        <v>45282</v>
      </c>
      <c r="C2121" s="2" t="s">
        <v>294</v>
      </c>
      <c r="D2121" s="2" t="s">
        <v>1082</v>
      </c>
      <c r="E2121">
        <v>5</v>
      </c>
      <c r="F2121" s="2">
        <f t="shared" si="198"/>
        <v>5</v>
      </c>
      <c r="G2121" s="2" t="s">
        <v>1148</v>
      </c>
      <c r="H2121">
        <v>0.06</v>
      </c>
      <c r="I2121" s="2">
        <f>_xlfn.XLOOKUP(D2121, 'retail_products'!$A:$A, 'retail_products'!$E:$E, "")</f>
        <v>85.85</v>
      </c>
      <c r="J2121" s="2">
        <f>_xlfn.XLOOKUP(D2121, 'retail_products'!$A:$A, 'retail_products'!$D:$D, "")</f>
        <v>46.68</v>
      </c>
      <c r="K2121" s="2">
        <f t="shared" si="199"/>
        <v>429.25</v>
      </c>
      <c r="L2121" s="2">
        <f t="shared" si="200"/>
        <v>25.754999999999999</v>
      </c>
      <c r="M2121" s="2">
        <f t="shared" si="201"/>
        <v>403.495</v>
      </c>
      <c r="N2121" s="2">
        <f t="shared" si="202"/>
        <v>170.095</v>
      </c>
      <c r="O2121" s="2" t="str">
        <f t="shared" si="203"/>
        <v>Dec</v>
      </c>
    </row>
    <row r="2122" spans="1:15" x14ac:dyDescent="0.25">
      <c r="A2122" s="2" t="s">
        <v>3265</v>
      </c>
      <c r="B2122" s="3">
        <v>45060</v>
      </c>
      <c r="C2122" s="2" t="s">
        <v>853</v>
      </c>
      <c r="D2122" s="2" t="s">
        <v>1124</v>
      </c>
      <c r="E2122">
        <v>1</v>
      </c>
      <c r="F2122" s="2">
        <f t="shared" si="198"/>
        <v>1</v>
      </c>
      <c r="G2122" s="2" t="s">
        <v>1152</v>
      </c>
      <c r="H2122">
        <v>0</v>
      </c>
      <c r="I2122" s="2">
        <f>_xlfn.XLOOKUP(D2122, 'retail_products'!$A:$A, 'retail_products'!$E:$E, "")</f>
        <v>657.99</v>
      </c>
      <c r="J2122" s="2">
        <f>_xlfn.XLOOKUP(D2122, 'retail_products'!$A:$A, 'retail_products'!$D:$D, "")</f>
        <v>478.53</v>
      </c>
      <c r="K2122" s="2">
        <f t="shared" si="199"/>
        <v>657.99</v>
      </c>
      <c r="L2122" s="2">
        <f t="shared" si="200"/>
        <v>0</v>
      </c>
      <c r="M2122" s="2">
        <f t="shared" si="201"/>
        <v>657.99</v>
      </c>
      <c r="N2122" s="2">
        <f t="shared" si="202"/>
        <v>179.46000000000004</v>
      </c>
      <c r="O2122" s="2" t="str">
        <f t="shared" si="203"/>
        <v>May</v>
      </c>
    </row>
    <row r="2123" spans="1:15" x14ac:dyDescent="0.25">
      <c r="A2123" s="2" t="s">
        <v>3266</v>
      </c>
      <c r="B2123" s="3">
        <v>44942</v>
      </c>
      <c r="C2123" s="2" t="s">
        <v>486</v>
      </c>
      <c r="D2123" s="2" t="s">
        <v>1080</v>
      </c>
      <c r="E2123">
        <v>4</v>
      </c>
      <c r="F2123" s="2">
        <f t="shared" si="198"/>
        <v>4</v>
      </c>
      <c r="G2123" s="2" t="s">
        <v>1146</v>
      </c>
      <c r="H2123">
        <v>0.08</v>
      </c>
      <c r="I2123" s="2">
        <f>_xlfn.XLOOKUP(D2123, 'retail_products'!$A:$A, 'retail_products'!$E:$E, "")</f>
        <v>466.51</v>
      </c>
      <c r="J2123" s="2">
        <f>_xlfn.XLOOKUP(D2123, 'retail_products'!$A:$A, 'retail_products'!$D:$D, "")</f>
        <v>257.73</v>
      </c>
      <c r="K2123" s="2">
        <f t="shared" si="199"/>
        <v>1866.04</v>
      </c>
      <c r="L2123" s="2">
        <f t="shared" si="200"/>
        <v>149.28319999999999</v>
      </c>
      <c r="M2123" s="2">
        <f t="shared" si="201"/>
        <v>1716.7567999999999</v>
      </c>
      <c r="N2123" s="2">
        <f t="shared" si="202"/>
        <v>685.83679999999981</v>
      </c>
      <c r="O2123" s="2" t="str">
        <f t="shared" si="203"/>
        <v>Jan</v>
      </c>
    </row>
    <row r="2124" spans="1:15" x14ac:dyDescent="0.25">
      <c r="A2124" s="2" t="s">
        <v>3267</v>
      </c>
      <c r="B2124" s="3">
        <v>45134</v>
      </c>
      <c r="C2124" s="2" t="s">
        <v>471</v>
      </c>
      <c r="D2124" s="2" t="s">
        <v>1096</v>
      </c>
      <c r="E2124">
        <v>2</v>
      </c>
      <c r="F2124" s="2">
        <f t="shared" si="198"/>
        <v>2</v>
      </c>
      <c r="G2124" s="2" t="s">
        <v>1152</v>
      </c>
      <c r="H2124">
        <v>0.22</v>
      </c>
      <c r="I2124" s="2">
        <f>_xlfn.XLOOKUP(D2124, 'retail_products'!$A:$A, 'retail_products'!$E:$E, "")</f>
        <v>975.87</v>
      </c>
      <c r="J2124" s="2">
        <f>_xlfn.XLOOKUP(D2124, 'retail_products'!$A:$A, 'retail_products'!$D:$D, "")</f>
        <v>397.97</v>
      </c>
      <c r="K2124" s="2">
        <f t="shared" si="199"/>
        <v>1951.74</v>
      </c>
      <c r="L2124" s="2">
        <f t="shared" si="200"/>
        <v>429.38280000000003</v>
      </c>
      <c r="M2124" s="2">
        <f t="shared" si="201"/>
        <v>1522.3571999999999</v>
      </c>
      <c r="N2124" s="2">
        <f t="shared" si="202"/>
        <v>726.41719999999987</v>
      </c>
      <c r="O2124" s="2" t="str">
        <f t="shared" si="203"/>
        <v>Jul</v>
      </c>
    </row>
    <row r="2125" spans="1:15" x14ac:dyDescent="0.25">
      <c r="A2125" s="2" t="s">
        <v>3268</v>
      </c>
      <c r="B2125" s="3">
        <v>45341</v>
      </c>
      <c r="C2125" s="2" t="s">
        <v>171</v>
      </c>
      <c r="D2125" s="2" t="s">
        <v>1130</v>
      </c>
      <c r="E2125">
        <v>5</v>
      </c>
      <c r="F2125" s="2">
        <f t="shared" si="198"/>
        <v>5</v>
      </c>
      <c r="G2125" s="2" t="s">
        <v>1148</v>
      </c>
      <c r="H2125">
        <v>0</v>
      </c>
      <c r="I2125" s="2">
        <f>_xlfn.XLOOKUP(D2125, 'retail_products'!$A:$A, 'retail_products'!$E:$E, "")</f>
        <v>497.57</v>
      </c>
      <c r="J2125" s="2">
        <f>_xlfn.XLOOKUP(D2125, 'retail_products'!$A:$A, 'retail_products'!$D:$D, "")</f>
        <v>348.99</v>
      </c>
      <c r="K2125" s="2">
        <f t="shared" si="199"/>
        <v>2487.85</v>
      </c>
      <c r="L2125" s="2">
        <f t="shared" si="200"/>
        <v>0</v>
      </c>
      <c r="M2125" s="2">
        <f t="shared" si="201"/>
        <v>2487.85</v>
      </c>
      <c r="N2125" s="2">
        <f t="shared" si="202"/>
        <v>742.89999999999986</v>
      </c>
      <c r="O2125" s="2" t="str">
        <f t="shared" si="203"/>
        <v>Feb</v>
      </c>
    </row>
    <row r="2126" spans="1:15" x14ac:dyDescent="0.25">
      <c r="A2126" s="2" t="s">
        <v>3269</v>
      </c>
      <c r="B2126" s="3">
        <v>45189</v>
      </c>
      <c r="C2126" s="2" t="s">
        <v>486</v>
      </c>
      <c r="D2126" s="2" t="s">
        <v>1116</v>
      </c>
      <c r="E2126">
        <v>3</v>
      </c>
      <c r="F2126" s="2">
        <f t="shared" si="198"/>
        <v>3</v>
      </c>
      <c r="G2126" s="2" t="s">
        <v>1148</v>
      </c>
      <c r="H2126">
        <v>0</v>
      </c>
      <c r="I2126" s="2">
        <f>_xlfn.XLOOKUP(D2126, 'retail_products'!$A:$A, 'retail_products'!$E:$E, "")</f>
        <v>796.89</v>
      </c>
      <c r="J2126" s="2">
        <f>_xlfn.XLOOKUP(D2126, 'retail_products'!$A:$A, 'retail_products'!$D:$D, "")</f>
        <v>465.81</v>
      </c>
      <c r="K2126" s="2">
        <f t="shared" si="199"/>
        <v>2390.67</v>
      </c>
      <c r="L2126" s="2">
        <f t="shared" si="200"/>
        <v>0</v>
      </c>
      <c r="M2126" s="2">
        <f t="shared" si="201"/>
        <v>2390.67</v>
      </c>
      <c r="N2126" s="2">
        <f t="shared" si="202"/>
        <v>993.24</v>
      </c>
      <c r="O2126" s="2" t="str">
        <f t="shared" si="203"/>
        <v>Sep</v>
      </c>
    </row>
    <row r="2127" spans="1:15" x14ac:dyDescent="0.25">
      <c r="A2127" s="2" t="s">
        <v>3270</v>
      </c>
      <c r="B2127" s="3">
        <v>45104</v>
      </c>
      <c r="C2127" s="2" t="s">
        <v>541</v>
      </c>
      <c r="D2127" s="2" t="s">
        <v>1046</v>
      </c>
      <c r="E2127">
        <v>4</v>
      </c>
      <c r="F2127" s="2">
        <f t="shared" si="198"/>
        <v>4</v>
      </c>
      <c r="G2127" s="2" t="s">
        <v>1148</v>
      </c>
      <c r="H2127">
        <v>0.11</v>
      </c>
      <c r="I2127" s="2">
        <f>_xlfn.XLOOKUP(D2127, 'retail_products'!$A:$A, 'retail_products'!$E:$E, "")</f>
        <v>304.58</v>
      </c>
      <c r="J2127" s="2">
        <f>_xlfn.XLOOKUP(D2127, 'retail_products'!$A:$A, 'retail_products'!$D:$D, "")</f>
        <v>141.47</v>
      </c>
      <c r="K2127" s="2">
        <f t="shared" si="199"/>
        <v>1218.32</v>
      </c>
      <c r="L2127" s="2">
        <f t="shared" si="200"/>
        <v>134.01519999999999</v>
      </c>
      <c r="M2127" s="2">
        <f t="shared" si="201"/>
        <v>1084.3047999999999</v>
      </c>
      <c r="N2127" s="2">
        <f t="shared" si="202"/>
        <v>518.42479999999989</v>
      </c>
      <c r="O2127" s="2" t="str">
        <f t="shared" si="203"/>
        <v>Jun</v>
      </c>
    </row>
    <row r="2128" spans="1:15" x14ac:dyDescent="0.25">
      <c r="A2128" s="2" t="s">
        <v>3271</v>
      </c>
      <c r="B2128" s="3">
        <v>45025</v>
      </c>
      <c r="C2128" s="2" t="s">
        <v>450</v>
      </c>
      <c r="D2128" s="2" t="s">
        <v>1078</v>
      </c>
      <c r="E2128">
        <v>2</v>
      </c>
      <c r="F2128" s="2">
        <f t="shared" si="198"/>
        <v>2</v>
      </c>
      <c r="G2128" s="2" t="s">
        <v>1148</v>
      </c>
      <c r="H2128">
        <v>0</v>
      </c>
      <c r="I2128" s="2">
        <f>_xlfn.XLOOKUP(D2128, 'retail_products'!$A:$A, 'retail_products'!$E:$E, "")</f>
        <v>892.78</v>
      </c>
      <c r="J2128" s="2">
        <f>_xlfn.XLOOKUP(D2128, 'retail_products'!$A:$A, 'retail_products'!$D:$D, "")</f>
        <v>447.11</v>
      </c>
      <c r="K2128" s="2">
        <f t="shared" si="199"/>
        <v>1785.56</v>
      </c>
      <c r="L2128" s="2">
        <f t="shared" si="200"/>
        <v>0</v>
      </c>
      <c r="M2128" s="2">
        <f t="shared" si="201"/>
        <v>1785.56</v>
      </c>
      <c r="N2128" s="2">
        <f t="shared" si="202"/>
        <v>891.33999999999992</v>
      </c>
      <c r="O2128" s="2" t="str">
        <f t="shared" si="203"/>
        <v>Apr</v>
      </c>
    </row>
    <row r="2129" spans="1:15" x14ac:dyDescent="0.25">
      <c r="A2129" s="2" t="s">
        <v>3272</v>
      </c>
      <c r="B2129" s="3">
        <v>44971</v>
      </c>
      <c r="C2129" s="2" t="s">
        <v>192</v>
      </c>
      <c r="D2129" s="2" t="s">
        <v>1118</v>
      </c>
      <c r="E2129">
        <v>1</v>
      </c>
      <c r="F2129" s="2">
        <f t="shared" si="198"/>
        <v>1</v>
      </c>
      <c r="G2129" s="2" t="s">
        <v>1146</v>
      </c>
      <c r="H2129">
        <v>0</v>
      </c>
      <c r="I2129" s="2">
        <f>_xlfn.XLOOKUP(D2129, 'retail_products'!$A:$A, 'retail_products'!$E:$E, "")</f>
        <v>484.08</v>
      </c>
      <c r="J2129" s="2">
        <f>_xlfn.XLOOKUP(D2129, 'retail_products'!$A:$A, 'retail_products'!$D:$D, "")</f>
        <v>361.23</v>
      </c>
      <c r="K2129" s="2">
        <f t="shared" si="199"/>
        <v>484.08</v>
      </c>
      <c r="L2129" s="2">
        <f t="shared" si="200"/>
        <v>0</v>
      </c>
      <c r="M2129" s="2">
        <f t="shared" si="201"/>
        <v>484.08</v>
      </c>
      <c r="N2129" s="2">
        <f t="shared" si="202"/>
        <v>122.84999999999997</v>
      </c>
      <c r="O2129" s="2" t="str">
        <f t="shared" si="203"/>
        <v>Feb</v>
      </c>
    </row>
    <row r="2130" spans="1:15" x14ac:dyDescent="0.25">
      <c r="A2130" s="2" t="s">
        <v>3273</v>
      </c>
      <c r="B2130" s="3">
        <v>45208</v>
      </c>
      <c r="C2130" s="2" t="s">
        <v>147</v>
      </c>
      <c r="D2130" s="2" t="s">
        <v>1126</v>
      </c>
      <c r="E2130">
        <v>4</v>
      </c>
      <c r="F2130" s="2">
        <f t="shared" si="198"/>
        <v>4</v>
      </c>
      <c r="G2130" s="2" t="s">
        <v>1152</v>
      </c>
      <c r="H2130">
        <v>0</v>
      </c>
      <c r="I2130" s="2">
        <f>_xlfn.XLOOKUP(D2130, 'retail_products'!$A:$A, 'retail_products'!$E:$E, "")</f>
        <v>340.9</v>
      </c>
      <c r="J2130" s="2">
        <f>_xlfn.XLOOKUP(D2130, 'retail_products'!$A:$A, 'retail_products'!$D:$D, "")</f>
        <v>269.88</v>
      </c>
      <c r="K2130" s="2">
        <f t="shared" si="199"/>
        <v>1363.6</v>
      </c>
      <c r="L2130" s="2">
        <f t="shared" si="200"/>
        <v>0</v>
      </c>
      <c r="M2130" s="2">
        <f t="shared" si="201"/>
        <v>1363.6</v>
      </c>
      <c r="N2130" s="2">
        <f t="shared" si="202"/>
        <v>284.07999999999993</v>
      </c>
      <c r="O2130" s="2" t="str">
        <f t="shared" si="203"/>
        <v>Oct</v>
      </c>
    </row>
    <row r="2131" spans="1:15" x14ac:dyDescent="0.25">
      <c r="A2131" s="2" t="s">
        <v>3274</v>
      </c>
      <c r="B2131" s="3">
        <v>44936</v>
      </c>
      <c r="C2131" s="2" t="s">
        <v>322</v>
      </c>
      <c r="D2131" s="2" t="s">
        <v>1124</v>
      </c>
      <c r="E2131">
        <v>4</v>
      </c>
      <c r="F2131" s="2">
        <f t="shared" si="198"/>
        <v>4</v>
      </c>
      <c r="G2131" s="2" t="s">
        <v>1148</v>
      </c>
      <c r="H2131">
        <v>0</v>
      </c>
      <c r="I2131" s="2">
        <f>_xlfn.XLOOKUP(D2131, 'retail_products'!$A:$A, 'retail_products'!$E:$E, "")</f>
        <v>657.99</v>
      </c>
      <c r="J2131" s="2">
        <f>_xlfn.XLOOKUP(D2131, 'retail_products'!$A:$A, 'retail_products'!$D:$D, "")</f>
        <v>478.53</v>
      </c>
      <c r="K2131" s="2">
        <f t="shared" si="199"/>
        <v>2631.96</v>
      </c>
      <c r="L2131" s="2">
        <f t="shared" si="200"/>
        <v>0</v>
      </c>
      <c r="M2131" s="2">
        <f t="shared" si="201"/>
        <v>2631.96</v>
      </c>
      <c r="N2131" s="2">
        <f t="shared" si="202"/>
        <v>717.84000000000015</v>
      </c>
      <c r="O2131" s="2" t="str">
        <f t="shared" si="203"/>
        <v>Jan</v>
      </c>
    </row>
    <row r="2132" spans="1:15" x14ac:dyDescent="0.25">
      <c r="A2132" s="2" t="s">
        <v>3275</v>
      </c>
      <c r="B2132" s="3">
        <v>45062</v>
      </c>
      <c r="C2132" s="2" t="s">
        <v>465</v>
      </c>
      <c r="D2132" s="2" t="s">
        <v>1092</v>
      </c>
      <c r="E2132">
        <v>1</v>
      </c>
      <c r="F2132" s="2">
        <f t="shared" si="198"/>
        <v>1</v>
      </c>
      <c r="G2132" s="2" t="s">
        <v>1148</v>
      </c>
      <c r="H2132">
        <v>0</v>
      </c>
      <c r="I2132" s="2">
        <f>_xlfn.XLOOKUP(D2132, 'retail_products'!$A:$A, 'retail_products'!$E:$E, "")</f>
        <v>458.87</v>
      </c>
      <c r="J2132" s="2">
        <f>_xlfn.XLOOKUP(D2132, 'retail_products'!$A:$A, 'retail_products'!$D:$D, "")</f>
        <v>375.17</v>
      </c>
      <c r="K2132" s="2">
        <f t="shared" si="199"/>
        <v>458.87</v>
      </c>
      <c r="L2132" s="2">
        <f t="shared" si="200"/>
        <v>0</v>
      </c>
      <c r="M2132" s="2">
        <f t="shared" si="201"/>
        <v>458.87</v>
      </c>
      <c r="N2132" s="2">
        <f t="shared" si="202"/>
        <v>83.699999999999989</v>
      </c>
      <c r="O2132" s="2" t="str">
        <f t="shared" si="203"/>
        <v>May</v>
      </c>
    </row>
    <row r="2133" spans="1:15" x14ac:dyDescent="0.25">
      <c r="A2133" s="2" t="s">
        <v>3276</v>
      </c>
      <c r="B2133" s="3">
        <v>44942</v>
      </c>
      <c r="C2133" s="2" t="s">
        <v>120</v>
      </c>
      <c r="D2133" s="2" t="s">
        <v>1132</v>
      </c>
      <c r="E2133">
        <v>2</v>
      </c>
      <c r="F2133" s="2">
        <f t="shared" si="198"/>
        <v>2</v>
      </c>
      <c r="G2133" s="2" t="s">
        <v>1146</v>
      </c>
      <c r="H2133">
        <v>0</v>
      </c>
      <c r="I2133" s="2">
        <f>_xlfn.XLOOKUP(D2133, 'retail_products'!$A:$A, 'retail_products'!$E:$E, "")</f>
        <v>124.81</v>
      </c>
      <c r="J2133" s="2">
        <f>_xlfn.XLOOKUP(D2133, 'retail_products'!$A:$A, 'retail_products'!$D:$D, "")</f>
        <v>60.74</v>
      </c>
      <c r="K2133" s="2">
        <f t="shared" si="199"/>
        <v>249.62</v>
      </c>
      <c r="L2133" s="2">
        <f t="shared" si="200"/>
        <v>0</v>
      </c>
      <c r="M2133" s="2">
        <f t="shared" si="201"/>
        <v>249.62</v>
      </c>
      <c r="N2133" s="2">
        <f t="shared" si="202"/>
        <v>128.13999999999999</v>
      </c>
      <c r="O2133" s="2" t="str">
        <f t="shared" si="203"/>
        <v>Jan</v>
      </c>
    </row>
    <row r="2134" spans="1:15" x14ac:dyDescent="0.25">
      <c r="A2134" s="2" t="s">
        <v>3277</v>
      </c>
      <c r="B2134" s="3">
        <v>45106</v>
      </c>
      <c r="C2134" s="2" t="s">
        <v>120</v>
      </c>
      <c r="D2134" s="2" t="s">
        <v>1056</v>
      </c>
      <c r="E2134">
        <v>1</v>
      </c>
      <c r="F2134" s="2">
        <f t="shared" si="198"/>
        <v>1</v>
      </c>
      <c r="G2134" s="2" t="s">
        <v>1152</v>
      </c>
      <c r="H2134">
        <v>0</v>
      </c>
      <c r="I2134" s="2">
        <f>_xlfn.XLOOKUP(D2134, 'retail_products'!$A:$A, 'retail_products'!$E:$E, "")</f>
        <v>137.66999999999999</v>
      </c>
      <c r="J2134" s="2">
        <f>_xlfn.XLOOKUP(D2134, 'retail_products'!$A:$A, 'retail_products'!$D:$D, "")</f>
        <v>65.400000000000006</v>
      </c>
      <c r="K2134" s="2">
        <f t="shared" si="199"/>
        <v>137.66999999999999</v>
      </c>
      <c r="L2134" s="2">
        <f t="shared" si="200"/>
        <v>0</v>
      </c>
      <c r="M2134" s="2">
        <f t="shared" si="201"/>
        <v>137.66999999999999</v>
      </c>
      <c r="N2134" s="2">
        <f t="shared" si="202"/>
        <v>72.269999999999982</v>
      </c>
      <c r="O2134" s="2" t="str">
        <f t="shared" si="203"/>
        <v>Jun</v>
      </c>
    </row>
    <row r="2135" spans="1:15" x14ac:dyDescent="0.25">
      <c r="A2135" s="2" t="s">
        <v>3278</v>
      </c>
      <c r="B2135" s="3">
        <v>45303</v>
      </c>
      <c r="C2135" s="2" t="s">
        <v>468</v>
      </c>
      <c r="D2135" s="2" t="s">
        <v>1094</v>
      </c>
      <c r="E2135">
        <v>3</v>
      </c>
      <c r="F2135" s="2">
        <f t="shared" si="198"/>
        <v>3</v>
      </c>
      <c r="G2135" s="2" t="s">
        <v>1152</v>
      </c>
      <c r="H2135">
        <v>0</v>
      </c>
      <c r="I2135" s="2">
        <f>_xlfn.XLOOKUP(D2135, 'retail_products'!$A:$A, 'retail_products'!$E:$E, "")</f>
        <v>52.75</v>
      </c>
      <c r="J2135" s="2">
        <f>_xlfn.XLOOKUP(D2135, 'retail_products'!$A:$A, 'retail_products'!$D:$D, "")</f>
        <v>27.56</v>
      </c>
      <c r="K2135" s="2">
        <f t="shared" si="199"/>
        <v>158.25</v>
      </c>
      <c r="L2135" s="2">
        <f t="shared" si="200"/>
        <v>0</v>
      </c>
      <c r="M2135" s="2">
        <f t="shared" si="201"/>
        <v>158.25</v>
      </c>
      <c r="N2135" s="2">
        <f t="shared" si="202"/>
        <v>75.570000000000007</v>
      </c>
      <c r="O2135" s="2" t="str">
        <f t="shared" si="203"/>
        <v>Jan</v>
      </c>
    </row>
    <row r="2136" spans="1:15" x14ac:dyDescent="0.25">
      <c r="A2136" s="2" t="s">
        <v>3279</v>
      </c>
      <c r="B2136" s="3">
        <v>45298</v>
      </c>
      <c r="C2136" s="2" t="s">
        <v>76</v>
      </c>
      <c r="D2136" s="2" t="s">
        <v>1078</v>
      </c>
      <c r="E2136">
        <v>2</v>
      </c>
      <c r="F2136" s="2">
        <f t="shared" si="198"/>
        <v>2</v>
      </c>
      <c r="G2136" s="2" t="s">
        <v>1148</v>
      </c>
      <c r="H2136">
        <v>0.09</v>
      </c>
      <c r="I2136" s="2">
        <f>_xlfn.XLOOKUP(D2136, 'retail_products'!$A:$A, 'retail_products'!$E:$E, "")</f>
        <v>892.78</v>
      </c>
      <c r="J2136" s="2">
        <f>_xlfn.XLOOKUP(D2136, 'retail_products'!$A:$A, 'retail_products'!$D:$D, "")</f>
        <v>447.11</v>
      </c>
      <c r="K2136" s="2">
        <f t="shared" si="199"/>
        <v>1785.56</v>
      </c>
      <c r="L2136" s="2">
        <f t="shared" si="200"/>
        <v>160.7004</v>
      </c>
      <c r="M2136" s="2">
        <f t="shared" si="201"/>
        <v>1624.8596</v>
      </c>
      <c r="N2136" s="2">
        <f t="shared" si="202"/>
        <v>730.63959999999997</v>
      </c>
      <c r="O2136" s="2" t="str">
        <f t="shared" si="203"/>
        <v>Jan</v>
      </c>
    </row>
    <row r="2137" spans="1:15" x14ac:dyDescent="0.25">
      <c r="A2137" s="2" t="s">
        <v>3280</v>
      </c>
      <c r="B2137" s="3">
        <v>45349</v>
      </c>
      <c r="C2137" s="2" t="s">
        <v>1018</v>
      </c>
      <c r="D2137" s="2" t="s">
        <v>1038</v>
      </c>
      <c r="E2137">
        <v>-1</v>
      </c>
      <c r="F2137" s="2">
        <f t="shared" si="198"/>
        <v>0</v>
      </c>
      <c r="G2137" s="2" t="s">
        <v>1152</v>
      </c>
      <c r="H2137">
        <v>0.24</v>
      </c>
      <c r="I2137" s="2">
        <f>_xlfn.XLOOKUP(D2137, 'retail_products'!$A:$A, 'retail_products'!$E:$E, "")</f>
        <v>295.45</v>
      </c>
      <c r="J2137" s="2">
        <f>_xlfn.XLOOKUP(D2137, 'retail_products'!$A:$A, 'retail_products'!$D:$D, "")</f>
        <v>218.74</v>
      </c>
      <c r="K2137" s="2">
        <f t="shared" si="199"/>
        <v>-295.45</v>
      </c>
      <c r="L2137" s="2">
        <f t="shared" si="200"/>
        <v>-70.908000000000001</v>
      </c>
      <c r="M2137" s="2">
        <f t="shared" si="201"/>
        <v>-224.54199999999997</v>
      </c>
      <c r="N2137" s="2">
        <f t="shared" si="202"/>
        <v>-5.8019999999999641</v>
      </c>
      <c r="O2137" s="2" t="str">
        <f t="shared" si="203"/>
        <v>Feb</v>
      </c>
    </row>
    <row r="2138" spans="1:15" x14ac:dyDescent="0.25">
      <c r="A2138" s="2" t="s">
        <v>3281</v>
      </c>
      <c r="B2138" s="3">
        <v>45031</v>
      </c>
      <c r="C2138" s="2" t="s">
        <v>1016</v>
      </c>
      <c r="D2138" s="2" t="s">
        <v>1132</v>
      </c>
      <c r="E2138">
        <v>3</v>
      </c>
      <c r="F2138" s="2">
        <f t="shared" si="198"/>
        <v>3</v>
      </c>
      <c r="G2138" s="2" t="s">
        <v>1146</v>
      </c>
      <c r="H2138">
        <v>0.02</v>
      </c>
      <c r="I2138" s="2">
        <f>_xlfn.XLOOKUP(D2138, 'retail_products'!$A:$A, 'retail_products'!$E:$E, "")</f>
        <v>124.81</v>
      </c>
      <c r="J2138" s="2">
        <f>_xlfn.XLOOKUP(D2138, 'retail_products'!$A:$A, 'retail_products'!$D:$D, "")</f>
        <v>60.74</v>
      </c>
      <c r="K2138" s="2">
        <f t="shared" si="199"/>
        <v>374.43</v>
      </c>
      <c r="L2138" s="2">
        <f t="shared" si="200"/>
        <v>7.4885999999999999</v>
      </c>
      <c r="M2138" s="2">
        <f t="shared" si="201"/>
        <v>366.94139999999999</v>
      </c>
      <c r="N2138" s="2">
        <f t="shared" si="202"/>
        <v>184.72139999999999</v>
      </c>
      <c r="O2138" s="2" t="str">
        <f t="shared" si="203"/>
        <v>Apr</v>
      </c>
    </row>
    <row r="2139" spans="1:15" x14ac:dyDescent="0.25">
      <c r="A2139" s="2" t="s">
        <v>3282</v>
      </c>
      <c r="B2139" s="3">
        <v>45136</v>
      </c>
      <c r="C2139" s="2" t="s">
        <v>576</v>
      </c>
      <c r="D2139" s="2" t="s">
        <v>1060</v>
      </c>
      <c r="E2139">
        <v>2</v>
      </c>
      <c r="F2139" s="2">
        <f t="shared" si="198"/>
        <v>2</v>
      </c>
      <c r="G2139" s="2" t="s">
        <v>1148</v>
      </c>
      <c r="H2139">
        <v>0.2</v>
      </c>
      <c r="I2139" s="2">
        <f>_xlfn.XLOOKUP(D2139, 'retail_products'!$A:$A, 'retail_products'!$E:$E, "")</f>
        <v>491.58</v>
      </c>
      <c r="J2139" s="2">
        <f>_xlfn.XLOOKUP(D2139, 'retail_products'!$A:$A, 'retail_products'!$D:$D, "")</f>
        <v>342.41</v>
      </c>
      <c r="K2139" s="2">
        <f t="shared" si="199"/>
        <v>983.16</v>
      </c>
      <c r="L2139" s="2">
        <f t="shared" si="200"/>
        <v>196.63200000000001</v>
      </c>
      <c r="M2139" s="2">
        <f t="shared" si="201"/>
        <v>786.52800000000002</v>
      </c>
      <c r="N2139" s="2">
        <f t="shared" si="202"/>
        <v>101.70799999999997</v>
      </c>
      <c r="O2139" s="2" t="str">
        <f t="shared" si="203"/>
        <v>Jul</v>
      </c>
    </row>
    <row r="2140" spans="1:15" x14ac:dyDescent="0.25">
      <c r="A2140" s="2" t="s">
        <v>3283</v>
      </c>
      <c r="B2140" s="3">
        <v>45020</v>
      </c>
      <c r="C2140" s="2" t="s">
        <v>432</v>
      </c>
      <c r="D2140" s="2" t="s">
        <v>1096</v>
      </c>
      <c r="E2140">
        <v>1</v>
      </c>
      <c r="F2140" s="2">
        <f t="shared" si="198"/>
        <v>1</v>
      </c>
      <c r="G2140" s="2" t="s">
        <v>1152</v>
      </c>
      <c r="H2140">
        <v>0.28000000000000003</v>
      </c>
      <c r="I2140" s="2">
        <f>_xlfn.XLOOKUP(D2140, 'retail_products'!$A:$A, 'retail_products'!$E:$E, "")</f>
        <v>975.87</v>
      </c>
      <c r="J2140" s="2">
        <f>_xlfn.XLOOKUP(D2140, 'retail_products'!$A:$A, 'retail_products'!$D:$D, "")</f>
        <v>397.97</v>
      </c>
      <c r="K2140" s="2">
        <f t="shared" si="199"/>
        <v>975.87</v>
      </c>
      <c r="L2140" s="2">
        <f t="shared" si="200"/>
        <v>273.24360000000001</v>
      </c>
      <c r="M2140" s="2">
        <f t="shared" si="201"/>
        <v>702.62639999999999</v>
      </c>
      <c r="N2140" s="2">
        <f t="shared" si="202"/>
        <v>304.65639999999996</v>
      </c>
      <c r="O2140" s="2" t="str">
        <f t="shared" si="203"/>
        <v>Apr</v>
      </c>
    </row>
    <row r="2141" spans="1:15" x14ac:dyDescent="0.25">
      <c r="A2141" s="2" t="s">
        <v>3284</v>
      </c>
      <c r="B2141" s="3">
        <v>45327</v>
      </c>
      <c r="C2141" s="2" t="s">
        <v>438</v>
      </c>
      <c r="D2141" s="2" t="s">
        <v>1058</v>
      </c>
      <c r="E2141">
        <v>2</v>
      </c>
      <c r="F2141" s="2">
        <f t="shared" si="198"/>
        <v>2</v>
      </c>
      <c r="G2141" s="2" t="s">
        <v>1152</v>
      </c>
      <c r="H2141">
        <v>0.12</v>
      </c>
      <c r="I2141" s="2">
        <f>_xlfn.XLOOKUP(D2141, 'retail_products'!$A:$A, 'retail_products'!$E:$E, "")</f>
        <v>145.03</v>
      </c>
      <c r="J2141" s="2">
        <f>_xlfn.XLOOKUP(D2141, 'retail_products'!$A:$A, 'retail_products'!$D:$D, "")</f>
        <v>60.82</v>
      </c>
      <c r="K2141" s="2">
        <f t="shared" si="199"/>
        <v>290.06</v>
      </c>
      <c r="L2141" s="2">
        <f t="shared" si="200"/>
        <v>34.807200000000002</v>
      </c>
      <c r="M2141" s="2">
        <f t="shared" si="201"/>
        <v>255.25280000000001</v>
      </c>
      <c r="N2141" s="2">
        <f t="shared" si="202"/>
        <v>133.61279999999999</v>
      </c>
      <c r="O2141" s="2" t="str">
        <f t="shared" si="203"/>
        <v>Feb</v>
      </c>
    </row>
    <row r="2142" spans="1:15" x14ac:dyDescent="0.25">
      <c r="A2142" s="2" t="s">
        <v>3285</v>
      </c>
      <c r="B2142" s="3">
        <v>45206</v>
      </c>
      <c r="C2142" s="2" t="s">
        <v>481</v>
      </c>
      <c r="D2142" s="2" t="s">
        <v>1104</v>
      </c>
      <c r="E2142">
        <v>3</v>
      </c>
      <c r="F2142" s="2">
        <f t="shared" si="198"/>
        <v>3</v>
      </c>
      <c r="G2142" s="2" t="s">
        <v>1148</v>
      </c>
      <c r="H2142">
        <v>0</v>
      </c>
      <c r="I2142" s="2">
        <f>_xlfn.XLOOKUP(D2142, 'retail_products'!$A:$A, 'retail_products'!$E:$E, "")</f>
        <v>647.98</v>
      </c>
      <c r="J2142" s="2">
        <f>_xlfn.XLOOKUP(D2142, 'retail_products'!$A:$A, 'retail_products'!$D:$D, "")</f>
        <v>303.98</v>
      </c>
      <c r="K2142" s="2">
        <f t="shared" si="199"/>
        <v>1943.94</v>
      </c>
      <c r="L2142" s="2">
        <f t="shared" si="200"/>
        <v>0</v>
      </c>
      <c r="M2142" s="2">
        <f t="shared" si="201"/>
        <v>1943.94</v>
      </c>
      <c r="N2142" s="2">
        <f t="shared" si="202"/>
        <v>1032</v>
      </c>
      <c r="O2142" s="2" t="str">
        <f t="shared" si="203"/>
        <v>Oct</v>
      </c>
    </row>
    <row r="2143" spans="1:15" x14ac:dyDescent="0.25">
      <c r="A2143" s="2" t="s">
        <v>3286</v>
      </c>
      <c r="B2143" s="3">
        <v>45223</v>
      </c>
      <c r="C2143" s="2" t="s">
        <v>90</v>
      </c>
      <c r="D2143" s="2" t="s">
        <v>1120</v>
      </c>
      <c r="E2143">
        <v>2</v>
      </c>
      <c r="F2143" s="2">
        <f t="shared" si="198"/>
        <v>2</v>
      </c>
      <c r="G2143" s="2" t="s">
        <v>1148</v>
      </c>
      <c r="H2143">
        <v>0.09</v>
      </c>
      <c r="I2143" s="2">
        <f>_xlfn.XLOOKUP(D2143, 'retail_products'!$A:$A, 'retail_products'!$E:$E, "")</f>
        <v>1062.07</v>
      </c>
      <c r="J2143" s="2">
        <f>_xlfn.XLOOKUP(D2143, 'retail_products'!$A:$A, 'retail_products'!$D:$D, "")</f>
        <v>464.05</v>
      </c>
      <c r="K2143" s="2">
        <f t="shared" si="199"/>
        <v>2124.14</v>
      </c>
      <c r="L2143" s="2">
        <f t="shared" si="200"/>
        <v>191.17259999999999</v>
      </c>
      <c r="M2143" s="2">
        <f t="shared" si="201"/>
        <v>1932.9674</v>
      </c>
      <c r="N2143" s="2">
        <f t="shared" si="202"/>
        <v>1004.8674</v>
      </c>
      <c r="O2143" s="2" t="str">
        <f t="shared" si="203"/>
        <v>Oct</v>
      </c>
    </row>
    <row r="2144" spans="1:15" x14ac:dyDescent="0.25">
      <c r="A2144" s="2" t="s">
        <v>3287</v>
      </c>
      <c r="B2144" s="3">
        <v>45216</v>
      </c>
      <c r="C2144" s="2" t="s">
        <v>523</v>
      </c>
      <c r="D2144" s="2" t="s">
        <v>1078</v>
      </c>
      <c r="E2144">
        <v>2</v>
      </c>
      <c r="F2144" s="2">
        <f t="shared" si="198"/>
        <v>2</v>
      </c>
      <c r="G2144" s="2" t="s">
        <v>1148</v>
      </c>
      <c r="H2144">
        <v>0</v>
      </c>
      <c r="I2144" s="2">
        <f>_xlfn.XLOOKUP(D2144, 'retail_products'!$A:$A, 'retail_products'!$E:$E, "")</f>
        <v>892.78</v>
      </c>
      <c r="J2144" s="2">
        <f>_xlfn.XLOOKUP(D2144, 'retail_products'!$A:$A, 'retail_products'!$D:$D, "")</f>
        <v>447.11</v>
      </c>
      <c r="K2144" s="2">
        <f t="shared" si="199"/>
        <v>1785.56</v>
      </c>
      <c r="L2144" s="2">
        <f t="shared" si="200"/>
        <v>0</v>
      </c>
      <c r="M2144" s="2">
        <f t="shared" si="201"/>
        <v>1785.56</v>
      </c>
      <c r="N2144" s="2">
        <f t="shared" si="202"/>
        <v>891.33999999999992</v>
      </c>
      <c r="O2144" s="2" t="str">
        <f t="shared" si="203"/>
        <v>Oct</v>
      </c>
    </row>
    <row r="2145" spans="1:15" x14ac:dyDescent="0.25">
      <c r="A2145" s="2" t="s">
        <v>3288</v>
      </c>
      <c r="B2145" s="3">
        <v>45084</v>
      </c>
      <c r="C2145" s="2" t="s">
        <v>772</v>
      </c>
      <c r="D2145" s="2" t="s">
        <v>1092</v>
      </c>
      <c r="E2145">
        <v>4</v>
      </c>
      <c r="F2145" s="2">
        <f t="shared" si="198"/>
        <v>4</v>
      </c>
      <c r="G2145" s="2" t="s">
        <v>1152</v>
      </c>
      <c r="H2145">
        <v>0.13</v>
      </c>
      <c r="I2145" s="2">
        <f>_xlfn.XLOOKUP(D2145, 'retail_products'!$A:$A, 'retail_products'!$E:$E, "")</f>
        <v>458.87</v>
      </c>
      <c r="J2145" s="2">
        <f>_xlfn.XLOOKUP(D2145, 'retail_products'!$A:$A, 'retail_products'!$D:$D, "")</f>
        <v>375.17</v>
      </c>
      <c r="K2145" s="2">
        <f t="shared" si="199"/>
        <v>1835.48</v>
      </c>
      <c r="L2145" s="2">
        <f t="shared" si="200"/>
        <v>238.61240000000001</v>
      </c>
      <c r="M2145" s="2">
        <f t="shared" si="201"/>
        <v>1596.8676</v>
      </c>
      <c r="N2145" s="2">
        <f t="shared" si="202"/>
        <v>96.187599999999975</v>
      </c>
      <c r="O2145" s="2" t="str">
        <f t="shared" si="203"/>
        <v>Jun</v>
      </c>
    </row>
    <row r="2146" spans="1:15" x14ac:dyDescent="0.25">
      <c r="A2146" s="2" t="s">
        <v>3289</v>
      </c>
      <c r="B2146" s="3">
        <v>45056</v>
      </c>
      <c r="C2146" s="2" t="s">
        <v>648</v>
      </c>
      <c r="D2146" s="2" t="s">
        <v>1134</v>
      </c>
      <c r="E2146">
        <v>3</v>
      </c>
      <c r="F2146" s="2">
        <f t="shared" si="198"/>
        <v>3</v>
      </c>
      <c r="G2146" s="2" t="s">
        <v>1148</v>
      </c>
      <c r="H2146">
        <v>0.2</v>
      </c>
      <c r="I2146" s="2">
        <f>_xlfn.XLOOKUP(D2146, 'retail_products'!$A:$A, 'retail_products'!$E:$E, "")</f>
        <v>436.93</v>
      </c>
      <c r="J2146" s="2">
        <f>_xlfn.XLOOKUP(D2146, 'retail_products'!$A:$A, 'retail_products'!$D:$D, "")</f>
        <v>257.01</v>
      </c>
      <c r="K2146" s="2">
        <f t="shared" si="199"/>
        <v>1310.79</v>
      </c>
      <c r="L2146" s="2">
        <f t="shared" si="200"/>
        <v>262.15800000000002</v>
      </c>
      <c r="M2146" s="2">
        <f t="shared" si="201"/>
        <v>1048.6320000000001</v>
      </c>
      <c r="N2146" s="2">
        <f t="shared" si="202"/>
        <v>277.60200000000009</v>
      </c>
      <c r="O2146" s="2" t="str">
        <f t="shared" si="203"/>
        <v>May</v>
      </c>
    </row>
    <row r="2147" spans="1:15" x14ac:dyDescent="0.25">
      <c r="A2147" s="2" t="s">
        <v>3290</v>
      </c>
      <c r="B2147" s="3">
        <v>45068</v>
      </c>
      <c r="C2147" s="2" t="s">
        <v>849</v>
      </c>
      <c r="D2147" s="2" t="s">
        <v>1076</v>
      </c>
      <c r="E2147">
        <v>1</v>
      </c>
      <c r="F2147" s="2">
        <f t="shared" si="198"/>
        <v>1</v>
      </c>
      <c r="G2147" s="2" t="s">
        <v>1152</v>
      </c>
      <c r="H2147">
        <v>0.16</v>
      </c>
      <c r="I2147" s="2">
        <f>_xlfn.XLOOKUP(D2147, 'retail_products'!$A:$A, 'retail_products'!$E:$E, "")</f>
        <v>681.78</v>
      </c>
      <c r="J2147" s="2">
        <f>_xlfn.XLOOKUP(D2147, 'retail_products'!$A:$A, 'retail_products'!$D:$D, "")</f>
        <v>335.22</v>
      </c>
      <c r="K2147" s="2">
        <f t="shared" si="199"/>
        <v>681.78</v>
      </c>
      <c r="L2147" s="2">
        <f t="shared" si="200"/>
        <v>109.0848</v>
      </c>
      <c r="M2147" s="2">
        <f t="shared" si="201"/>
        <v>572.6952</v>
      </c>
      <c r="N2147" s="2">
        <f t="shared" si="202"/>
        <v>237.47519999999997</v>
      </c>
      <c r="O2147" s="2" t="str">
        <f t="shared" si="203"/>
        <v>May</v>
      </c>
    </row>
    <row r="2148" spans="1:15" x14ac:dyDescent="0.25">
      <c r="A2148" s="2" t="s">
        <v>3291</v>
      </c>
      <c r="B2148" s="3">
        <v>44968</v>
      </c>
      <c r="C2148" s="2" t="s">
        <v>572</v>
      </c>
      <c r="D2148" s="2" t="s">
        <v>1058</v>
      </c>
      <c r="E2148">
        <v>4</v>
      </c>
      <c r="F2148" s="2">
        <f t="shared" si="198"/>
        <v>4</v>
      </c>
      <c r="G2148" s="2" t="s">
        <v>1152</v>
      </c>
      <c r="H2148">
        <v>0</v>
      </c>
      <c r="I2148" s="2">
        <f>_xlfn.XLOOKUP(D2148, 'retail_products'!$A:$A, 'retail_products'!$E:$E, "")</f>
        <v>145.03</v>
      </c>
      <c r="J2148" s="2">
        <f>_xlfn.XLOOKUP(D2148, 'retail_products'!$A:$A, 'retail_products'!$D:$D, "")</f>
        <v>60.82</v>
      </c>
      <c r="K2148" s="2">
        <f t="shared" si="199"/>
        <v>580.12</v>
      </c>
      <c r="L2148" s="2">
        <f t="shared" si="200"/>
        <v>0</v>
      </c>
      <c r="M2148" s="2">
        <f t="shared" si="201"/>
        <v>580.12</v>
      </c>
      <c r="N2148" s="2">
        <f t="shared" si="202"/>
        <v>336.84000000000003</v>
      </c>
      <c r="O2148" s="2" t="str">
        <f t="shared" si="203"/>
        <v>Feb</v>
      </c>
    </row>
    <row r="2149" spans="1:15" x14ac:dyDescent="0.25">
      <c r="A2149" s="2" t="s">
        <v>3292</v>
      </c>
      <c r="B2149" s="3">
        <v>45273</v>
      </c>
      <c r="C2149" s="2" t="s">
        <v>629</v>
      </c>
      <c r="D2149" s="2" t="s">
        <v>1076</v>
      </c>
      <c r="E2149">
        <v>5</v>
      </c>
      <c r="F2149" s="2">
        <f t="shared" si="198"/>
        <v>5</v>
      </c>
      <c r="G2149" s="2" t="s">
        <v>1148</v>
      </c>
      <c r="H2149">
        <v>0</v>
      </c>
      <c r="I2149" s="2">
        <f>_xlfn.XLOOKUP(D2149, 'retail_products'!$A:$A, 'retail_products'!$E:$E, "")</f>
        <v>681.78</v>
      </c>
      <c r="J2149" s="2">
        <f>_xlfn.XLOOKUP(D2149, 'retail_products'!$A:$A, 'retail_products'!$D:$D, "")</f>
        <v>335.22</v>
      </c>
      <c r="K2149" s="2">
        <f t="shared" si="199"/>
        <v>3408.8999999999996</v>
      </c>
      <c r="L2149" s="2">
        <f t="shared" si="200"/>
        <v>0</v>
      </c>
      <c r="M2149" s="2">
        <f t="shared" si="201"/>
        <v>3408.8999999999996</v>
      </c>
      <c r="N2149" s="2">
        <f t="shared" si="202"/>
        <v>1732.7999999999995</v>
      </c>
      <c r="O2149" s="2" t="str">
        <f t="shared" si="203"/>
        <v>Dec</v>
      </c>
    </row>
    <row r="2150" spans="1:15" x14ac:dyDescent="0.25">
      <c r="A2150" s="2" t="s">
        <v>3293</v>
      </c>
      <c r="B2150" s="3">
        <v>45068</v>
      </c>
      <c r="C2150" s="2" t="s">
        <v>629</v>
      </c>
      <c r="D2150" s="2" t="s">
        <v>1092</v>
      </c>
      <c r="E2150">
        <v>5</v>
      </c>
      <c r="F2150" s="2">
        <f t="shared" si="198"/>
        <v>5</v>
      </c>
      <c r="G2150" s="2" t="s">
        <v>1148</v>
      </c>
      <c r="H2150">
        <v>0</v>
      </c>
      <c r="I2150" s="2">
        <f>_xlfn.XLOOKUP(D2150, 'retail_products'!$A:$A, 'retail_products'!$E:$E, "")</f>
        <v>458.87</v>
      </c>
      <c r="J2150" s="2">
        <f>_xlfn.XLOOKUP(D2150, 'retail_products'!$A:$A, 'retail_products'!$D:$D, "")</f>
        <v>375.17</v>
      </c>
      <c r="K2150" s="2">
        <f t="shared" si="199"/>
        <v>2294.35</v>
      </c>
      <c r="L2150" s="2">
        <f t="shared" si="200"/>
        <v>0</v>
      </c>
      <c r="M2150" s="2">
        <f t="shared" si="201"/>
        <v>2294.35</v>
      </c>
      <c r="N2150" s="2">
        <f t="shared" si="202"/>
        <v>418.49999999999977</v>
      </c>
      <c r="O2150" s="2" t="str">
        <f t="shared" si="203"/>
        <v>May</v>
      </c>
    </row>
    <row r="2151" spans="1:15" x14ac:dyDescent="0.25">
      <c r="A2151" s="2" t="s">
        <v>3294</v>
      </c>
      <c r="B2151" s="3">
        <v>44977</v>
      </c>
      <c r="C2151" s="2" t="s">
        <v>865</v>
      </c>
      <c r="D2151" s="2" t="s">
        <v>1051</v>
      </c>
      <c r="E2151">
        <v>1</v>
      </c>
      <c r="F2151" s="2">
        <f t="shared" si="198"/>
        <v>1</v>
      </c>
      <c r="G2151" s="2" t="s">
        <v>1152</v>
      </c>
      <c r="H2151">
        <v>0</v>
      </c>
      <c r="I2151" s="2">
        <f>_xlfn.XLOOKUP(D2151, 'retail_products'!$A:$A, 'retail_products'!$E:$E, "")</f>
        <v>243.64</v>
      </c>
      <c r="J2151" s="2">
        <f>_xlfn.XLOOKUP(D2151, 'retail_products'!$A:$A, 'retail_products'!$D:$D, "")</f>
        <v>143.19999999999999</v>
      </c>
      <c r="K2151" s="2">
        <f t="shared" si="199"/>
        <v>243.64</v>
      </c>
      <c r="L2151" s="2">
        <f t="shared" si="200"/>
        <v>0</v>
      </c>
      <c r="M2151" s="2">
        <f t="shared" si="201"/>
        <v>243.64</v>
      </c>
      <c r="N2151" s="2">
        <f t="shared" si="202"/>
        <v>100.44</v>
      </c>
      <c r="O2151" s="2" t="str">
        <f t="shared" si="203"/>
        <v>Feb</v>
      </c>
    </row>
    <row r="2152" spans="1:15" x14ac:dyDescent="0.25">
      <c r="A2152" s="2" t="s">
        <v>3295</v>
      </c>
      <c r="B2152" s="3" t="s">
        <v>3296</v>
      </c>
      <c r="C2152" s="2" t="s">
        <v>314</v>
      </c>
      <c r="D2152" s="2" t="s">
        <v>1049</v>
      </c>
      <c r="E2152">
        <v>2</v>
      </c>
      <c r="F2152" s="2">
        <f t="shared" si="198"/>
        <v>2</v>
      </c>
      <c r="G2152" s="2" t="s">
        <v>1148</v>
      </c>
      <c r="H2152">
        <v>0</v>
      </c>
      <c r="I2152" s="2">
        <f>_xlfn.XLOOKUP(D2152, 'retail_products'!$A:$A, 'retail_products'!$E:$E, "")</f>
        <v>171.43</v>
      </c>
      <c r="J2152" s="2">
        <f>_xlfn.XLOOKUP(D2152, 'retail_products'!$A:$A, 'retail_products'!$D:$D, "")</f>
        <v>99.61</v>
      </c>
      <c r="K2152" s="2">
        <f t="shared" si="199"/>
        <v>342.86</v>
      </c>
      <c r="L2152" s="2">
        <f t="shared" si="200"/>
        <v>0</v>
      </c>
      <c r="M2152" s="2">
        <f t="shared" si="201"/>
        <v>342.86</v>
      </c>
      <c r="N2152" s="2">
        <f t="shared" si="202"/>
        <v>143.64000000000001</v>
      </c>
      <c r="O2152" s="2" t="str">
        <f t="shared" si="203"/>
        <v>01/19/24</v>
      </c>
    </row>
    <row r="2153" spans="1:15" x14ac:dyDescent="0.25">
      <c r="A2153" s="2"/>
      <c r="B2153" s="3">
        <v>45307</v>
      </c>
      <c r="C2153" s="2" t="s">
        <v>1002</v>
      </c>
      <c r="D2153" s="2" t="s">
        <v>1106</v>
      </c>
      <c r="E2153">
        <v>4</v>
      </c>
      <c r="F2153" s="2">
        <f t="shared" si="198"/>
        <v>4</v>
      </c>
      <c r="G2153" s="2" t="s">
        <v>1148</v>
      </c>
      <c r="H2153">
        <v>0.19</v>
      </c>
      <c r="I2153" s="2">
        <f>_xlfn.XLOOKUP(D2153, 'retail_products'!$A:$A, 'retail_products'!$E:$E, "")</f>
        <v>144.07</v>
      </c>
      <c r="J2153" s="2">
        <f>_xlfn.XLOOKUP(D2153, 'retail_products'!$A:$A, 'retail_products'!$D:$D, "")</f>
        <v>65.87</v>
      </c>
      <c r="K2153" s="2">
        <f t="shared" si="199"/>
        <v>576.28</v>
      </c>
      <c r="L2153" s="2">
        <f t="shared" si="200"/>
        <v>109.4932</v>
      </c>
      <c r="M2153" s="2">
        <f t="shared" si="201"/>
        <v>466.78679999999997</v>
      </c>
      <c r="N2153" s="2">
        <f t="shared" si="202"/>
        <v>203.30679999999995</v>
      </c>
      <c r="O2153" s="2" t="str">
        <f t="shared" si="203"/>
        <v>Jan</v>
      </c>
    </row>
    <row r="2154" spans="1:15" x14ac:dyDescent="0.25">
      <c r="A2154" s="2" t="s">
        <v>3297</v>
      </c>
      <c r="B2154" s="3">
        <v>45185</v>
      </c>
      <c r="C2154" s="2" t="s">
        <v>423</v>
      </c>
      <c r="D2154" s="2" t="s">
        <v>1044</v>
      </c>
      <c r="E2154">
        <v>1</v>
      </c>
      <c r="F2154" s="2">
        <f t="shared" si="198"/>
        <v>1</v>
      </c>
      <c r="G2154" s="2" t="s">
        <v>1148</v>
      </c>
      <c r="H2154">
        <v>0</v>
      </c>
      <c r="I2154" s="2">
        <f>_xlfn.XLOOKUP(D2154, 'retail_products'!$A:$A, 'retail_products'!$E:$E, "")</f>
        <v>404.15</v>
      </c>
      <c r="J2154" s="2">
        <f>_xlfn.XLOOKUP(D2154, 'retail_products'!$A:$A, 'retail_products'!$D:$D, "")</f>
        <v>171.04</v>
      </c>
      <c r="K2154" s="2">
        <f t="shared" si="199"/>
        <v>404.15</v>
      </c>
      <c r="L2154" s="2">
        <f t="shared" si="200"/>
        <v>0</v>
      </c>
      <c r="M2154" s="2">
        <f t="shared" si="201"/>
        <v>404.15</v>
      </c>
      <c r="N2154" s="2">
        <f t="shared" si="202"/>
        <v>233.10999999999999</v>
      </c>
      <c r="O2154" s="2" t="str">
        <f t="shared" si="203"/>
        <v>Sep</v>
      </c>
    </row>
    <row r="2155" spans="1:15" x14ac:dyDescent="0.25">
      <c r="A2155" s="2" t="s">
        <v>3298</v>
      </c>
      <c r="B2155" s="3">
        <v>45208</v>
      </c>
      <c r="C2155" s="2" t="s">
        <v>876</v>
      </c>
      <c r="D2155" s="2" t="s">
        <v>1114</v>
      </c>
      <c r="E2155">
        <v>5</v>
      </c>
      <c r="F2155" s="2">
        <f t="shared" si="198"/>
        <v>5</v>
      </c>
      <c r="G2155" s="2" t="s">
        <v>1152</v>
      </c>
      <c r="H2155">
        <v>0</v>
      </c>
      <c r="I2155" s="2">
        <f>_xlfn.XLOOKUP(D2155, 'retail_products'!$A:$A, 'retail_products'!$E:$E, "")</f>
        <v>124.45</v>
      </c>
      <c r="J2155" s="2">
        <f>_xlfn.XLOOKUP(D2155, 'retail_products'!$A:$A, 'retail_products'!$D:$D, "")</f>
        <v>62.41</v>
      </c>
      <c r="K2155" s="2">
        <f t="shared" si="199"/>
        <v>622.25</v>
      </c>
      <c r="L2155" s="2">
        <f t="shared" si="200"/>
        <v>0</v>
      </c>
      <c r="M2155" s="2">
        <f t="shared" si="201"/>
        <v>622.25</v>
      </c>
      <c r="N2155" s="2">
        <f t="shared" si="202"/>
        <v>310.20000000000005</v>
      </c>
      <c r="O2155" s="2" t="str">
        <f t="shared" si="203"/>
        <v>Oct</v>
      </c>
    </row>
    <row r="2156" spans="1:15" x14ac:dyDescent="0.25">
      <c r="A2156" s="2" t="s">
        <v>3299</v>
      </c>
      <c r="B2156" s="3">
        <v>44933</v>
      </c>
      <c r="C2156" s="2" t="s">
        <v>243</v>
      </c>
      <c r="D2156" s="2" t="s">
        <v>1078</v>
      </c>
      <c r="E2156">
        <v>4</v>
      </c>
      <c r="F2156" s="2">
        <f t="shared" si="198"/>
        <v>4</v>
      </c>
      <c r="G2156" s="2" t="s">
        <v>1152</v>
      </c>
      <c r="H2156">
        <v>0.18</v>
      </c>
      <c r="I2156" s="2">
        <f>_xlfn.XLOOKUP(D2156, 'retail_products'!$A:$A, 'retail_products'!$E:$E, "")</f>
        <v>892.78</v>
      </c>
      <c r="J2156" s="2">
        <f>_xlfn.XLOOKUP(D2156, 'retail_products'!$A:$A, 'retail_products'!$D:$D, "")</f>
        <v>447.11</v>
      </c>
      <c r="K2156" s="2">
        <f t="shared" si="199"/>
        <v>3571.12</v>
      </c>
      <c r="L2156" s="2">
        <f t="shared" si="200"/>
        <v>642.80160000000001</v>
      </c>
      <c r="M2156" s="2">
        <f t="shared" si="201"/>
        <v>2928.3184000000001</v>
      </c>
      <c r="N2156" s="2">
        <f t="shared" si="202"/>
        <v>1139.8784000000001</v>
      </c>
      <c r="O2156" s="2" t="str">
        <f t="shared" si="203"/>
        <v>Jan</v>
      </c>
    </row>
    <row r="2157" spans="1:15" x14ac:dyDescent="0.25">
      <c r="A2157" s="2" t="s">
        <v>3300</v>
      </c>
      <c r="B2157" s="3">
        <v>45165</v>
      </c>
      <c r="C2157" s="2" t="s">
        <v>809</v>
      </c>
      <c r="D2157" s="2" t="s">
        <v>1122</v>
      </c>
      <c r="E2157">
        <v>5</v>
      </c>
      <c r="F2157" s="2">
        <f t="shared" si="198"/>
        <v>5</v>
      </c>
      <c r="G2157" s="2" t="s">
        <v>1146</v>
      </c>
      <c r="H2157">
        <v>0.27</v>
      </c>
      <c r="I2157" s="2">
        <f>_xlfn.XLOOKUP(D2157, 'retail_products'!$A:$A, 'retail_products'!$E:$E, "")</f>
        <v>693.46</v>
      </c>
      <c r="J2157" s="2">
        <f>_xlfn.XLOOKUP(D2157, 'retail_products'!$A:$A, 'retail_products'!$D:$D, "")</f>
        <v>388.35</v>
      </c>
      <c r="K2157" s="2">
        <f t="shared" si="199"/>
        <v>3467.3</v>
      </c>
      <c r="L2157" s="2">
        <f t="shared" si="200"/>
        <v>936.17100000000016</v>
      </c>
      <c r="M2157" s="2">
        <f t="shared" si="201"/>
        <v>2531.1289999999999</v>
      </c>
      <c r="N2157" s="2">
        <f t="shared" si="202"/>
        <v>589.37899999999991</v>
      </c>
      <c r="O2157" s="2" t="str">
        <f t="shared" si="203"/>
        <v>Aug</v>
      </c>
    </row>
    <row r="2158" spans="1:15" x14ac:dyDescent="0.25">
      <c r="A2158" s="2" t="s">
        <v>3301</v>
      </c>
      <c r="B2158" s="3">
        <v>45006</v>
      </c>
      <c r="C2158" s="2" t="s">
        <v>807</v>
      </c>
      <c r="D2158" s="2" t="s">
        <v>1084</v>
      </c>
      <c r="E2158">
        <v>5</v>
      </c>
      <c r="F2158" s="2">
        <f t="shared" si="198"/>
        <v>5</v>
      </c>
      <c r="G2158" s="2" t="s">
        <v>1152</v>
      </c>
      <c r="H2158">
        <v>0</v>
      </c>
      <c r="I2158" s="2">
        <f>_xlfn.XLOOKUP(D2158, 'retail_products'!$A:$A, 'retail_products'!$E:$E, "")</f>
        <v>614.21</v>
      </c>
      <c r="J2158" s="2">
        <f>_xlfn.XLOOKUP(D2158, 'retail_products'!$A:$A, 'retail_products'!$D:$D, "")</f>
        <v>485.37</v>
      </c>
      <c r="K2158" s="2">
        <f t="shared" si="199"/>
        <v>3071.05</v>
      </c>
      <c r="L2158" s="2">
        <f t="shared" si="200"/>
        <v>0</v>
      </c>
      <c r="M2158" s="2">
        <f t="shared" si="201"/>
        <v>3071.05</v>
      </c>
      <c r="N2158" s="2">
        <f t="shared" si="202"/>
        <v>644.20000000000027</v>
      </c>
      <c r="O2158" s="2" t="str">
        <f t="shared" si="203"/>
        <v>Mar</v>
      </c>
    </row>
    <row r="2159" spans="1:15" x14ac:dyDescent="0.25">
      <c r="A2159" s="2" t="s">
        <v>3302</v>
      </c>
      <c r="B2159" s="3">
        <v>45258</v>
      </c>
      <c r="C2159" s="2" t="s">
        <v>320</v>
      </c>
      <c r="D2159" s="2" t="s">
        <v>1120</v>
      </c>
      <c r="E2159">
        <v>4</v>
      </c>
      <c r="F2159" s="2">
        <f t="shared" si="198"/>
        <v>4</v>
      </c>
      <c r="G2159" s="2" t="s">
        <v>1148</v>
      </c>
      <c r="H2159">
        <v>0</v>
      </c>
      <c r="I2159" s="2">
        <f>_xlfn.XLOOKUP(D2159, 'retail_products'!$A:$A, 'retail_products'!$E:$E, "")</f>
        <v>1062.07</v>
      </c>
      <c r="J2159" s="2">
        <f>_xlfn.XLOOKUP(D2159, 'retail_products'!$A:$A, 'retail_products'!$D:$D, "")</f>
        <v>464.05</v>
      </c>
      <c r="K2159" s="2">
        <f t="shared" si="199"/>
        <v>4248.28</v>
      </c>
      <c r="L2159" s="2">
        <f t="shared" si="200"/>
        <v>0</v>
      </c>
      <c r="M2159" s="2">
        <f t="shared" si="201"/>
        <v>4248.28</v>
      </c>
      <c r="N2159" s="2">
        <f t="shared" si="202"/>
        <v>2392.08</v>
      </c>
      <c r="O2159" s="2" t="str">
        <f t="shared" si="203"/>
        <v>Nov</v>
      </c>
    </row>
    <row r="2160" spans="1:15" x14ac:dyDescent="0.25">
      <c r="A2160" s="2" t="s">
        <v>3303</v>
      </c>
      <c r="B2160" s="3">
        <v>44966</v>
      </c>
      <c r="C2160" s="2" t="s">
        <v>239</v>
      </c>
      <c r="D2160" s="2" t="s">
        <v>1096</v>
      </c>
      <c r="E2160">
        <v>3</v>
      </c>
      <c r="F2160" s="2">
        <f t="shared" si="198"/>
        <v>3</v>
      </c>
      <c r="G2160" s="2" t="s">
        <v>1148</v>
      </c>
      <c r="H2160">
        <v>0</v>
      </c>
      <c r="I2160" s="2">
        <f>_xlfn.XLOOKUP(D2160, 'retail_products'!$A:$A, 'retail_products'!$E:$E, "")</f>
        <v>975.87</v>
      </c>
      <c r="J2160" s="2">
        <f>_xlfn.XLOOKUP(D2160, 'retail_products'!$A:$A, 'retail_products'!$D:$D, "")</f>
        <v>397.97</v>
      </c>
      <c r="K2160" s="2">
        <f t="shared" si="199"/>
        <v>2927.61</v>
      </c>
      <c r="L2160" s="2">
        <f t="shared" si="200"/>
        <v>0</v>
      </c>
      <c r="M2160" s="2">
        <f t="shared" si="201"/>
        <v>2927.61</v>
      </c>
      <c r="N2160" s="2">
        <f t="shared" si="202"/>
        <v>1733.7</v>
      </c>
      <c r="O2160" s="2" t="str">
        <f t="shared" si="203"/>
        <v>Feb</v>
      </c>
    </row>
    <row r="2161" spans="1:15" x14ac:dyDescent="0.25">
      <c r="A2161" s="2" t="s">
        <v>3304</v>
      </c>
      <c r="B2161" s="3" t="s">
        <v>3305</v>
      </c>
      <c r="C2161" s="2" t="s">
        <v>600</v>
      </c>
      <c r="D2161" s="2" t="s">
        <v>1106</v>
      </c>
      <c r="E2161">
        <v>4</v>
      </c>
      <c r="F2161" s="2">
        <f t="shared" si="198"/>
        <v>4</v>
      </c>
      <c r="G2161" s="2" t="s">
        <v>1152</v>
      </c>
      <c r="H2161">
        <v>0</v>
      </c>
      <c r="I2161" s="2">
        <f>_xlfn.XLOOKUP(D2161, 'retail_products'!$A:$A, 'retail_products'!$E:$E, "")</f>
        <v>144.07</v>
      </c>
      <c r="J2161" s="2">
        <f>_xlfn.XLOOKUP(D2161, 'retail_products'!$A:$A, 'retail_products'!$D:$D, "")</f>
        <v>65.87</v>
      </c>
      <c r="K2161" s="2">
        <f t="shared" si="199"/>
        <v>576.28</v>
      </c>
      <c r="L2161" s="2">
        <f t="shared" si="200"/>
        <v>0</v>
      </c>
      <c r="M2161" s="2">
        <f t="shared" si="201"/>
        <v>576.28</v>
      </c>
      <c r="N2161" s="2">
        <f t="shared" si="202"/>
        <v>312.79999999999995</v>
      </c>
      <c r="O2161" s="2" t="str">
        <f t="shared" si="203"/>
        <v>03/27/23</v>
      </c>
    </row>
    <row r="2162" spans="1:15" x14ac:dyDescent="0.25">
      <c r="A2162" s="2" t="s">
        <v>3306</v>
      </c>
      <c r="B2162" s="3">
        <v>44955</v>
      </c>
      <c r="C2162" s="2" t="s">
        <v>761</v>
      </c>
      <c r="D2162" s="2" t="s">
        <v>1068</v>
      </c>
      <c r="E2162">
        <v>4</v>
      </c>
      <c r="F2162" s="2">
        <f t="shared" si="198"/>
        <v>4</v>
      </c>
      <c r="G2162" s="2" t="s">
        <v>1146</v>
      </c>
      <c r="H2162">
        <v>0</v>
      </c>
      <c r="I2162" s="2">
        <f>_xlfn.XLOOKUP(D2162, 'retail_products'!$A:$A, 'retail_products'!$E:$E, "")</f>
        <v>37.4</v>
      </c>
      <c r="J2162" s="2">
        <f>_xlfn.XLOOKUP(D2162, 'retail_products'!$A:$A, 'retail_products'!$D:$D, "")</f>
        <v>16.059999999999999</v>
      </c>
      <c r="K2162" s="2">
        <f t="shared" si="199"/>
        <v>149.6</v>
      </c>
      <c r="L2162" s="2">
        <f t="shared" si="200"/>
        <v>0</v>
      </c>
      <c r="M2162" s="2">
        <f t="shared" si="201"/>
        <v>149.6</v>
      </c>
      <c r="N2162" s="2">
        <f t="shared" si="202"/>
        <v>85.36</v>
      </c>
      <c r="O2162" s="2" t="str">
        <f t="shared" si="203"/>
        <v>Jan</v>
      </c>
    </row>
    <row r="2163" spans="1:15" x14ac:dyDescent="0.25">
      <c r="A2163" s="2" t="s">
        <v>3307</v>
      </c>
      <c r="B2163" s="3">
        <v>44983</v>
      </c>
      <c r="C2163" s="2" t="s">
        <v>826</v>
      </c>
      <c r="D2163" s="2" t="s">
        <v>1118</v>
      </c>
      <c r="E2163">
        <v>4</v>
      </c>
      <c r="F2163" s="2">
        <f t="shared" si="198"/>
        <v>4</v>
      </c>
      <c r="G2163" s="2" t="s">
        <v>1146</v>
      </c>
      <c r="H2163">
        <v>0</v>
      </c>
      <c r="I2163" s="2">
        <f>_xlfn.XLOOKUP(D2163, 'retail_products'!$A:$A, 'retail_products'!$E:$E, "")</f>
        <v>484.08</v>
      </c>
      <c r="J2163" s="2">
        <f>_xlfn.XLOOKUP(D2163, 'retail_products'!$A:$A, 'retail_products'!$D:$D, "")</f>
        <v>361.23</v>
      </c>
      <c r="K2163" s="2">
        <f t="shared" si="199"/>
        <v>1936.32</v>
      </c>
      <c r="L2163" s="2">
        <f t="shared" si="200"/>
        <v>0</v>
      </c>
      <c r="M2163" s="2">
        <f t="shared" si="201"/>
        <v>1936.32</v>
      </c>
      <c r="N2163" s="2">
        <f t="shared" si="202"/>
        <v>491.39999999999986</v>
      </c>
      <c r="O2163" s="2" t="str">
        <f t="shared" si="203"/>
        <v>Feb</v>
      </c>
    </row>
    <row r="2164" spans="1:15" x14ac:dyDescent="0.25">
      <c r="A2164" s="2" t="s">
        <v>3308</v>
      </c>
      <c r="B2164" s="3">
        <v>45315</v>
      </c>
      <c r="C2164" s="2" t="s">
        <v>631</v>
      </c>
      <c r="D2164" s="2" t="s">
        <v>1120</v>
      </c>
      <c r="E2164">
        <v>4</v>
      </c>
      <c r="F2164" s="2">
        <f t="shared" si="198"/>
        <v>4</v>
      </c>
      <c r="G2164" s="2" t="s">
        <v>1148</v>
      </c>
      <c r="H2164">
        <v>0</v>
      </c>
      <c r="I2164" s="2">
        <f>_xlfn.XLOOKUP(D2164, 'retail_products'!$A:$A, 'retail_products'!$E:$E, "")</f>
        <v>1062.07</v>
      </c>
      <c r="J2164" s="2">
        <f>_xlfn.XLOOKUP(D2164, 'retail_products'!$A:$A, 'retail_products'!$D:$D, "")</f>
        <v>464.05</v>
      </c>
      <c r="K2164" s="2">
        <f t="shared" si="199"/>
        <v>4248.28</v>
      </c>
      <c r="L2164" s="2">
        <f t="shared" si="200"/>
        <v>0</v>
      </c>
      <c r="M2164" s="2">
        <f t="shared" si="201"/>
        <v>4248.28</v>
      </c>
      <c r="N2164" s="2">
        <f t="shared" si="202"/>
        <v>2392.08</v>
      </c>
      <c r="O2164" s="2" t="str">
        <f t="shared" si="203"/>
        <v>Jan</v>
      </c>
    </row>
    <row r="2165" spans="1:15" x14ac:dyDescent="0.25">
      <c r="A2165" s="2" t="s">
        <v>3309</v>
      </c>
      <c r="B2165" s="3">
        <v>45355</v>
      </c>
      <c r="C2165" s="2" t="s">
        <v>261</v>
      </c>
      <c r="D2165" s="2" t="s">
        <v>1041</v>
      </c>
      <c r="E2165">
        <v>4</v>
      </c>
      <c r="F2165" s="2">
        <f t="shared" si="198"/>
        <v>4</v>
      </c>
      <c r="G2165" s="2" t="s">
        <v>1148</v>
      </c>
      <c r="H2165">
        <v>0</v>
      </c>
      <c r="I2165" s="2">
        <f>_xlfn.XLOOKUP(D2165, 'retail_products'!$A:$A, 'retail_products'!$E:$E, "")</f>
        <v>20.34</v>
      </c>
      <c r="J2165" s="2">
        <f>_xlfn.XLOOKUP(D2165, 'retail_products'!$A:$A, 'retail_products'!$D:$D, "")</f>
        <v>14.74</v>
      </c>
      <c r="K2165" s="2">
        <f t="shared" si="199"/>
        <v>81.36</v>
      </c>
      <c r="L2165" s="2">
        <f t="shared" si="200"/>
        <v>0</v>
      </c>
      <c r="M2165" s="2">
        <f t="shared" si="201"/>
        <v>81.36</v>
      </c>
      <c r="N2165" s="2">
        <f t="shared" si="202"/>
        <v>22.4</v>
      </c>
      <c r="O2165" s="2" t="str">
        <f t="shared" si="203"/>
        <v>Mar</v>
      </c>
    </row>
    <row r="2166" spans="1:15" x14ac:dyDescent="0.25">
      <c r="A2166" s="2" t="s">
        <v>3310</v>
      </c>
      <c r="B2166" s="3">
        <v>45073</v>
      </c>
      <c r="C2166" s="2" t="s">
        <v>589</v>
      </c>
      <c r="D2166" s="2" t="s">
        <v>1035</v>
      </c>
      <c r="E2166">
        <v>5</v>
      </c>
      <c r="F2166" s="2">
        <f t="shared" si="198"/>
        <v>5</v>
      </c>
      <c r="G2166" s="2" t="s">
        <v>1146</v>
      </c>
      <c r="H2166">
        <v>0</v>
      </c>
      <c r="I2166" s="2">
        <f>_xlfn.XLOOKUP(D2166, 'retail_products'!$A:$A, 'retail_products'!$E:$E, "")</f>
        <v>1011.63</v>
      </c>
      <c r="J2166" s="2">
        <f>_xlfn.XLOOKUP(D2166, 'retail_products'!$A:$A, 'retail_products'!$D:$D, "")</f>
        <v>438.33</v>
      </c>
      <c r="K2166" s="2">
        <f t="shared" si="199"/>
        <v>5058.1499999999996</v>
      </c>
      <c r="L2166" s="2">
        <f t="shared" si="200"/>
        <v>0</v>
      </c>
      <c r="M2166" s="2">
        <f t="shared" si="201"/>
        <v>5058.1499999999996</v>
      </c>
      <c r="N2166" s="2">
        <f t="shared" si="202"/>
        <v>2866.4999999999995</v>
      </c>
      <c r="O2166" s="2" t="str">
        <f t="shared" si="203"/>
        <v>May</v>
      </c>
    </row>
    <row r="2167" spans="1:15" x14ac:dyDescent="0.25">
      <c r="A2167" s="2" t="s">
        <v>3311</v>
      </c>
      <c r="B2167" s="3">
        <v>45013</v>
      </c>
      <c r="C2167" s="2" t="s">
        <v>695</v>
      </c>
      <c r="D2167" s="2" t="s">
        <v>1072</v>
      </c>
      <c r="E2167">
        <v>3</v>
      </c>
      <c r="F2167" s="2">
        <f t="shared" si="198"/>
        <v>3</v>
      </c>
      <c r="G2167" s="2" t="s">
        <v>1152</v>
      </c>
      <c r="H2167">
        <v>0.05</v>
      </c>
      <c r="I2167" s="2">
        <f>_xlfn.XLOOKUP(D2167, 'retail_products'!$A:$A, 'retail_products'!$E:$E, "")</f>
        <v>553.76</v>
      </c>
      <c r="J2167" s="2">
        <f>_xlfn.XLOOKUP(D2167, 'retail_products'!$A:$A, 'retail_products'!$D:$D, "")</f>
        <v>264.36</v>
      </c>
      <c r="K2167" s="2">
        <f t="shared" si="199"/>
        <v>1661.28</v>
      </c>
      <c r="L2167" s="2">
        <f t="shared" si="200"/>
        <v>83.064000000000007</v>
      </c>
      <c r="M2167" s="2">
        <f t="shared" si="201"/>
        <v>1578.2159999999999</v>
      </c>
      <c r="N2167" s="2">
        <f t="shared" si="202"/>
        <v>785.13599999999985</v>
      </c>
      <c r="O2167" s="2" t="str">
        <f t="shared" si="203"/>
        <v>Mar</v>
      </c>
    </row>
    <row r="2168" spans="1:15" x14ac:dyDescent="0.25">
      <c r="A2168" s="2" t="s">
        <v>3312</v>
      </c>
      <c r="B2168" s="3">
        <v>45349</v>
      </c>
      <c r="C2168" s="2" t="s">
        <v>153</v>
      </c>
      <c r="D2168" s="2" t="s">
        <v>1090</v>
      </c>
      <c r="E2168">
        <v>5</v>
      </c>
      <c r="F2168" s="2">
        <f t="shared" si="198"/>
        <v>5</v>
      </c>
      <c r="G2168" s="2" t="s">
        <v>1152</v>
      </c>
      <c r="H2168">
        <v>0</v>
      </c>
      <c r="I2168" s="2">
        <f>_xlfn.XLOOKUP(D2168, 'retail_products'!$A:$A, 'retail_products'!$E:$E, "")</f>
        <v>765.43</v>
      </c>
      <c r="J2168" s="2">
        <f>_xlfn.XLOOKUP(D2168, 'retail_products'!$A:$A, 'retail_products'!$D:$D, "")</f>
        <v>429.73</v>
      </c>
      <c r="K2168" s="2">
        <f t="shared" si="199"/>
        <v>3827.1499999999996</v>
      </c>
      <c r="L2168" s="2">
        <f t="shared" si="200"/>
        <v>0</v>
      </c>
      <c r="M2168" s="2">
        <f t="shared" si="201"/>
        <v>3827.1499999999996</v>
      </c>
      <c r="N2168" s="2">
        <f t="shared" si="202"/>
        <v>1678.4999999999995</v>
      </c>
      <c r="O2168" s="2" t="str">
        <f t="shared" si="203"/>
        <v>Feb</v>
      </c>
    </row>
    <row r="2169" spans="1:15" x14ac:dyDescent="0.25">
      <c r="A2169" s="2" t="s">
        <v>3313</v>
      </c>
      <c r="B2169" s="3">
        <v>45538</v>
      </c>
      <c r="C2169" s="2" t="s">
        <v>495</v>
      </c>
      <c r="D2169" s="2" t="s">
        <v>1072</v>
      </c>
      <c r="E2169">
        <v>4</v>
      </c>
      <c r="F2169" s="2">
        <f t="shared" si="198"/>
        <v>4</v>
      </c>
      <c r="G2169" s="2" t="s">
        <v>1146</v>
      </c>
      <c r="H2169">
        <v>0</v>
      </c>
      <c r="I2169" s="2">
        <f>_xlfn.XLOOKUP(D2169, 'retail_products'!$A:$A, 'retail_products'!$E:$E, "")</f>
        <v>553.76</v>
      </c>
      <c r="J2169" s="2">
        <f>_xlfn.XLOOKUP(D2169, 'retail_products'!$A:$A, 'retail_products'!$D:$D, "")</f>
        <v>264.36</v>
      </c>
      <c r="K2169" s="2">
        <f t="shared" si="199"/>
        <v>2215.04</v>
      </c>
      <c r="L2169" s="2">
        <f t="shared" si="200"/>
        <v>0</v>
      </c>
      <c r="M2169" s="2">
        <f t="shared" si="201"/>
        <v>2215.04</v>
      </c>
      <c r="N2169" s="2">
        <f t="shared" si="202"/>
        <v>1157.5999999999999</v>
      </c>
      <c r="O2169" s="2" t="str">
        <f t="shared" si="203"/>
        <v>Sep</v>
      </c>
    </row>
    <row r="2170" spans="1:15" x14ac:dyDescent="0.25">
      <c r="A2170" s="2" t="s">
        <v>3314</v>
      </c>
      <c r="B2170" s="3">
        <v>44960</v>
      </c>
      <c r="C2170" s="2" t="s">
        <v>476</v>
      </c>
      <c r="D2170" s="2" t="s">
        <v>1118</v>
      </c>
      <c r="E2170">
        <v>1</v>
      </c>
      <c r="F2170" s="2">
        <f t="shared" si="198"/>
        <v>1</v>
      </c>
      <c r="G2170" s="2" t="s">
        <v>1152</v>
      </c>
      <c r="H2170">
        <v>0</v>
      </c>
      <c r="I2170" s="2">
        <f>_xlfn.XLOOKUP(D2170, 'retail_products'!$A:$A, 'retail_products'!$E:$E, "")</f>
        <v>484.08</v>
      </c>
      <c r="J2170" s="2">
        <f>_xlfn.XLOOKUP(D2170, 'retail_products'!$A:$A, 'retail_products'!$D:$D, "")</f>
        <v>361.23</v>
      </c>
      <c r="K2170" s="2">
        <f t="shared" si="199"/>
        <v>484.08</v>
      </c>
      <c r="L2170" s="2">
        <f t="shared" si="200"/>
        <v>0</v>
      </c>
      <c r="M2170" s="2">
        <f t="shared" si="201"/>
        <v>484.08</v>
      </c>
      <c r="N2170" s="2">
        <f t="shared" si="202"/>
        <v>122.84999999999997</v>
      </c>
      <c r="O2170" s="2" t="str">
        <f t="shared" si="203"/>
        <v>Feb</v>
      </c>
    </row>
    <row r="2171" spans="1:15" x14ac:dyDescent="0.25">
      <c r="A2171" s="2" t="s">
        <v>3315</v>
      </c>
      <c r="B2171" s="3">
        <v>45376</v>
      </c>
      <c r="C2171" s="2" t="s">
        <v>994</v>
      </c>
      <c r="D2171" s="2" t="s">
        <v>1058</v>
      </c>
      <c r="E2171">
        <v>1</v>
      </c>
      <c r="F2171" s="2">
        <f t="shared" si="198"/>
        <v>1</v>
      </c>
      <c r="G2171" s="2" t="s">
        <v>1152</v>
      </c>
      <c r="H2171">
        <v>0.12</v>
      </c>
      <c r="I2171" s="2">
        <f>_xlfn.XLOOKUP(D2171, 'retail_products'!$A:$A, 'retail_products'!$E:$E, "")</f>
        <v>145.03</v>
      </c>
      <c r="J2171" s="2">
        <f>_xlfn.XLOOKUP(D2171, 'retail_products'!$A:$A, 'retail_products'!$D:$D, "")</f>
        <v>60.82</v>
      </c>
      <c r="K2171" s="2">
        <f t="shared" si="199"/>
        <v>145.03</v>
      </c>
      <c r="L2171" s="2">
        <f t="shared" si="200"/>
        <v>17.403600000000001</v>
      </c>
      <c r="M2171" s="2">
        <f t="shared" si="201"/>
        <v>127.6264</v>
      </c>
      <c r="N2171" s="2">
        <f t="shared" si="202"/>
        <v>66.806399999999996</v>
      </c>
      <c r="O2171" s="2" t="str">
        <f t="shared" si="203"/>
        <v>Mar</v>
      </c>
    </row>
    <row r="2172" spans="1:15" x14ac:dyDescent="0.25">
      <c r="A2172" s="2" t="s">
        <v>3316</v>
      </c>
      <c r="B2172" s="3">
        <v>44929</v>
      </c>
      <c r="C2172" s="2" t="s">
        <v>520</v>
      </c>
      <c r="D2172" s="2" t="s">
        <v>1035</v>
      </c>
      <c r="E2172">
        <v>2</v>
      </c>
      <c r="F2172" s="2">
        <f t="shared" si="198"/>
        <v>2</v>
      </c>
      <c r="G2172" s="2" t="s">
        <v>1146</v>
      </c>
      <c r="H2172">
        <v>0</v>
      </c>
      <c r="I2172" s="2">
        <f>_xlfn.XLOOKUP(D2172, 'retail_products'!$A:$A, 'retail_products'!$E:$E, "")</f>
        <v>1011.63</v>
      </c>
      <c r="J2172" s="2">
        <f>_xlfn.XLOOKUP(D2172, 'retail_products'!$A:$A, 'retail_products'!$D:$D, "")</f>
        <v>438.33</v>
      </c>
      <c r="K2172" s="2">
        <f t="shared" si="199"/>
        <v>2023.26</v>
      </c>
      <c r="L2172" s="2">
        <f t="shared" si="200"/>
        <v>0</v>
      </c>
      <c r="M2172" s="2">
        <f t="shared" si="201"/>
        <v>2023.26</v>
      </c>
      <c r="N2172" s="2">
        <f t="shared" si="202"/>
        <v>1146.5999999999999</v>
      </c>
      <c r="O2172" s="2" t="str">
        <f t="shared" si="203"/>
        <v>Jan</v>
      </c>
    </row>
    <row r="2173" spans="1:15" x14ac:dyDescent="0.25">
      <c r="A2173" s="2" t="s">
        <v>3317</v>
      </c>
      <c r="B2173" s="3">
        <v>45059</v>
      </c>
      <c r="C2173" s="2" t="s">
        <v>943</v>
      </c>
      <c r="D2173" s="2" t="s">
        <v>1060</v>
      </c>
      <c r="E2173">
        <v>3</v>
      </c>
      <c r="F2173" s="2">
        <f t="shared" si="198"/>
        <v>3</v>
      </c>
      <c r="G2173" s="2" t="s">
        <v>1146</v>
      </c>
      <c r="H2173">
        <v>0</v>
      </c>
      <c r="I2173" s="2">
        <f>_xlfn.XLOOKUP(D2173, 'retail_products'!$A:$A, 'retail_products'!$E:$E, "")</f>
        <v>491.58</v>
      </c>
      <c r="J2173" s="2">
        <f>_xlfn.XLOOKUP(D2173, 'retail_products'!$A:$A, 'retail_products'!$D:$D, "")</f>
        <v>342.41</v>
      </c>
      <c r="K2173" s="2">
        <f t="shared" si="199"/>
        <v>1474.74</v>
      </c>
      <c r="L2173" s="2">
        <f t="shared" si="200"/>
        <v>0</v>
      </c>
      <c r="M2173" s="2">
        <f t="shared" si="201"/>
        <v>1474.74</v>
      </c>
      <c r="N2173" s="2">
        <f t="shared" si="202"/>
        <v>447.51</v>
      </c>
      <c r="O2173" s="2" t="str">
        <f t="shared" si="203"/>
        <v>May</v>
      </c>
    </row>
    <row r="2174" spans="1:15" x14ac:dyDescent="0.25">
      <c r="A2174" s="2" t="s">
        <v>3318</v>
      </c>
      <c r="B2174" s="3">
        <v>45040</v>
      </c>
      <c r="C2174" s="2" t="s">
        <v>620</v>
      </c>
      <c r="D2174" s="2" t="s">
        <v>1056</v>
      </c>
      <c r="E2174">
        <v>3</v>
      </c>
      <c r="F2174" s="2">
        <f t="shared" si="198"/>
        <v>3</v>
      </c>
      <c r="G2174" s="2" t="s">
        <v>1148</v>
      </c>
      <c r="H2174">
        <v>0</v>
      </c>
      <c r="I2174" s="2">
        <f>_xlfn.XLOOKUP(D2174, 'retail_products'!$A:$A, 'retail_products'!$E:$E, "")</f>
        <v>137.66999999999999</v>
      </c>
      <c r="J2174" s="2">
        <f>_xlfn.XLOOKUP(D2174, 'retail_products'!$A:$A, 'retail_products'!$D:$D, "")</f>
        <v>65.400000000000006</v>
      </c>
      <c r="K2174" s="2">
        <f t="shared" si="199"/>
        <v>413.01</v>
      </c>
      <c r="L2174" s="2">
        <f t="shared" si="200"/>
        <v>0</v>
      </c>
      <c r="M2174" s="2">
        <f t="shared" si="201"/>
        <v>413.01</v>
      </c>
      <c r="N2174" s="2">
        <f t="shared" si="202"/>
        <v>216.80999999999997</v>
      </c>
      <c r="O2174" s="2" t="str">
        <f t="shared" si="203"/>
        <v>Apr</v>
      </c>
    </row>
    <row r="2175" spans="1:15" x14ac:dyDescent="0.25">
      <c r="A2175" s="2" t="s">
        <v>3319</v>
      </c>
      <c r="B2175" s="3">
        <v>44981</v>
      </c>
      <c r="C2175" s="2" t="s">
        <v>785</v>
      </c>
      <c r="D2175" s="2" t="s">
        <v>1094</v>
      </c>
      <c r="E2175">
        <v>-1</v>
      </c>
      <c r="F2175" s="2">
        <f t="shared" si="198"/>
        <v>0</v>
      </c>
      <c r="G2175" s="2" t="s">
        <v>1148</v>
      </c>
      <c r="H2175">
        <v>0</v>
      </c>
      <c r="I2175" s="2">
        <f>_xlfn.XLOOKUP(D2175, 'retail_products'!$A:$A, 'retail_products'!$E:$E, "")</f>
        <v>52.75</v>
      </c>
      <c r="J2175" s="2">
        <f>_xlfn.XLOOKUP(D2175, 'retail_products'!$A:$A, 'retail_products'!$D:$D, "")</f>
        <v>27.56</v>
      </c>
      <c r="K2175" s="2">
        <f t="shared" si="199"/>
        <v>-52.75</v>
      </c>
      <c r="L2175" s="2">
        <f t="shared" si="200"/>
        <v>0</v>
      </c>
      <c r="M2175" s="2">
        <f t="shared" si="201"/>
        <v>-52.75</v>
      </c>
      <c r="N2175" s="2">
        <f t="shared" si="202"/>
        <v>-25.19</v>
      </c>
      <c r="O2175" s="2" t="str">
        <f t="shared" si="203"/>
        <v>Feb</v>
      </c>
    </row>
    <row r="2176" spans="1:15" x14ac:dyDescent="0.25">
      <c r="A2176" s="2" t="s">
        <v>3320</v>
      </c>
      <c r="B2176" s="3">
        <v>44978</v>
      </c>
      <c r="C2176" s="2" t="s">
        <v>406</v>
      </c>
      <c r="D2176" s="2" t="s">
        <v>1046</v>
      </c>
      <c r="E2176">
        <v>4</v>
      </c>
      <c r="F2176" s="2">
        <f t="shared" si="198"/>
        <v>4</v>
      </c>
      <c r="G2176" s="2" t="s">
        <v>1146</v>
      </c>
      <c r="H2176">
        <v>0.21</v>
      </c>
      <c r="I2176" s="2">
        <f>_xlfn.XLOOKUP(D2176, 'retail_products'!$A:$A, 'retail_products'!$E:$E, "")</f>
        <v>304.58</v>
      </c>
      <c r="J2176" s="2">
        <f>_xlfn.XLOOKUP(D2176, 'retail_products'!$A:$A, 'retail_products'!$D:$D, "")</f>
        <v>141.47</v>
      </c>
      <c r="K2176" s="2">
        <f t="shared" si="199"/>
        <v>1218.32</v>
      </c>
      <c r="L2176" s="2">
        <f t="shared" si="200"/>
        <v>255.84719999999999</v>
      </c>
      <c r="M2176" s="2">
        <f t="shared" si="201"/>
        <v>962.47280000000001</v>
      </c>
      <c r="N2176" s="2">
        <f t="shared" si="202"/>
        <v>396.59280000000001</v>
      </c>
      <c r="O2176" s="2" t="str">
        <f t="shared" si="203"/>
        <v>Feb</v>
      </c>
    </row>
    <row r="2177" spans="1:15" x14ac:dyDescent="0.25">
      <c r="A2177" s="2" t="s">
        <v>3321</v>
      </c>
      <c r="B2177" s="3">
        <v>45133</v>
      </c>
      <c r="C2177" s="2" t="s">
        <v>759</v>
      </c>
      <c r="D2177" s="2" t="s">
        <v>1070</v>
      </c>
      <c r="E2177">
        <v>2</v>
      </c>
      <c r="F2177" s="2">
        <f t="shared" si="198"/>
        <v>2</v>
      </c>
      <c r="G2177" s="2" t="s">
        <v>1148</v>
      </c>
      <c r="H2177">
        <v>0</v>
      </c>
      <c r="I2177" s="2">
        <f>_xlfn.XLOOKUP(D2177, 'retail_products'!$A:$A, 'retail_products'!$E:$E, "")</f>
        <v>543.76</v>
      </c>
      <c r="J2177" s="2">
        <f>_xlfn.XLOOKUP(D2177, 'retail_products'!$A:$A, 'retail_products'!$D:$D, "")</f>
        <v>364.65</v>
      </c>
      <c r="K2177" s="2">
        <f t="shared" si="199"/>
        <v>1087.52</v>
      </c>
      <c r="L2177" s="2">
        <f t="shared" si="200"/>
        <v>0</v>
      </c>
      <c r="M2177" s="2">
        <f t="shared" si="201"/>
        <v>1087.52</v>
      </c>
      <c r="N2177" s="2">
        <f t="shared" si="202"/>
        <v>358.22</v>
      </c>
      <c r="O2177" s="2" t="str">
        <f t="shared" si="203"/>
        <v>Jul</v>
      </c>
    </row>
    <row r="2178" spans="1:15" x14ac:dyDescent="0.25">
      <c r="A2178" s="2"/>
      <c r="B2178" s="3">
        <v>44973</v>
      </c>
      <c r="C2178" s="2" t="s">
        <v>124</v>
      </c>
      <c r="D2178" s="2" t="s">
        <v>1035</v>
      </c>
      <c r="E2178">
        <v>3</v>
      </c>
      <c r="F2178" s="2">
        <f t="shared" ref="F2178:F2241" si="204">IF(E2178&lt;0,0,E2178)</f>
        <v>3</v>
      </c>
      <c r="G2178" s="2" t="s">
        <v>1152</v>
      </c>
      <c r="H2178">
        <v>0</v>
      </c>
      <c r="I2178" s="2">
        <f>_xlfn.XLOOKUP(D2178, 'retail_products'!$A:$A, 'retail_products'!$E:$E, "")</f>
        <v>1011.63</v>
      </c>
      <c r="J2178" s="2">
        <f>_xlfn.XLOOKUP(D2178, 'retail_products'!$A:$A, 'retail_products'!$D:$D, "")</f>
        <v>438.33</v>
      </c>
      <c r="K2178" s="2">
        <f t="shared" ref="K2178:K2241" si="205">E2178*I2178</f>
        <v>3034.89</v>
      </c>
      <c r="L2178" s="2">
        <f t="shared" ref="L2178:L2241" si="206">K2178*H2178</f>
        <v>0</v>
      </c>
      <c r="M2178" s="2">
        <f t="shared" ref="M2178:M2241" si="207">K2178-L2178</f>
        <v>3034.89</v>
      </c>
      <c r="N2178" s="2">
        <f t="shared" ref="N2178:N2241" si="208">M2178-(E2178*J2178)</f>
        <v>1719.8999999999999</v>
      </c>
      <c r="O2178" s="2" t="str">
        <f t="shared" ref="O2178:O2241" si="209">TEXT(B2178,"mmm")</f>
        <v>Feb</v>
      </c>
    </row>
    <row r="2179" spans="1:15" x14ac:dyDescent="0.25">
      <c r="A2179" s="2" t="s">
        <v>3322</v>
      </c>
      <c r="B2179" s="3">
        <v>45320</v>
      </c>
      <c r="C2179" s="2" t="s">
        <v>188</v>
      </c>
      <c r="D2179" s="2" t="s">
        <v>1102</v>
      </c>
      <c r="E2179">
        <v>5</v>
      </c>
      <c r="F2179" s="2">
        <f t="shared" si="204"/>
        <v>5</v>
      </c>
      <c r="G2179" s="2" t="s">
        <v>1148</v>
      </c>
      <c r="H2179">
        <v>0</v>
      </c>
      <c r="I2179" s="2">
        <f>_xlfn.XLOOKUP(D2179, 'retail_products'!$A:$A, 'retail_products'!$E:$E, "")</f>
        <v>691.33</v>
      </c>
      <c r="J2179" s="2">
        <f>_xlfn.XLOOKUP(D2179, 'retail_products'!$A:$A, 'retail_products'!$D:$D, "")</f>
        <v>423.72</v>
      </c>
      <c r="K2179" s="2">
        <f t="shared" si="205"/>
        <v>3456.65</v>
      </c>
      <c r="L2179" s="2">
        <f t="shared" si="206"/>
        <v>0</v>
      </c>
      <c r="M2179" s="2">
        <f t="shared" si="207"/>
        <v>3456.65</v>
      </c>
      <c r="N2179" s="2">
        <f t="shared" si="208"/>
        <v>1338.0499999999997</v>
      </c>
      <c r="O2179" s="2" t="str">
        <f t="shared" si="209"/>
        <v>Jan</v>
      </c>
    </row>
    <row r="2180" spans="1:15" x14ac:dyDescent="0.25">
      <c r="A2180" s="2" t="s">
        <v>3323</v>
      </c>
      <c r="B2180" s="3">
        <v>45053</v>
      </c>
      <c r="C2180" s="2" t="s">
        <v>594</v>
      </c>
      <c r="D2180" s="2" t="s">
        <v>1082</v>
      </c>
      <c r="E2180">
        <v>3</v>
      </c>
      <c r="F2180" s="2">
        <f t="shared" si="204"/>
        <v>3</v>
      </c>
      <c r="G2180" s="2" t="s">
        <v>1146</v>
      </c>
      <c r="H2180">
        <v>0.27</v>
      </c>
      <c r="I2180" s="2">
        <f>_xlfn.XLOOKUP(D2180, 'retail_products'!$A:$A, 'retail_products'!$E:$E, "")</f>
        <v>85.85</v>
      </c>
      <c r="J2180" s="2">
        <f>_xlfn.XLOOKUP(D2180, 'retail_products'!$A:$A, 'retail_products'!$D:$D, "")</f>
        <v>46.68</v>
      </c>
      <c r="K2180" s="2">
        <f t="shared" si="205"/>
        <v>257.54999999999995</v>
      </c>
      <c r="L2180" s="2">
        <f t="shared" si="206"/>
        <v>69.538499999999999</v>
      </c>
      <c r="M2180" s="2">
        <f t="shared" si="207"/>
        <v>188.01149999999996</v>
      </c>
      <c r="N2180" s="2">
        <f t="shared" si="208"/>
        <v>47.971499999999963</v>
      </c>
      <c r="O2180" s="2" t="str">
        <f t="shared" si="209"/>
        <v>May</v>
      </c>
    </row>
    <row r="2181" spans="1:15" x14ac:dyDescent="0.25">
      <c r="A2181" s="2" t="s">
        <v>3324</v>
      </c>
      <c r="B2181" s="3">
        <v>45179</v>
      </c>
      <c r="C2181" s="2" t="s">
        <v>366</v>
      </c>
      <c r="D2181" s="2" t="s">
        <v>1051</v>
      </c>
      <c r="E2181">
        <v>2</v>
      </c>
      <c r="F2181" s="2">
        <f t="shared" si="204"/>
        <v>2</v>
      </c>
      <c r="G2181" s="2" t="s">
        <v>1146</v>
      </c>
      <c r="H2181">
        <v>0</v>
      </c>
      <c r="I2181" s="2">
        <f>_xlfn.XLOOKUP(D2181, 'retail_products'!$A:$A, 'retail_products'!$E:$E, "")</f>
        <v>243.64</v>
      </c>
      <c r="J2181" s="2">
        <f>_xlfn.XLOOKUP(D2181, 'retail_products'!$A:$A, 'retail_products'!$D:$D, "")</f>
        <v>143.19999999999999</v>
      </c>
      <c r="K2181" s="2">
        <f t="shared" si="205"/>
        <v>487.28</v>
      </c>
      <c r="L2181" s="2">
        <f t="shared" si="206"/>
        <v>0</v>
      </c>
      <c r="M2181" s="2">
        <f t="shared" si="207"/>
        <v>487.28</v>
      </c>
      <c r="N2181" s="2">
        <f t="shared" si="208"/>
        <v>200.88</v>
      </c>
      <c r="O2181" s="2" t="str">
        <f t="shared" si="209"/>
        <v>Sep</v>
      </c>
    </row>
    <row r="2182" spans="1:15" x14ac:dyDescent="0.25">
      <c r="A2182" s="2" t="s">
        <v>3325</v>
      </c>
      <c r="B2182" s="3">
        <v>45112</v>
      </c>
      <c r="C2182" s="2" t="s">
        <v>294</v>
      </c>
      <c r="D2182" s="2" t="s">
        <v>1058</v>
      </c>
      <c r="E2182">
        <v>4</v>
      </c>
      <c r="F2182" s="2">
        <f t="shared" si="204"/>
        <v>4</v>
      </c>
      <c r="G2182" s="2" t="s">
        <v>1146</v>
      </c>
      <c r="H2182">
        <v>0</v>
      </c>
      <c r="I2182" s="2">
        <f>_xlfn.XLOOKUP(D2182, 'retail_products'!$A:$A, 'retail_products'!$E:$E, "")</f>
        <v>145.03</v>
      </c>
      <c r="J2182" s="2">
        <f>_xlfn.XLOOKUP(D2182, 'retail_products'!$A:$A, 'retail_products'!$D:$D, "")</f>
        <v>60.82</v>
      </c>
      <c r="K2182" s="2">
        <f t="shared" si="205"/>
        <v>580.12</v>
      </c>
      <c r="L2182" s="2">
        <f t="shared" si="206"/>
        <v>0</v>
      </c>
      <c r="M2182" s="2">
        <f t="shared" si="207"/>
        <v>580.12</v>
      </c>
      <c r="N2182" s="2">
        <f t="shared" si="208"/>
        <v>336.84000000000003</v>
      </c>
      <c r="O2182" s="2" t="str">
        <f t="shared" si="209"/>
        <v>Jul</v>
      </c>
    </row>
    <row r="2183" spans="1:15" x14ac:dyDescent="0.25">
      <c r="A2183" s="2" t="s">
        <v>3326</v>
      </c>
      <c r="B2183" s="3">
        <v>45043</v>
      </c>
      <c r="C2183" s="2" t="s">
        <v>780</v>
      </c>
      <c r="D2183" s="2" t="s">
        <v>1088</v>
      </c>
      <c r="E2183">
        <v>1</v>
      </c>
      <c r="F2183" s="2">
        <f t="shared" si="204"/>
        <v>1</v>
      </c>
      <c r="G2183" s="2" t="s">
        <v>1146</v>
      </c>
      <c r="H2183">
        <v>0.11</v>
      </c>
      <c r="I2183" s="2">
        <f>_xlfn.XLOOKUP(D2183, 'retail_products'!$A:$A, 'retail_products'!$E:$E, "")</f>
        <v>526.70000000000005</v>
      </c>
      <c r="J2183" s="2">
        <f>_xlfn.XLOOKUP(D2183, 'retail_products'!$A:$A, 'retail_products'!$D:$D, "")</f>
        <v>234.96</v>
      </c>
      <c r="K2183" s="2">
        <f t="shared" si="205"/>
        <v>526.70000000000005</v>
      </c>
      <c r="L2183" s="2">
        <f t="shared" si="206"/>
        <v>57.937000000000005</v>
      </c>
      <c r="M2183" s="2">
        <f t="shared" si="207"/>
        <v>468.76300000000003</v>
      </c>
      <c r="N2183" s="2">
        <f t="shared" si="208"/>
        <v>233.80300000000003</v>
      </c>
      <c r="O2183" s="2" t="str">
        <f t="shared" si="209"/>
        <v>Apr</v>
      </c>
    </row>
    <row r="2184" spans="1:15" x14ac:dyDescent="0.25">
      <c r="A2184" s="2" t="s">
        <v>3327</v>
      </c>
      <c r="B2184" s="3">
        <v>45070</v>
      </c>
      <c r="C2184" s="2" t="s">
        <v>461</v>
      </c>
      <c r="D2184" s="2" t="s">
        <v>1138</v>
      </c>
      <c r="E2184">
        <v>4</v>
      </c>
      <c r="F2184" s="2">
        <f t="shared" si="204"/>
        <v>4</v>
      </c>
      <c r="G2184" s="2" t="s">
        <v>1148</v>
      </c>
      <c r="H2184">
        <v>0</v>
      </c>
      <c r="I2184" s="2">
        <f>_xlfn.XLOOKUP(D2184, 'retail_products'!$A:$A, 'retail_products'!$E:$E, "")</f>
        <v>318.47000000000003</v>
      </c>
      <c r="J2184" s="2">
        <f>_xlfn.XLOOKUP(D2184, 'retail_products'!$A:$A, 'retail_products'!$D:$D, "")</f>
        <v>231.89</v>
      </c>
      <c r="K2184" s="2">
        <f t="shared" si="205"/>
        <v>1273.8800000000001</v>
      </c>
      <c r="L2184" s="2">
        <f t="shared" si="206"/>
        <v>0</v>
      </c>
      <c r="M2184" s="2">
        <f t="shared" si="207"/>
        <v>1273.8800000000001</v>
      </c>
      <c r="N2184" s="2">
        <f t="shared" si="208"/>
        <v>346.32000000000016</v>
      </c>
      <c r="O2184" s="2" t="str">
        <f t="shared" si="209"/>
        <v>May</v>
      </c>
    </row>
    <row r="2185" spans="1:15" x14ac:dyDescent="0.25">
      <c r="A2185" s="2" t="s">
        <v>3328</v>
      </c>
      <c r="B2185" s="3">
        <v>45031</v>
      </c>
      <c r="C2185" s="2" t="s">
        <v>91</v>
      </c>
      <c r="D2185" s="2" t="s">
        <v>1104</v>
      </c>
      <c r="E2185">
        <v>4</v>
      </c>
      <c r="F2185" s="2">
        <f t="shared" si="204"/>
        <v>4</v>
      </c>
      <c r="G2185" s="2" t="s">
        <v>1146</v>
      </c>
      <c r="H2185">
        <v>0</v>
      </c>
      <c r="I2185" s="2">
        <f>_xlfn.XLOOKUP(D2185, 'retail_products'!$A:$A, 'retail_products'!$E:$E, "")</f>
        <v>647.98</v>
      </c>
      <c r="J2185" s="2">
        <f>_xlfn.XLOOKUP(D2185, 'retail_products'!$A:$A, 'retail_products'!$D:$D, "")</f>
        <v>303.98</v>
      </c>
      <c r="K2185" s="2">
        <f t="shared" si="205"/>
        <v>2591.92</v>
      </c>
      <c r="L2185" s="2">
        <f t="shared" si="206"/>
        <v>0</v>
      </c>
      <c r="M2185" s="2">
        <f t="shared" si="207"/>
        <v>2591.92</v>
      </c>
      <c r="N2185" s="2">
        <f t="shared" si="208"/>
        <v>1376</v>
      </c>
      <c r="O2185" s="2" t="str">
        <f t="shared" si="209"/>
        <v>Apr</v>
      </c>
    </row>
    <row r="2186" spans="1:15" x14ac:dyDescent="0.25">
      <c r="A2186" s="2" t="s">
        <v>3329</v>
      </c>
      <c r="B2186" s="3">
        <v>45255</v>
      </c>
      <c r="C2186" s="2" t="s">
        <v>799</v>
      </c>
      <c r="D2186" s="2" t="s">
        <v>1068</v>
      </c>
      <c r="E2186">
        <v>4</v>
      </c>
      <c r="F2186" s="2">
        <f t="shared" si="204"/>
        <v>4</v>
      </c>
      <c r="G2186" s="2" t="s">
        <v>1152</v>
      </c>
      <c r="H2186">
        <v>0</v>
      </c>
      <c r="I2186" s="2">
        <f>_xlfn.XLOOKUP(D2186, 'retail_products'!$A:$A, 'retail_products'!$E:$E, "")</f>
        <v>37.4</v>
      </c>
      <c r="J2186" s="2">
        <f>_xlfn.XLOOKUP(D2186, 'retail_products'!$A:$A, 'retail_products'!$D:$D, "")</f>
        <v>16.059999999999999</v>
      </c>
      <c r="K2186" s="2">
        <f t="shared" si="205"/>
        <v>149.6</v>
      </c>
      <c r="L2186" s="2">
        <f t="shared" si="206"/>
        <v>0</v>
      </c>
      <c r="M2186" s="2">
        <f t="shared" si="207"/>
        <v>149.6</v>
      </c>
      <c r="N2186" s="2">
        <f t="shared" si="208"/>
        <v>85.36</v>
      </c>
      <c r="O2186" s="2" t="str">
        <f t="shared" si="209"/>
        <v>Nov</v>
      </c>
    </row>
    <row r="2187" spans="1:15" x14ac:dyDescent="0.25">
      <c r="A2187" s="2" t="s">
        <v>3330</v>
      </c>
      <c r="B2187" s="3">
        <v>45043</v>
      </c>
      <c r="C2187" s="2" t="s">
        <v>571</v>
      </c>
      <c r="D2187" s="2" t="s">
        <v>1038</v>
      </c>
      <c r="E2187">
        <v>2</v>
      </c>
      <c r="F2187" s="2">
        <f t="shared" si="204"/>
        <v>2</v>
      </c>
      <c r="G2187" s="2" t="s">
        <v>1152</v>
      </c>
      <c r="H2187">
        <v>0</v>
      </c>
      <c r="I2187" s="2">
        <f>_xlfn.XLOOKUP(D2187, 'retail_products'!$A:$A, 'retail_products'!$E:$E, "")</f>
        <v>295.45</v>
      </c>
      <c r="J2187" s="2">
        <f>_xlfn.XLOOKUP(D2187, 'retail_products'!$A:$A, 'retail_products'!$D:$D, "")</f>
        <v>218.74</v>
      </c>
      <c r="K2187" s="2">
        <f t="shared" si="205"/>
        <v>590.9</v>
      </c>
      <c r="L2187" s="2">
        <f t="shared" si="206"/>
        <v>0</v>
      </c>
      <c r="M2187" s="2">
        <f t="shared" si="207"/>
        <v>590.9</v>
      </c>
      <c r="N2187" s="2">
        <f t="shared" si="208"/>
        <v>153.41999999999996</v>
      </c>
      <c r="O2187" s="2" t="str">
        <f t="shared" si="209"/>
        <v>Apr</v>
      </c>
    </row>
    <row r="2188" spans="1:15" x14ac:dyDescent="0.25">
      <c r="A2188" s="2" t="s">
        <v>3331</v>
      </c>
      <c r="B2188" s="3">
        <v>45093</v>
      </c>
      <c r="C2188" s="2" t="s">
        <v>751</v>
      </c>
      <c r="D2188" s="2" t="s">
        <v>1098</v>
      </c>
      <c r="E2188">
        <v>2</v>
      </c>
      <c r="F2188" s="2">
        <f t="shared" si="204"/>
        <v>2</v>
      </c>
      <c r="G2188" s="2" t="s">
        <v>1152</v>
      </c>
      <c r="H2188">
        <v>0.12</v>
      </c>
      <c r="I2188" s="2">
        <f>_xlfn.XLOOKUP(D2188, 'retail_products'!$A:$A, 'retail_products'!$E:$E, "")</f>
        <v>861.53</v>
      </c>
      <c r="J2188" s="2">
        <f>_xlfn.XLOOKUP(D2188, 'retail_products'!$A:$A, 'retail_products'!$D:$D, "")</f>
        <v>446.15</v>
      </c>
      <c r="K2188" s="2">
        <f t="shared" si="205"/>
        <v>1723.06</v>
      </c>
      <c r="L2188" s="2">
        <f t="shared" si="206"/>
        <v>206.76719999999997</v>
      </c>
      <c r="M2188" s="2">
        <f t="shared" si="207"/>
        <v>1516.2927999999999</v>
      </c>
      <c r="N2188" s="2">
        <f t="shared" si="208"/>
        <v>623.99279999999999</v>
      </c>
      <c r="O2188" s="2" t="str">
        <f t="shared" si="209"/>
        <v>Jun</v>
      </c>
    </row>
    <row r="2189" spans="1:15" x14ac:dyDescent="0.25">
      <c r="A2189" s="2" t="s">
        <v>3332</v>
      </c>
      <c r="B2189" s="3">
        <v>45197</v>
      </c>
      <c r="C2189" s="2" t="s">
        <v>441</v>
      </c>
      <c r="D2189" s="2" t="s">
        <v>1058</v>
      </c>
      <c r="E2189">
        <v>4</v>
      </c>
      <c r="F2189" s="2">
        <f t="shared" si="204"/>
        <v>4</v>
      </c>
      <c r="G2189" s="2" t="s">
        <v>1148</v>
      </c>
      <c r="H2189">
        <v>0</v>
      </c>
      <c r="I2189" s="2">
        <f>_xlfn.XLOOKUP(D2189, 'retail_products'!$A:$A, 'retail_products'!$E:$E, "")</f>
        <v>145.03</v>
      </c>
      <c r="J2189" s="2">
        <f>_xlfn.XLOOKUP(D2189, 'retail_products'!$A:$A, 'retail_products'!$D:$D, "")</f>
        <v>60.82</v>
      </c>
      <c r="K2189" s="2">
        <f t="shared" si="205"/>
        <v>580.12</v>
      </c>
      <c r="L2189" s="2">
        <f t="shared" si="206"/>
        <v>0</v>
      </c>
      <c r="M2189" s="2">
        <f t="shared" si="207"/>
        <v>580.12</v>
      </c>
      <c r="N2189" s="2">
        <f t="shared" si="208"/>
        <v>336.84000000000003</v>
      </c>
      <c r="O2189" s="2" t="str">
        <f t="shared" si="209"/>
        <v>Sep</v>
      </c>
    </row>
    <row r="2190" spans="1:15" x14ac:dyDescent="0.25">
      <c r="A2190" s="2" t="s">
        <v>3333</v>
      </c>
      <c r="B2190" s="3">
        <v>45146</v>
      </c>
      <c r="C2190" s="2" t="s">
        <v>285</v>
      </c>
      <c r="D2190" s="2" t="s">
        <v>1056</v>
      </c>
      <c r="E2190">
        <v>1</v>
      </c>
      <c r="F2190" s="2">
        <f t="shared" si="204"/>
        <v>1</v>
      </c>
      <c r="G2190" s="2" t="s">
        <v>1148</v>
      </c>
      <c r="H2190">
        <v>0</v>
      </c>
      <c r="I2190" s="2">
        <f>_xlfn.XLOOKUP(D2190, 'retail_products'!$A:$A, 'retail_products'!$E:$E, "")</f>
        <v>137.66999999999999</v>
      </c>
      <c r="J2190" s="2">
        <f>_xlfn.XLOOKUP(D2190, 'retail_products'!$A:$A, 'retail_products'!$D:$D, "")</f>
        <v>65.400000000000006</v>
      </c>
      <c r="K2190" s="2">
        <f t="shared" si="205"/>
        <v>137.66999999999999</v>
      </c>
      <c r="L2190" s="2">
        <f t="shared" si="206"/>
        <v>0</v>
      </c>
      <c r="M2190" s="2">
        <f t="shared" si="207"/>
        <v>137.66999999999999</v>
      </c>
      <c r="N2190" s="2">
        <f t="shared" si="208"/>
        <v>72.269999999999982</v>
      </c>
      <c r="O2190" s="2" t="str">
        <f t="shared" si="209"/>
        <v>Aug</v>
      </c>
    </row>
    <row r="2191" spans="1:15" x14ac:dyDescent="0.25">
      <c r="A2191" s="2" t="s">
        <v>3334</v>
      </c>
      <c r="B2191" s="3">
        <v>44961</v>
      </c>
      <c r="C2191" s="2" t="s">
        <v>909</v>
      </c>
      <c r="D2191" s="2" t="s">
        <v>1130</v>
      </c>
      <c r="E2191">
        <v>2</v>
      </c>
      <c r="F2191" s="2">
        <f t="shared" si="204"/>
        <v>2</v>
      </c>
      <c r="G2191" s="2" t="s">
        <v>1152</v>
      </c>
      <c r="H2191">
        <v>0</v>
      </c>
      <c r="I2191" s="2">
        <f>_xlfn.XLOOKUP(D2191, 'retail_products'!$A:$A, 'retail_products'!$E:$E, "")</f>
        <v>497.57</v>
      </c>
      <c r="J2191" s="2">
        <f>_xlfn.XLOOKUP(D2191, 'retail_products'!$A:$A, 'retail_products'!$D:$D, "")</f>
        <v>348.99</v>
      </c>
      <c r="K2191" s="2">
        <f t="shared" si="205"/>
        <v>995.14</v>
      </c>
      <c r="L2191" s="2">
        <f t="shared" si="206"/>
        <v>0</v>
      </c>
      <c r="M2191" s="2">
        <f t="shared" si="207"/>
        <v>995.14</v>
      </c>
      <c r="N2191" s="2">
        <f t="shared" si="208"/>
        <v>297.15999999999997</v>
      </c>
      <c r="O2191" s="2" t="str">
        <f t="shared" si="209"/>
        <v>Feb</v>
      </c>
    </row>
    <row r="2192" spans="1:15" x14ac:dyDescent="0.25">
      <c r="A2192" s="2" t="s">
        <v>3335</v>
      </c>
      <c r="B2192" s="3">
        <v>45281</v>
      </c>
      <c r="C2192" s="2" t="s">
        <v>170</v>
      </c>
      <c r="D2192" s="2" t="s">
        <v>1084</v>
      </c>
      <c r="E2192">
        <v>5</v>
      </c>
      <c r="F2192" s="2">
        <f t="shared" si="204"/>
        <v>5</v>
      </c>
      <c r="G2192" s="2" t="s">
        <v>1146</v>
      </c>
      <c r="H2192">
        <v>0.18</v>
      </c>
      <c r="I2192" s="2">
        <f>_xlfn.XLOOKUP(D2192, 'retail_products'!$A:$A, 'retail_products'!$E:$E, "")</f>
        <v>614.21</v>
      </c>
      <c r="J2192" s="2">
        <f>_xlfn.XLOOKUP(D2192, 'retail_products'!$A:$A, 'retail_products'!$D:$D, "")</f>
        <v>485.37</v>
      </c>
      <c r="K2192" s="2">
        <f t="shared" si="205"/>
        <v>3071.05</v>
      </c>
      <c r="L2192" s="2">
        <f t="shared" si="206"/>
        <v>552.78899999999999</v>
      </c>
      <c r="M2192" s="2">
        <f t="shared" si="207"/>
        <v>2518.2610000000004</v>
      </c>
      <c r="N2192" s="2">
        <f t="shared" si="208"/>
        <v>91.411000000000513</v>
      </c>
      <c r="O2192" s="2" t="str">
        <f t="shared" si="209"/>
        <v>Dec</v>
      </c>
    </row>
    <row r="2193" spans="1:15" x14ac:dyDescent="0.25">
      <c r="A2193" s="2" t="s">
        <v>3336</v>
      </c>
      <c r="B2193" s="3">
        <v>45135</v>
      </c>
      <c r="C2193" s="2" t="s">
        <v>946</v>
      </c>
      <c r="D2193" s="2" t="s">
        <v>1124</v>
      </c>
      <c r="E2193">
        <v>1</v>
      </c>
      <c r="F2193" s="2">
        <f t="shared" si="204"/>
        <v>1</v>
      </c>
      <c r="G2193" s="2" t="s">
        <v>1152</v>
      </c>
      <c r="H2193">
        <v>0</v>
      </c>
      <c r="I2193" s="2">
        <f>_xlfn.XLOOKUP(D2193, 'retail_products'!$A:$A, 'retail_products'!$E:$E, "")</f>
        <v>657.99</v>
      </c>
      <c r="J2193" s="2">
        <f>_xlfn.XLOOKUP(D2193, 'retail_products'!$A:$A, 'retail_products'!$D:$D, "")</f>
        <v>478.53</v>
      </c>
      <c r="K2193" s="2">
        <f t="shared" si="205"/>
        <v>657.99</v>
      </c>
      <c r="L2193" s="2">
        <f t="shared" si="206"/>
        <v>0</v>
      </c>
      <c r="M2193" s="2">
        <f t="shared" si="207"/>
        <v>657.99</v>
      </c>
      <c r="N2193" s="2">
        <f t="shared" si="208"/>
        <v>179.46000000000004</v>
      </c>
      <c r="O2193" s="2" t="str">
        <f t="shared" si="209"/>
        <v>Jul</v>
      </c>
    </row>
    <row r="2194" spans="1:15" x14ac:dyDescent="0.25">
      <c r="A2194" s="2" t="s">
        <v>3337</v>
      </c>
      <c r="B2194" s="3">
        <v>45046</v>
      </c>
      <c r="C2194" s="2" t="s">
        <v>209</v>
      </c>
      <c r="D2194" s="2" t="s">
        <v>1044</v>
      </c>
      <c r="E2194">
        <v>3</v>
      </c>
      <c r="F2194" s="2">
        <f t="shared" si="204"/>
        <v>3</v>
      </c>
      <c r="G2194" s="2" t="s">
        <v>1152</v>
      </c>
      <c r="H2194">
        <v>0.21</v>
      </c>
      <c r="I2194" s="2">
        <f>_xlfn.XLOOKUP(D2194, 'retail_products'!$A:$A, 'retail_products'!$E:$E, "")</f>
        <v>404.15</v>
      </c>
      <c r="J2194" s="2">
        <f>_xlfn.XLOOKUP(D2194, 'retail_products'!$A:$A, 'retail_products'!$D:$D, "")</f>
        <v>171.04</v>
      </c>
      <c r="K2194" s="2">
        <f t="shared" si="205"/>
        <v>1212.4499999999998</v>
      </c>
      <c r="L2194" s="2">
        <f t="shared" si="206"/>
        <v>254.61449999999996</v>
      </c>
      <c r="M2194" s="2">
        <f t="shared" si="207"/>
        <v>957.83549999999991</v>
      </c>
      <c r="N2194" s="2">
        <f t="shared" si="208"/>
        <v>444.71549999999991</v>
      </c>
      <c r="O2194" s="2" t="str">
        <f t="shared" si="209"/>
        <v>Apr</v>
      </c>
    </row>
    <row r="2195" spans="1:15" x14ac:dyDescent="0.25">
      <c r="A2195" s="2" t="s">
        <v>3338</v>
      </c>
      <c r="B2195" s="3">
        <v>45354</v>
      </c>
      <c r="C2195" s="2" t="s">
        <v>647</v>
      </c>
      <c r="D2195" s="2" t="s">
        <v>1138</v>
      </c>
      <c r="E2195">
        <v>2</v>
      </c>
      <c r="F2195" s="2">
        <f t="shared" si="204"/>
        <v>2</v>
      </c>
      <c r="G2195" s="2" t="s">
        <v>1152</v>
      </c>
      <c r="H2195">
        <v>0</v>
      </c>
      <c r="I2195" s="2">
        <f>_xlfn.XLOOKUP(D2195, 'retail_products'!$A:$A, 'retail_products'!$E:$E, "")</f>
        <v>318.47000000000003</v>
      </c>
      <c r="J2195" s="2">
        <f>_xlfn.XLOOKUP(D2195, 'retail_products'!$A:$A, 'retail_products'!$D:$D, "")</f>
        <v>231.89</v>
      </c>
      <c r="K2195" s="2">
        <f t="shared" si="205"/>
        <v>636.94000000000005</v>
      </c>
      <c r="L2195" s="2">
        <f t="shared" si="206"/>
        <v>0</v>
      </c>
      <c r="M2195" s="2">
        <f t="shared" si="207"/>
        <v>636.94000000000005</v>
      </c>
      <c r="N2195" s="2">
        <f t="shared" si="208"/>
        <v>173.16000000000008</v>
      </c>
      <c r="O2195" s="2" t="str">
        <f t="shared" si="209"/>
        <v>Mar</v>
      </c>
    </row>
    <row r="2196" spans="1:15" x14ac:dyDescent="0.25">
      <c r="A2196" s="2" t="s">
        <v>3339</v>
      </c>
      <c r="B2196" s="3">
        <v>45157</v>
      </c>
      <c r="C2196" s="2" t="s">
        <v>468</v>
      </c>
      <c r="D2196" s="2" t="s">
        <v>1072</v>
      </c>
      <c r="E2196">
        <v>1</v>
      </c>
      <c r="F2196" s="2">
        <f t="shared" si="204"/>
        <v>1</v>
      </c>
      <c r="G2196" s="2" t="s">
        <v>1152</v>
      </c>
      <c r="H2196">
        <v>0</v>
      </c>
      <c r="I2196" s="2">
        <f>_xlfn.XLOOKUP(D2196, 'retail_products'!$A:$A, 'retail_products'!$E:$E, "")</f>
        <v>553.76</v>
      </c>
      <c r="J2196" s="2">
        <f>_xlfn.XLOOKUP(D2196, 'retail_products'!$A:$A, 'retail_products'!$D:$D, "")</f>
        <v>264.36</v>
      </c>
      <c r="K2196" s="2">
        <f t="shared" si="205"/>
        <v>553.76</v>
      </c>
      <c r="L2196" s="2">
        <f t="shared" si="206"/>
        <v>0</v>
      </c>
      <c r="M2196" s="2">
        <f t="shared" si="207"/>
        <v>553.76</v>
      </c>
      <c r="N2196" s="2">
        <f t="shared" si="208"/>
        <v>289.39999999999998</v>
      </c>
      <c r="O2196" s="2" t="str">
        <f t="shared" si="209"/>
        <v>Aug</v>
      </c>
    </row>
    <row r="2197" spans="1:15" x14ac:dyDescent="0.25">
      <c r="A2197" s="2" t="s">
        <v>3340</v>
      </c>
      <c r="B2197" s="3">
        <v>45304</v>
      </c>
      <c r="C2197" s="2" t="s">
        <v>514</v>
      </c>
      <c r="D2197" s="2" t="s">
        <v>1104</v>
      </c>
      <c r="E2197">
        <v>5</v>
      </c>
      <c r="F2197" s="2">
        <f t="shared" si="204"/>
        <v>5</v>
      </c>
      <c r="G2197" s="2" t="s">
        <v>1152</v>
      </c>
      <c r="H2197">
        <v>0</v>
      </c>
      <c r="I2197" s="2">
        <f>_xlfn.XLOOKUP(D2197, 'retail_products'!$A:$A, 'retail_products'!$E:$E, "")</f>
        <v>647.98</v>
      </c>
      <c r="J2197" s="2">
        <f>_xlfn.XLOOKUP(D2197, 'retail_products'!$A:$A, 'retail_products'!$D:$D, "")</f>
        <v>303.98</v>
      </c>
      <c r="K2197" s="2">
        <f t="shared" si="205"/>
        <v>3239.9</v>
      </c>
      <c r="L2197" s="2">
        <f t="shared" si="206"/>
        <v>0</v>
      </c>
      <c r="M2197" s="2">
        <f t="shared" si="207"/>
        <v>3239.9</v>
      </c>
      <c r="N2197" s="2">
        <f t="shared" si="208"/>
        <v>1720</v>
      </c>
      <c r="O2197" s="2" t="str">
        <f t="shared" si="209"/>
        <v>Jan</v>
      </c>
    </row>
    <row r="2198" spans="1:15" x14ac:dyDescent="0.25">
      <c r="A2198" s="2" t="s">
        <v>3341</v>
      </c>
      <c r="B2198" s="3">
        <v>45362</v>
      </c>
      <c r="C2198" s="2" t="s">
        <v>107</v>
      </c>
      <c r="D2198" s="2" t="s">
        <v>1114</v>
      </c>
      <c r="E2198">
        <v>1</v>
      </c>
      <c r="F2198" s="2">
        <f t="shared" si="204"/>
        <v>1</v>
      </c>
      <c r="G2198" s="2" t="s">
        <v>1148</v>
      </c>
      <c r="H2198">
        <v>0</v>
      </c>
      <c r="I2198" s="2">
        <f>_xlfn.XLOOKUP(D2198, 'retail_products'!$A:$A, 'retail_products'!$E:$E, "")</f>
        <v>124.45</v>
      </c>
      <c r="J2198" s="2">
        <f>_xlfn.XLOOKUP(D2198, 'retail_products'!$A:$A, 'retail_products'!$D:$D, "")</f>
        <v>62.41</v>
      </c>
      <c r="K2198" s="2">
        <f t="shared" si="205"/>
        <v>124.45</v>
      </c>
      <c r="L2198" s="2">
        <f t="shared" si="206"/>
        <v>0</v>
      </c>
      <c r="M2198" s="2">
        <f t="shared" si="207"/>
        <v>124.45</v>
      </c>
      <c r="N2198" s="2">
        <f t="shared" si="208"/>
        <v>62.040000000000006</v>
      </c>
      <c r="O2198" s="2" t="str">
        <f t="shared" si="209"/>
        <v>Mar</v>
      </c>
    </row>
    <row r="2199" spans="1:15" x14ac:dyDescent="0.25">
      <c r="A2199" s="2" t="s">
        <v>3342</v>
      </c>
      <c r="B2199" s="3">
        <v>45367</v>
      </c>
      <c r="C2199" s="2" t="s">
        <v>441</v>
      </c>
      <c r="D2199" s="2" t="s">
        <v>1134</v>
      </c>
      <c r="E2199">
        <v>2</v>
      </c>
      <c r="F2199" s="2">
        <f t="shared" si="204"/>
        <v>2</v>
      </c>
      <c r="G2199" s="2" t="s">
        <v>1148</v>
      </c>
      <c r="H2199">
        <v>0</v>
      </c>
      <c r="I2199" s="2">
        <f>_xlfn.XLOOKUP(D2199, 'retail_products'!$A:$A, 'retail_products'!$E:$E, "")</f>
        <v>436.93</v>
      </c>
      <c r="J2199" s="2">
        <f>_xlfn.XLOOKUP(D2199, 'retail_products'!$A:$A, 'retail_products'!$D:$D, "")</f>
        <v>257.01</v>
      </c>
      <c r="K2199" s="2">
        <f t="shared" si="205"/>
        <v>873.86</v>
      </c>
      <c r="L2199" s="2">
        <f t="shared" si="206"/>
        <v>0</v>
      </c>
      <c r="M2199" s="2">
        <f t="shared" si="207"/>
        <v>873.86</v>
      </c>
      <c r="N2199" s="2">
        <f t="shared" si="208"/>
        <v>359.84000000000003</v>
      </c>
      <c r="O2199" s="2" t="str">
        <f t="shared" si="209"/>
        <v>Mar</v>
      </c>
    </row>
    <row r="2200" spans="1:15" x14ac:dyDescent="0.25">
      <c r="A2200" s="2" t="s">
        <v>3343</v>
      </c>
      <c r="B2200" s="3">
        <v>45256</v>
      </c>
      <c r="C2200" s="2" t="s">
        <v>179</v>
      </c>
      <c r="D2200" s="2" t="s">
        <v>1100</v>
      </c>
      <c r="E2200">
        <v>1</v>
      </c>
      <c r="F2200" s="2">
        <f t="shared" si="204"/>
        <v>1</v>
      </c>
      <c r="G2200" s="2" t="s">
        <v>1152</v>
      </c>
      <c r="H2200">
        <v>0</v>
      </c>
      <c r="I2200" s="2">
        <f>_xlfn.XLOOKUP(D2200, 'retail_products'!$A:$A, 'retail_products'!$E:$E, "")</f>
        <v>795.48</v>
      </c>
      <c r="J2200" s="2">
        <f>_xlfn.XLOOKUP(D2200, 'retail_products'!$A:$A, 'retail_products'!$D:$D, "")</f>
        <v>475.67</v>
      </c>
      <c r="K2200" s="2">
        <f t="shared" si="205"/>
        <v>795.48</v>
      </c>
      <c r="L2200" s="2">
        <f t="shared" si="206"/>
        <v>0</v>
      </c>
      <c r="M2200" s="2">
        <f t="shared" si="207"/>
        <v>795.48</v>
      </c>
      <c r="N2200" s="2">
        <f t="shared" si="208"/>
        <v>319.81</v>
      </c>
      <c r="O2200" s="2" t="str">
        <f t="shared" si="209"/>
        <v>Nov</v>
      </c>
    </row>
    <row r="2201" spans="1:15" x14ac:dyDescent="0.25">
      <c r="A2201" s="2" t="s">
        <v>3344</v>
      </c>
      <c r="B2201" s="3">
        <v>45177</v>
      </c>
      <c r="C2201" s="2" t="s">
        <v>465</v>
      </c>
      <c r="D2201" s="2" t="s">
        <v>1116</v>
      </c>
      <c r="E2201">
        <v>1</v>
      </c>
      <c r="F2201" s="2">
        <f t="shared" si="204"/>
        <v>1</v>
      </c>
      <c r="G2201" s="2" t="s">
        <v>1152</v>
      </c>
      <c r="H2201">
        <v>0</v>
      </c>
      <c r="I2201" s="2">
        <f>_xlfn.XLOOKUP(D2201, 'retail_products'!$A:$A, 'retail_products'!$E:$E, "")</f>
        <v>796.89</v>
      </c>
      <c r="J2201" s="2">
        <f>_xlfn.XLOOKUP(D2201, 'retail_products'!$A:$A, 'retail_products'!$D:$D, "")</f>
        <v>465.81</v>
      </c>
      <c r="K2201" s="2">
        <f t="shared" si="205"/>
        <v>796.89</v>
      </c>
      <c r="L2201" s="2">
        <f t="shared" si="206"/>
        <v>0</v>
      </c>
      <c r="M2201" s="2">
        <f t="shared" si="207"/>
        <v>796.89</v>
      </c>
      <c r="N2201" s="2">
        <f t="shared" si="208"/>
        <v>331.08</v>
      </c>
      <c r="O2201" s="2" t="str">
        <f t="shared" si="209"/>
        <v>Sep</v>
      </c>
    </row>
    <row r="2202" spans="1:15" x14ac:dyDescent="0.25">
      <c r="A2202" s="2" t="s">
        <v>3345</v>
      </c>
      <c r="B2202" s="3">
        <v>45205</v>
      </c>
      <c r="C2202" s="2" t="s">
        <v>409</v>
      </c>
      <c r="D2202" s="2" t="s">
        <v>1054</v>
      </c>
      <c r="E2202">
        <v>3</v>
      </c>
      <c r="F2202" s="2">
        <f t="shared" si="204"/>
        <v>3</v>
      </c>
      <c r="G2202" s="2" t="s">
        <v>1148</v>
      </c>
      <c r="H2202">
        <v>0</v>
      </c>
      <c r="I2202" s="2">
        <f>_xlfn.XLOOKUP(D2202, 'retail_products'!$A:$A, 'retail_products'!$E:$E, "")</f>
        <v>821.38</v>
      </c>
      <c r="J2202" s="2">
        <f>_xlfn.XLOOKUP(D2202, 'retail_products'!$A:$A, 'retail_products'!$D:$D, "")</f>
        <v>401.95</v>
      </c>
      <c r="K2202" s="2">
        <f t="shared" si="205"/>
        <v>2464.14</v>
      </c>
      <c r="L2202" s="2">
        <f t="shared" si="206"/>
        <v>0</v>
      </c>
      <c r="M2202" s="2">
        <f t="shared" si="207"/>
        <v>2464.14</v>
      </c>
      <c r="N2202" s="2">
        <f t="shared" si="208"/>
        <v>1258.29</v>
      </c>
      <c r="O2202" s="2" t="str">
        <f t="shared" si="209"/>
        <v>Oct</v>
      </c>
    </row>
    <row r="2203" spans="1:15" x14ac:dyDescent="0.25">
      <c r="A2203" s="2" t="s">
        <v>3346</v>
      </c>
      <c r="B2203" s="3" t="s">
        <v>3347</v>
      </c>
      <c r="C2203" s="2" t="s">
        <v>991</v>
      </c>
      <c r="D2203" s="2" t="s">
        <v>1051</v>
      </c>
      <c r="E2203">
        <v>4</v>
      </c>
      <c r="F2203" s="2">
        <f t="shared" si="204"/>
        <v>4</v>
      </c>
      <c r="G2203" s="2" t="s">
        <v>1148</v>
      </c>
      <c r="H2203">
        <v>0</v>
      </c>
      <c r="I2203" s="2">
        <f>_xlfn.XLOOKUP(D2203, 'retail_products'!$A:$A, 'retail_products'!$E:$E, "")</f>
        <v>243.64</v>
      </c>
      <c r="J2203" s="2">
        <f>_xlfn.XLOOKUP(D2203, 'retail_products'!$A:$A, 'retail_products'!$D:$D, "")</f>
        <v>143.19999999999999</v>
      </c>
      <c r="K2203" s="2">
        <f t="shared" si="205"/>
        <v>974.56</v>
      </c>
      <c r="L2203" s="2">
        <f t="shared" si="206"/>
        <v>0</v>
      </c>
      <c r="M2203" s="2">
        <f t="shared" si="207"/>
        <v>974.56</v>
      </c>
      <c r="N2203" s="2">
        <f t="shared" si="208"/>
        <v>401.76</v>
      </c>
      <c r="O2203" s="2" t="str">
        <f t="shared" si="209"/>
        <v>03/31/23</v>
      </c>
    </row>
    <row r="2204" spans="1:15" x14ac:dyDescent="0.25">
      <c r="A2204" s="2" t="s">
        <v>3348</v>
      </c>
      <c r="B2204" s="3">
        <v>44989</v>
      </c>
      <c r="C2204" s="2" t="s">
        <v>793</v>
      </c>
      <c r="D2204" s="2" t="s">
        <v>1092</v>
      </c>
      <c r="E2204">
        <v>5</v>
      </c>
      <c r="F2204" s="2">
        <f t="shared" si="204"/>
        <v>5</v>
      </c>
      <c r="G2204" s="2" t="s">
        <v>1152</v>
      </c>
      <c r="H2204">
        <v>0</v>
      </c>
      <c r="I2204" s="2">
        <f>_xlfn.XLOOKUP(D2204, 'retail_products'!$A:$A, 'retail_products'!$E:$E, "")</f>
        <v>458.87</v>
      </c>
      <c r="J2204" s="2">
        <f>_xlfn.XLOOKUP(D2204, 'retail_products'!$A:$A, 'retail_products'!$D:$D, "")</f>
        <v>375.17</v>
      </c>
      <c r="K2204" s="2">
        <f t="shared" si="205"/>
        <v>2294.35</v>
      </c>
      <c r="L2204" s="2">
        <f t="shared" si="206"/>
        <v>0</v>
      </c>
      <c r="M2204" s="2">
        <f t="shared" si="207"/>
        <v>2294.35</v>
      </c>
      <c r="N2204" s="2">
        <f t="shared" si="208"/>
        <v>418.49999999999977</v>
      </c>
      <c r="O2204" s="2" t="str">
        <f t="shared" si="209"/>
        <v>Mar</v>
      </c>
    </row>
    <row r="2205" spans="1:15" x14ac:dyDescent="0.25">
      <c r="A2205" s="2" t="s">
        <v>3349</v>
      </c>
      <c r="B2205" s="3">
        <v>45130</v>
      </c>
      <c r="C2205" s="2" t="s">
        <v>304</v>
      </c>
      <c r="D2205" s="2" t="s">
        <v>1102</v>
      </c>
      <c r="E2205">
        <v>1</v>
      </c>
      <c r="F2205" s="2">
        <f t="shared" si="204"/>
        <v>1</v>
      </c>
      <c r="G2205" s="2" t="s">
        <v>1152</v>
      </c>
      <c r="H2205">
        <v>0</v>
      </c>
      <c r="I2205" s="2">
        <f>_xlfn.XLOOKUP(D2205, 'retail_products'!$A:$A, 'retail_products'!$E:$E, "")</f>
        <v>691.33</v>
      </c>
      <c r="J2205" s="2">
        <f>_xlfn.XLOOKUP(D2205, 'retail_products'!$A:$A, 'retail_products'!$D:$D, "")</f>
        <v>423.72</v>
      </c>
      <c r="K2205" s="2">
        <f t="shared" si="205"/>
        <v>691.33</v>
      </c>
      <c r="L2205" s="2">
        <f t="shared" si="206"/>
        <v>0</v>
      </c>
      <c r="M2205" s="2">
        <f t="shared" si="207"/>
        <v>691.33</v>
      </c>
      <c r="N2205" s="2">
        <f t="shared" si="208"/>
        <v>267.61</v>
      </c>
      <c r="O2205" s="2" t="str">
        <f t="shared" si="209"/>
        <v>Jul</v>
      </c>
    </row>
    <row r="2206" spans="1:15" x14ac:dyDescent="0.25">
      <c r="A2206" s="2" t="s">
        <v>3350</v>
      </c>
      <c r="B2206" s="3">
        <v>45315</v>
      </c>
      <c r="C2206" s="2" t="s">
        <v>48</v>
      </c>
      <c r="D2206" s="2" t="s">
        <v>1066</v>
      </c>
      <c r="E2206">
        <v>1</v>
      </c>
      <c r="F2206" s="2">
        <f t="shared" si="204"/>
        <v>1</v>
      </c>
      <c r="G2206" s="2" t="s">
        <v>1148</v>
      </c>
      <c r="H2206">
        <v>0.21</v>
      </c>
      <c r="I2206" s="2">
        <f>_xlfn.XLOOKUP(D2206, 'retail_products'!$A:$A, 'retail_products'!$E:$E, "")</f>
        <v>289.73</v>
      </c>
      <c r="J2206" s="2">
        <f>_xlfn.XLOOKUP(D2206, 'retail_products'!$A:$A, 'retail_products'!$D:$D, "")</f>
        <v>225.94</v>
      </c>
      <c r="K2206" s="2">
        <f t="shared" si="205"/>
        <v>289.73</v>
      </c>
      <c r="L2206" s="2">
        <f t="shared" si="206"/>
        <v>60.843299999999999</v>
      </c>
      <c r="M2206" s="2">
        <f t="shared" si="207"/>
        <v>228.88670000000002</v>
      </c>
      <c r="N2206" s="2">
        <f t="shared" si="208"/>
        <v>2.9467000000000212</v>
      </c>
      <c r="O2206" s="2" t="str">
        <f t="shared" si="209"/>
        <v>Jan</v>
      </c>
    </row>
    <row r="2207" spans="1:15" x14ac:dyDescent="0.25">
      <c r="A2207" s="2" t="s">
        <v>3351</v>
      </c>
      <c r="B2207" s="3">
        <v>44943</v>
      </c>
      <c r="C2207" s="2" t="s">
        <v>327</v>
      </c>
      <c r="D2207" s="2" t="s">
        <v>1114</v>
      </c>
      <c r="E2207">
        <v>2</v>
      </c>
      <c r="F2207" s="2">
        <f t="shared" si="204"/>
        <v>2</v>
      </c>
      <c r="G2207" s="2" t="s">
        <v>1152</v>
      </c>
      <c r="H2207">
        <v>0.11</v>
      </c>
      <c r="I2207" s="2">
        <f>_xlfn.XLOOKUP(D2207, 'retail_products'!$A:$A, 'retail_products'!$E:$E, "")</f>
        <v>124.45</v>
      </c>
      <c r="J2207" s="2">
        <f>_xlfn.XLOOKUP(D2207, 'retail_products'!$A:$A, 'retail_products'!$D:$D, "")</f>
        <v>62.41</v>
      </c>
      <c r="K2207" s="2">
        <f t="shared" si="205"/>
        <v>248.9</v>
      </c>
      <c r="L2207" s="2">
        <f t="shared" si="206"/>
        <v>27.379000000000001</v>
      </c>
      <c r="M2207" s="2">
        <f t="shared" si="207"/>
        <v>221.52100000000002</v>
      </c>
      <c r="N2207" s="2">
        <f t="shared" si="208"/>
        <v>96.701000000000022</v>
      </c>
      <c r="O2207" s="2" t="str">
        <f t="shared" si="209"/>
        <v>Jan</v>
      </c>
    </row>
    <row r="2208" spans="1:15" x14ac:dyDescent="0.25">
      <c r="A2208" s="2" t="s">
        <v>3352</v>
      </c>
      <c r="B2208" s="3">
        <v>45041</v>
      </c>
      <c r="C2208" s="2" t="s">
        <v>902</v>
      </c>
      <c r="D2208" s="2" t="s">
        <v>1054</v>
      </c>
      <c r="E2208">
        <v>4</v>
      </c>
      <c r="F2208" s="2">
        <f t="shared" si="204"/>
        <v>4</v>
      </c>
      <c r="G2208" s="2" t="s">
        <v>1148</v>
      </c>
      <c r="H2208">
        <v>0</v>
      </c>
      <c r="I2208" s="2">
        <f>_xlfn.XLOOKUP(D2208, 'retail_products'!$A:$A, 'retail_products'!$E:$E, "")</f>
        <v>821.38</v>
      </c>
      <c r="J2208" s="2">
        <f>_xlfn.XLOOKUP(D2208, 'retail_products'!$A:$A, 'retail_products'!$D:$D, "")</f>
        <v>401.95</v>
      </c>
      <c r="K2208" s="2">
        <f t="shared" si="205"/>
        <v>3285.52</v>
      </c>
      <c r="L2208" s="2">
        <f t="shared" si="206"/>
        <v>0</v>
      </c>
      <c r="M2208" s="2">
        <f t="shared" si="207"/>
        <v>3285.52</v>
      </c>
      <c r="N2208" s="2">
        <f t="shared" si="208"/>
        <v>1677.72</v>
      </c>
      <c r="O2208" s="2" t="str">
        <f t="shared" si="209"/>
        <v>Apr</v>
      </c>
    </row>
    <row r="2209" spans="1:15" x14ac:dyDescent="0.25">
      <c r="A2209" s="2" t="s">
        <v>3353</v>
      </c>
      <c r="B2209" s="3">
        <v>45040</v>
      </c>
      <c r="C2209" s="2" t="s">
        <v>1009</v>
      </c>
      <c r="D2209" s="2" t="s">
        <v>1112</v>
      </c>
      <c r="E2209">
        <v>1</v>
      </c>
      <c r="F2209" s="2">
        <f t="shared" si="204"/>
        <v>1</v>
      </c>
      <c r="G2209" s="2" t="s">
        <v>1148</v>
      </c>
      <c r="H2209">
        <v>0</v>
      </c>
      <c r="I2209" s="2">
        <f>_xlfn.XLOOKUP(D2209, 'retail_products'!$A:$A, 'retail_products'!$E:$E, "")</f>
        <v>827.09</v>
      </c>
      <c r="J2209" s="2">
        <f>_xlfn.XLOOKUP(D2209, 'retail_products'!$A:$A, 'retail_products'!$D:$D, "")</f>
        <v>449.47</v>
      </c>
      <c r="K2209" s="2">
        <f t="shared" si="205"/>
        <v>827.09</v>
      </c>
      <c r="L2209" s="2">
        <f t="shared" si="206"/>
        <v>0</v>
      </c>
      <c r="M2209" s="2">
        <f t="shared" si="207"/>
        <v>827.09</v>
      </c>
      <c r="N2209" s="2">
        <f t="shared" si="208"/>
        <v>377.62</v>
      </c>
      <c r="O2209" s="2" t="str">
        <f t="shared" si="209"/>
        <v>Apr</v>
      </c>
    </row>
    <row r="2210" spans="1:15" x14ac:dyDescent="0.25">
      <c r="A2210" s="2" t="s">
        <v>3354</v>
      </c>
      <c r="B2210" s="3">
        <v>45106</v>
      </c>
      <c r="C2210" s="2" t="s">
        <v>659</v>
      </c>
      <c r="D2210" s="2" t="s">
        <v>1132</v>
      </c>
      <c r="E2210">
        <v>5</v>
      </c>
      <c r="F2210" s="2">
        <f t="shared" si="204"/>
        <v>5</v>
      </c>
      <c r="G2210" s="2" t="s">
        <v>1146</v>
      </c>
      <c r="H2210">
        <v>0</v>
      </c>
      <c r="I2210" s="2">
        <f>_xlfn.XLOOKUP(D2210, 'retail_products'!$A:$A, 'retail_products'!$E:$E, "")</f>
        <v>124.81</v>
      </c>
      <c r="J2210" s="2">
        <f>_xlfn.XLOOKUP(D2210, 'retail_products'!$A:$A, 'retail_products'!$D:$D, "")</f>
        <v>60.74</v>
      </c>
      <c r="K2210" s="2">
        <f t="shared" si="205"/>
        <v>624.04999999999995</v>
      </c>
      <c r="L2210" s="2">
        <f t="shared" si="206"/>
        <v>0</v>
      </c>
      <c r="M2210" s="2">
        <f t="shared" si="207"/>
        <v>624.04999999999995</v>
      </c>
      <c r="N2210" s="2">
        <f t="shared" si="208"/>
        <v>320.34999999999997</v>
      </c>
      <c r="O2210" s="2" t="str">
        <f t="shared" si="209"/>
        <v>Jun</v>
      </c>
    </row>
    <row r="2211" spans="1:15" x14ac:dyDescent="0.25">
      <c r="A2211" s="2" t="s">
        <v>3355</v>
      </c>
      <c r="B2211" s="3">
        <v>45236</v>
      </c>
      <c r="C2211" s="2" t="s">
        <v>259</v>
      </c>
      <c r="D2211" s="2" t="s">
        <v>1056</v>
      </c>
      <c r="E2211">
        <v>4</v>
      </c>
      <c r="F2211" s="2">
        <f t="shared" si="204"/>
        <v>4</v>
      </c>
      <c r="G2211" s="2" t="s">
        <v>1146</v>
      </c>
      <c r="H2211">
        <v>0.05</v>
      </c>
      <c r="I2211" s="2">
        <f>_xlfn.XLOOKUP(D2211, 'retail_products'!$A:$A, 'retail_products'!$E:$E, "")</f>
        <v>137.66999999999999</v>
      </c>
      <c r="J2211" s="2">
        <f>_xlfn.XLOOKUP(D2211, 'retail_products'!$A:$A, 'retail_products'!$D:$D, "")</f>
        <v>65.400000000000006</v>
      </c>
      <c r="K2211" s="2">
        <f t="shared" si="205"/>
        <v>550.67999999999995</v>
      </c>
      <c r="L2211" s="2">
        <f t="shared" si="206"/>
        <v>27.533999999999999</v>
      </c>
      <c r="M2211" s="2">
        <f t="shared" si="207"/>
        <v>523.14599999999996</v>
      </c>
      <c r="N2211" s="2">
        <f t="shared" si="208"/>
        <v>261.54599999999994</v>
      </c>
      <c r="O2211" s="2" t="str">
        <f t="shared" si="209"/>
        <v>Nov</v>
      </c>
    </row>
    <row r="2212" spans="1:15" x14ac:dyDescent="0.25">
      <c r="A2212" s="2" t="s">
        <v>3356</v>
      </c>
      <c r="B2212" s="3">
        <v>45220</v>
      </c>
      <c r="C2212" s="2" t="s">
        <v>149</v>
      </c>
      <c r="D2212" s="2" t="s">
        <v>1088</v>
      </c>
      <c r="E2212">
        <v>2</v>
      </c>
      <c r="F2212" s="2">
        <f t="shared" si="204"/>
        <v>2</v>
      </c>
      <c r="G2212" s="2" t="s">
        <v>1146</v>
      </c>
      <c r="H2212">
        <v>0.02</v>
      </c>
      <c r="I2212" s="2">
        <f>_xlfn.XLOOKUP(D2212, 'retail_products'!$A:$A, 'retail_products'!$E:$E, "")</f>
        <v>526.70000000000005</v>
      </c>
      <c r="J2212" s="2">
        <f>_xlfn.XLOOKUP(D2212, 'retail_products'!$A:$A, 'retail_products'!$D:$D, "")</f>
        <v>234.96</v>
      </c>
      <c r="K2212" s="2">
        <f t="shared" si="205"/>
        <v>1053.4000000000001</v>
      </c>
      <c r="L2212" s="2">
        <f t="shared" si="206"/>
        <v>21.068000000000001</v>
      </c>
      <c r="M2212" s="2">
        <f t="shared" si="207"/>
        <v>1032.3320000000001</v>
      </c>
      <c r="N2212" s="2">
        <f t="shared" si="208"/>
        <v>562.41200000000003</v>
      </c>
      <c r="O2212" s="2" t="str">
        <f t="shared" si="209"/>
        <v>Oct</v>
      </c>
    </row>
    <row r="2213" spans="1:15" x14ac:dyDescent="0.25">
      <c r="A2213" s="2" t="s">
        <v>3357</v>
      </c>
      <c r="B2213" s="3">
        <v>45352</v>
      </c>
      <c r="C2213" s="2" t="s">
        <v>469</v>
      </c>
      <c r="D2213" s="2" t="s">
        <v>1130</v>
      </c>
      <c r="E2213">
        <v>4</v>
      </c>
      <c r="F2213" s="2">
        <f t="shared" si="204"/>
        <v>4</v>
      </c>
      <c r="G2213" s="2" t="s">
        <v>1152</v>
      </c>
      <c r="H2213">
        <v>0.17</v>
      </c>
      <c r="I2213" s="2">
        <f>_xlfn.XLOOKUP(D2213, 'retail_products'!$A:$A, 'retail_products'!$E:$E, "")</f>
        <v>497.57</v>
      </c>
      <c r="J2213" s="2">
        <f>_xlfn.XLOOKUP(D2213, 'retail_products'!$A:$A, 'retail_products'!$D:$D, "")</f>
        <v>348.99</v>
      </c>
      <c r="K2213" s="2">
        <f t="shared" si="205"/>
        <v>1990.28</v>
      </c>
      <c r="L2213" s="2">
        <f t="shared" si="206"/>
        <v>338.3476</v>
      </c>
      <c r="M2213" s="2">
        <f t="shared" si="207"/>
        <v>1651.9323999999999</v>
      </c>
      <c r="N2213" s="2">
        <f t="shared" si="208"/>
        <v>255.97239999999988</v>
      </c>
      <c r="O2213" s="2" t="str">
        <f t="shared" si="209"/>
        <v>Mar</v>
      </c>
    </row>
    <row r="2214" spans="1:15" x14ac:dyDescent="0.25">
      <c r="A2214" s="2" t="s">
        <v>3358</v>
      </c>
      <c r="B2214" s="3">
        <v>45082</v>
      </c>
      <c r="C2214" s="2" t="s">
        <v>393</v>
      </c>
      <c r="D2214" s="2" t="s">
        <v>1066</v>
      </c>
      <c r="E2214">
        <v>5</v>
      </c>
      <c r="F2214" s="2">
        <f t="shared" si="204"/>
        <v>5</v>
      </c>
      <c r="G2214" s="2" t="s">
        <v>1152</v>
      </c>
      <c r="H2214">
        <v>0</v>
      </c>
      <c r="I2214" s="2">
        <f>_xlfn.XLOOKUP(D2214, 'retail_products'!$A:$A, 'retail_products'!$E:$E, "")</f>
        <v>289.73</v>
      </c>
      <c r="J2214" s="2">
        <f>_xlfn.XLOOKUP(D2214, 'retail_products'!$A:$A, 'retail_products'!$D:$D, "")</f>
        <v>225.94</v>
      </c>
      <c r="K2214" s="2">
        <f t="shared" si="205"/>
        <v>1448.65</v>
      </c>
      <c r="L2214" s="2">
        <f t="shared" si="206"/>
        <v>0</v>
      </c>
      <c r="M2214" s="2">
        <f t="shared" si="207"/>
        <v>1448.65</v>
      </c>
      <c r="N2214" s="2">
        <f t="shared" si="208"/>
        <v>318.95000000000005</v>
      </c>
      <c r="O2214" s="2" t="str">
        <f t="shared" si="209"/>
        <v>Jun</v>
      </c>
    </row>
    <row r="2215" spans="1:15" x14ac:dyDescent="0.25">
      <c r="A2215" s="2" t="s">
        <v>3359</v>
      </c>
      <c r="B2215" s="3">
        <v>45297</v>
      </c>
      <c r="C2215" s="2" t="s">
        <v>19</v>
      </c>
      <c r="D2215" s="2" t="s">
        <v>1104</v>
      </c>
      <c r="E2215">
        <v>5</v>
      </c>
      <c r="F2215" s="2">
        <f t="shared" si="204"/>
        <v>5</v>
      </c>
      <c r="G2215" s="2" t="s">
        <v>1152</v>
      </c>
      <c r="H2215">
        <v>0.23</v>
      </c>
      <c r="I2215" s="2">
        <f>_xlfn.XLOOKUP(D2215, 'retail_products'!$A:$A, 'retail_products'!$E:$E, "")</f>
        <v>647.98</v>
      </c>
      <c r="J2215" s="2">
        <f>_xlfn.XLOOKUP(D2215, 'retail_products'!$A:$A, 'retail_products'!$D:$D, "")</f>
        <v>303.98</v>
      </c>
      <c r="K2215" s="2">
        <f t="shared" si="205"/>
        <v>3239.9</v>
      </c>
      <c r="L2215" s="2">
        <f t="shared" si="206"/>
        <v>745.17700000000002</v>
      </c>
      <c r="M2215" s="2">
        <f t="shared" si="207"/>
        <v>2494.723</v>
      </c>
      <c r="N2215" s="2">
        <f t="shared" si="208"/>
        <v>974.82299999999987</v>
      </c>
      <c r="O2215" s="2" t="str">
        <f t="shared" si="209"/>
        <v>Jan</v>
      </c>
    </row>
    <row r="2216" spans="1:15" x14ac:dyDescent="0.25">
      <c r="A2216" s="2" t="s">
        <v>3360</v>
      </c>
      <c r="B2216" s="3">
        <v>45538</v>
      </c>
      <c r="C2216" s="2" t="s">
        <v>920</v>
      </c>
      <c r="D2216" s="2" t="s">
        <v>1038</v>
      </c>
      <c r="E2216">
        <v>2</v>
      </c>
      <c r="F2216" s="2">
        <f t="shared" si="204"/>
        <v>2</v>
      </c>
      <c r="G2216" s="2" t="s">
        <v>1148</v>
      </c>
      <c r="H2216">
        <v>0</v>
      </c>
      <c r="I2216" s="2">
        <f>_xlfn.XLOOKUP(D2216, 'retail_products'!$A:$A, 'retail_products'!$E:$E, "")</f>
        <v>295.45</v>
      </c>
      <c r="J2216" s="2">
        <f>_xlfn.XLOOKUP(D2216, 'retail_products'!$A:$A, 'retail_products'!$D:$D, "")</f>
        <v>218.74</v>
      </c>
      <c r="K2216" s="2">
        <f t="shared" si="205"/>
        <v>590.9</v>
      </c>
      <c r="L2216" s="2">
        <f t="shared" si="206"/>
        <v>0</v>
      </c>
      <c r="M2216" s="2">
        <f t="shared" si="207"/>
        <v>590.9</v>
      </c>
      <c r="N2216" s="2">
        <f t="shared" si="208"/>
        <v>153.41999999999996</v>
      </c>
      <c r="O2216" s="2" t="str">
        <f t="shared" si="209"/>
        <v>Sep</v>
      </c>
    </row>
    <row r="2217" spans="1:15" x14ac:dyDescent="0.25">
      <c r="A2217" s="2" t="s">
        <v>3361</v>
      </c>
      <c r="B2217" s="3">
        <v>45358</v>
      </c>
      <c r="C2217" s="2" t="s">
        <v>893</v>
      </c>
      <c r="D2217" s="2" t="s">
        <v>1060</v>
      </c>
      <c r="E2217">
        <v>5</v>
      </c>
      <c r="F2217" s="2">
        <f t="shared" si="204"/>
        <v>5</v>
      </c>
      <c r="G2217" s="2" t="s">
        <v>1152</v>
      </c>
      <c r="H2217">
        <v>0.28000000000000003</v>
      </c>
      <c r="I2217" s="2">
        <f>_xlfn.XLOOKUP(D2217, 'retail_products'!$A:$A, 'retail_products'!$E:$E, "")</f>
        <v>491.58</v>
      </c>
      <c r="J2217" s="2">
        <f>_xlfn.XLOOKUP(D2217, 'retail_products'!$A:$A, 'retail_products'!$D:$D, "")</f>
        <v>342.41</v>
      </c>
      <c r="K2217" s="2">
        <f t="shared" si="205"/>
        <v>2457.9</v>
      </c>
      <c r="L2217" s="2">
        <f t="shared" si="206"/>
        <v>688.2120000000001</v>
      </c>
      <c r="M2217" s="2">
        <f t="shared" si="207"/>
        <v>1769.6880000000001</v>
      </c>
      <c r="N2217" s="2">
        <f t="shared" si="208"/>
        <v>57.63799999999992</v>
      </c>
      <c r="O2217" s="2" t="str">
        <f t="shared" si="209"/>
        <v>Mar</v>
      </c>
    </row>
    <row r="2218" spans="1:15" x14ac:dyDescent="0.25">
      <c r="A2218" s="2" t="s">
        <v>3362</v>
      </c>
      <c r="B2218" s="3">
        <v>45343</v>
      </c>
      <c r="C2218" s="2" t="s">
        <v>272</v>
      </c>
      <c r="D2218" s="2" t="s">
        <v>1118</v>
      </c>
      <c r="E2218">
        <v>1</v>
      </c>
      <c r="F2218" s="2">
        <f t="shared" si="204"/>
        <v>1</v>
      </c>
      <c r="G2218" s="2" t="s">
        <v>1146</v>
      </c>
      <c r="H2218">
        <v>0</v>
      </c>
      <c r="I2218" s="2">
        <f>_xlfn.XLOOKUP(D2218, 'retail_products'!$A:$A, 'retail_products'!$E:$E, "")</f>
        <v>484.08</v>
      </c>
      <c r="J2218" s="2">
        <f>_xlfn.XLOOKUP(D2218, 'retail_products'!$A:$A, 'retail_products'!$D:$D, "")</f>
        <v>361.23</v>
      </c>
      <c r="K2218" s="2">
        <f t="shared" si="205"/>
        <v>484.08</v>
      </c>
      <c r="L2218" s="2">
        <f t="shared" si="206"/>
        <v>0</v>
      </c>
      <c r="M2218" s="2">
        <f t="shared" si="207"/>
        <v>484.08</v>
      </c>
      <c r="N2218" s="2">
        <f t="shared" si="208"/>
        <v>122.84999999999997</v>
      </c>
      <c r="O2218" s="2" t="str">
        <f t="shared" si="209"/>
        <v>Feb</v>
      </c>
    </row>
    <row r="2219" spans="1:15" x14ac:dyDescent="0.25">
      <c r="A2219" s="2" t="s">
        <v>3363</v>
      </c>
      <c r="B2219" s="3" t="s">
        <v>3364</v>
      </c>
      <c r="C2219" s="2" t="s">
        <v>385</v>
      </c>
      <c r="D2219" s="2" t="s">
        <v>1064</v>
      </c>
      <c r="E2219">
        <v>2</v>
      </c>
      <c r="F2219" s="2">
        <f t="shared" si="204"/>
        <v>2</v>
      </c>
      <c r="G2219" s="2" t="s">
        <v>1152</v>
      </c>
      <c r="H2219">
        <v>0</v>
      </c>
      <c r="I2219" s="2">
        <f>_xlfn.XLOOKUP(D2219, 'retail_products'!$A:$A, 'retail_products'!$E:$E, "")</f>
        <v>452.6</v>
      </c>
      <c r="J2219" s="2">
        <f>_xlfn.XLOOKUP(D2219, 'retail_products'!$A:$A, 'retail_products'!$D:$D, "")</f>
        <v>246.71</v>
      </c>
      <c r="K2219" s="2">
        <f t="shared" si="205"/>
        <v>905.2</v>
      </c>
      <c r="L2219" s="2">
        <f t="shared" si="206"/>
        <v>0</v>
      </c>
      <c r="M2219" s="2">
        <f t="shared" si="207"/>
        <v>905.2</v>
      </c>
      <c r="N2219" s="2">
        <f t="shared" si="208"/>
        <v>411.78000000000003</v>
      </c>
      <c r="O2219" s="2" t="str">
        <f t="shared" si="209"/>
        <v>03/22/23</v>
      </c>
    </row>
    <row r="2220" spans="1:15" x14ac:dyDescent="0.25">
      <c r="A2220" s="2" t="s">
        <v>3365</v>
      </c>
      <c r="B2220" s="3">
        <v>45005</v>
      </c>
      <c r="C2220" s="2" t="s">
        <v>858</v>
      </c>
      <c r="D2220" s="2" t="s">
        <v>1086</v>
      </c>
      <c r="E2220">
        <v>3</v>
      </c>
      <c r="F2220" s="2">
        <f t="shared" si="204"/>
        <v>3</v>
      </c>
      <c r="G2220" s="2" t="s">
        <v>1146</v>
      </c>
      <c r="H2220">
        <v>0</v>
      </c>
      <c r="I2220" s="2">
        <f>_xlfn.XLOOKUP(D2220, 'retail_products'!$A:$A, 'retail_products'!$E:$E, "")</f>
        <v>560.78</v>
      </c>
      <c r="J2220" s="2">
        <f>_xlfn.XLOOKUP(D2220, 'retail_products'!$A:$A, 'retail_products'!$D:$D, "")</f>
        <v>325.23</v>
      </c>
      <c r="K2220" s="2">
        <f t="shared" si="205"/>
        <v>1682.34</v>
      </c>
      <c r="L2220" s="2">
        <f t="shared" si="206"/>
        <v>0</v>
      </c>
      <c r="M2220" s="2">
        <f t="shared" si="207"/>
        <v>1682.34</v>
      </c>
      <c r="N2220" s="2">
        <f t="shared" si="208"/>
        <v>706.64999999999986</v>
      </c>
      <c r="O2220" s="2" t="str">
        <f t="shared" si="209"/>
        <v>Mar</v>
      </c>
    </row>
    <row r="2221" spans="1:15" x14ac:dyDescent="0.25">
      <c r="A2221" s="2" t="s">
        <v>3366</v>
      </c>
      <c r="B2221" s="3">
        <v>45099</v>
      </c>
      <c r="C2221" s="2" t="s">
        <v>319</v>
      </c>
      <c r="D2221" s="2" t="s">
        <v>1082</v>
      </c>
      <c r="E2221">
        <v>1</v>
      </c>
      <c r="F2221" s="2">
        <f t="shared" si="204"/>
        <v>1</v>
      </c>
      <c r="G2221" s="2" t="s">
        <v>1146</v>
      </c>
      <c r="H2221">
        <v>0.09</v>
      </c>
      <c r="I2221" s="2">
        <f>_xlfn.XLOOKUP(D2221, 'retail_products'!$A:$A, 'retail_products'!$E:$E, "")</f>
        <v>85.85</v>
      </c>
      <c r="J2221" s="2">
        <f>_xlfn.XLOOKUP(D2221, 'retail_products'!$A:$A, 'retail_products'!$D:$D, "")</f>
        <v>46.68</v>
      </c>
      <c r="K2221" s="2">
        <f t="shared" si="205"/>
        <v>85.85</v>
      </c>
      <c r="L2221" s="2">
        <f t="shared" si="206"/>
        <v>7.7264999999999988</v>
      </c>
      <c r="M2221" s="2">
        <f t="shared" si="207"/>
        <v>78.123499999999993</v>
      </c>
      <c r="N2221" s="2">
        <f t="shared" si="208"/>
        <v>31.443499999999993</v>
      </c>
      <c r="O2221" s="2" t="str">
        <f t="shared" si="209"/>
        <v>Jun</v>
      </c>
    </row>
    <row r="2222" spans="1:15" x14ac:dyDescent="0.25">
      <c r="A2222" s="2" t="s">
        <v>3367</v>
      </c>
      <c r="B2222" s="3">
        <v>45328</v>
      </c>
      <c r="C2222" s="2" t="s">
        <v>242</v>
      </c>
      <c r="D2222" s="2" t="s">
        <v>1118</v>
      </c>
      <c r="E2222">
        <v>2</v>
      </c>
      <c r="F2222" s="2">
        <f t="shared" si="204"/>
        <v>2</v>
      </c>
      <c r="G2222" s="2" t="s">
        <v>1152</v>
      </c>
      <c r="H2222">
        <v>0.12</v>
      </c>
      <c r="I2222" s="2">
        <f>_xlfn.XLOOKUP(D2222, 'retail_products'!$A:$A, 'retail_products'!$E:$E, "")</f>
        <v>484.08</v>
      </c>
      <c r="J2222" s="2">
        <f>_xlfn.XLOOKUP(D2222, 'retail_products'!$A:$A, 'retail_products'!$D:$D, "")</f>
        <v>361.23</v>
      </c>
      <c r="K2222" s="2">
        <f t="shared" si="205"/>
        <v>968.16</v>
      </c>
      <c r="L2222" s="2">
        <f t="shared" si="206"/>
        <v>116.17919999999999</v>
      </c>
      <c r="M2222" s="2">
        <f t="shared" si="207"/>
        <v>851.98079999999993</v>
      </c>
      <c r="N2222" s="2">
        <f t="shared" si="208"/>
        <v>129.52079999999989</v>
      </c>
      <c r="O2222" s="2" t="str">
        <f t="shared" si="209"/>
        <v>Feb</v>
      </c>
    </row>
    <row r="2223" spans="1:15" x14ac:dyDescent="0.25">
      <c r="A2223" s="2"/>
      <c r="B2223" s="3">
        <v>45010</v>
      </c>
      <c r="C2223" s="2" t="s">
        <v>635</v>
      </c>
      <c r="D2223" s="2" t="s">
        <v>1094</v>
      </c>
      <c r="E2223">
        <v>2</v>
      </c>
      <c r="F2223" s="2">
        <f t="shared" si="204"/>
        <v>2</v>
      </c>
      <c r="G2223" s="2" t="s">
        <v>1146</v>
      </c>
      <c r="H2223">
        <v>0.3</v>
      </c>
      <c r="I2223" s="2">
        <f>_xlfn.XLOOKUP(D2223, 'retail_products'!$A:$A, 'retail_products'!$E:$E, "")</f>
        <v>52.75</v>
      </c>
      <c r="J2223" s="2">
        <f>_xlfn.XLOOKUP(D2223, 'retail_products'!$A:$A, 'retail_products'!$D:$D, "")</f>
        <v>27.56</v>
      </c>
      <c r="K2223" s="2">
        <f t="shared" si="205"/>
        <v>105.5</v>
      </c>
      <c r="L2223" s="2">
        <f t="shared" si="206"/>
        <v>31.65</v>
      </c>
      <c r="M2223" s="2">
        <f t="shared" si="207"/>
        <v>73.849999999999994</v>
      </c>
      <c r="N2223" s="2">
        <f t="shared" si="208"/>
        <v>18.729999999999997</v>
      </c>
      <c r="O2223" s="2" t="str">
        <f t="shared" si="209"/>
        <v>Mar</v>
      </c>
    </row>
    <row r="2224" spans="1:15" x14ac:dyDescent="0.25">
      <c r="A2224" s="2" t="s">
        <v>3368</v>
      </c>
      <c r="B2224" s="3">
        <v>45045</v>
      </c>
      <c r="C2224" s="2" t="s">
        <v>154</v>
      </c>
      <c r="D2224" s="2" t="s">
        <v>1056</v>
      </c>
      <c r="E2224">
        <v>3</v>
      </c>
      <c r="F2224" s="2">
        <f t="shared" si="204"/>
        <v>3</v>
      </c>
      <c r="G2224" s="2" t="s">
        <v>1148</v>
      </c>
      <c r="H2224">
        <v>0</v>
      </c>
      <c r="I2224" s="2">
        <f>_xlfn.XLOOKUP(D2224, 'retail_products'!$A:$A, 'retail_products'!$E:$E, "")</f>
        <v>137.66999999999999</v>
      </c>
      <c r="J2224" s="2">
        <f>_xlfn.XLOOKUP(D2224, 'retail_products'!$A:$A, 'retail_products'!$D:$D, "")</f>
        <v>65.400000000000006</v>
      </c>
      <c r="K2224" s="2">
        <f t="shared" si="205"/>
        <v>413.01</v>
      </c>
      <c r="L2224" s="2">
        <f t="shared" si="206"/>
        <v>0</v>
      </c>
      <c r="M2224" s="2">
        <f t="shared" si="207"/>
        <v>413.01</v>
      </c>
      <c r="N2224" s="2">
        <f t="shared" si="208"/>
        <v>216.80999999999997</v>
      </c>
      <c r="O2224" s="2" t="str">
        <f t="shared" si="209"/>
        <v>Apr</v>
      </c>
    </row>
    <row r="2225" spans="1:15" x14ac:dyDescent="0.25">
      <c r="A2225" s="2" t="s">
        <v>3369</v>
      </c>
      <c r="B2225" s="3">
        <v>45097</v>
      </c>
      <c r="C2225" s="2" t="s">
        <v>798</v>
      </c>
      <c r="D2225" s="2" t="s">
        <v>1116</v>
      </c>
      <c r="E2225">
        <v>4</v>
      </c>
      <c r="F2225" s="2">
        <f t="shared" si="204"/>
        <v>4</v>
      </c>
      <c r="G2225" s="2" t="s">
        <v>1148</v>
      </c>
      <c r="H2225">
        <v>0.04</v>
      </c>
      <c r="I2225" s="2">
        <f>_xlfn.XLOOKUP(D2225, 'retail_products'!$A:$A, 'retail_products'!$E:$E, "")</f>
        <v>796.89</v>
      </c>
      <c r="J2225" s="2">
        <f>_xlfn.XLOOKUP(D2225, 'retail_products'!$A:$A, 'retail_products'!$D:$D, "")</f>
        <v>465.81</v>
      </c>
      <c r="K2225" s="2">
        <f t="shared" si="205"/>
        <v>3187.56</v>
      </c>
      <c r="L2225" s="2">
        <f t="shared" si="206"/>
        <v>127.50239999999999</v>
      </c>
      <c r="M2225" s="2">
        <f t="shared" si="207"/>
        <v>3060.0576000000001</v>
      </c>
      <c r="N2225" s="2">
        <f t="shared" si="208"/>
        <v>1196.8176000000001</v>
      </c>
      <c r="O2225" s="2" t="str">
        <f t="shared" si="209"/>
        <v>Jun</v>
      </c>
    </row>
    <row r="2226" spans="1:15" x14ac:dyDescent="0.25">
      <c r="A2226" s="2" t="s">
        <v>3370</v>
      </c>
      <c r="B2226" s="3">
        <v>45051</v>
      </c>
      <c r="C2226" s="2" t="s">
        <v>1019</v>
      </c>
      <c r="D2226" s="2" t="s">
        <v>1102</v>
      </c>
      <c r="E2226">
        <v>4</v>
      </c>
      <c r="F2226" s="2">
        <f t="shared" si="204"/>
        <v>4</v>
      </c>
      <c r="G2226" s="2" t="s">
        <v>1152</v>
      </c>
      <c r="H2226">
        <v>0</v>
      </c>
      <c r="I2226" s="2">
        <f>_xlfn.XLOOKUP(D2226, 'retail_products'!$A:$A, 'retail_products'!$E:$E, "")</f>
        <v>691.33</v>
      </c>
      <c r="J2226" s="2">
        <f>_xlfn.XLOOKUP(D2226, 'retail_products'!$A:$A, 'retail_products'!$D:$D, "")</f>
        <v>423.72</v>
      </c>
      <c r="K2226" s="2">
        <f t="shared" si="205"/>
        <v>2765.32</v>
      </c>
      <c r="L2226" s="2">
        <f t="shared" si="206"/>
        <v>0</v>
      </c>
      <c r="M2226" s="2">
        <f t="shared" si="207"/>
        <v>2765.32</v>
      </c>
      <c r="N2226" s="2">
        <f t="shared" si="208"/>
        <v>1070.44</v>
      </c>
      <c r="O2226" s="2" t="str">
        <f t="shared" si="209"/>
        <v>May</v>
      </c>
    </row>
    <row r="2227" spans="1:15" x14ac:dyDescent="0.25">
      <c r="A2227" s="2" t="s">
        <v>3371</v>
      </c>
      <c r="B2227" s="3">
        <v>44960</v>
      </c>
      <c r="C2227" s="2" t="s">
        <v>957</v>
      </c>
      <c r="D2227" s="2" t="s">
        <v>1035</v>
      </c>
      <c r="E2227">
        <v>4</v>
      </c>
      <c r="F2227" s="2">
        <f t="shared" si="204"/>
        <v>4</v>
      </c>
      <c r="G2227" s="2" t="s">
        <v>1148</v>
      </c>
      <c r="H2227">
        <v>0</v>
      </c>
      <c r="I2227" s="2">
        <f>_xlfn.XLOOKUP(D2227, 'retail_products'!$A:$A, 'retail_products'!$E:$E, "")</f>
        <v>1011.63</v>
      </c>
      <c r="J2227" s="2">
        <f>_xlfn.XLOOKUP(D2227, 'retail_products'!$A:$A, 'retail_products'!$D:$D, "")</f>
        <v>438.33</v>
      </c>
      <c r="K2227" s="2">
        <f t="shared" si="205"/>
        <v>4046.52</v>
      </c>
      <c r="L2227" s="2">
        <f t="shared" si="206"/>
        <v>0</v>
      </c>
      <c r="M2227" s="2">
        <f t="shared" si="207"/>
        <v>4046.52</v>
      </c>
      <c r="N2227" s="2">
        <f t="shared" si="208"/>
        <v>2293.1999999999998</v>
      </c>
      <c r="O2227" s="2" t="str">
        <f t="shared" si="209"/>
        <v>Feb</v>
      </c>
    </row>
    <row r="2228" spans="1:15" x14ac:dyDescent="0.25">
      <c r="A2228" s="2" t="s">
        <v>3372</v>
      </c>
      <c r="B2228" s="3">
        <v>45156</v>
      </c>
      <c r="C2228" s="2" t="s">
        <v>379</v>
      </c>
      <c r="D2228" s="2" t="s">
        <v>1118</v>
      </c>
      <c r="E2228">
        <v>1</v>
      </c>
      <c r="F2228" s="2">
        <f t="shared" si="204"/>
        <v>1</v>
      </c>
      <c r="G2228" s="2" t="s">
        <v>1146</v>
      </c>
      <c r="H2228">
        <v>0</v>
      </c>
      <c r="I2228" s="2">
        <f>_xlfn.XLOOKUP(D2228, 'retail_products'!$A:$A, 'retail_products'!$E:$E, "")</f>
        <v>484.08</v>
      </c>
      <c r="J2228" s="2">
        <f>_xlfn.XLOOKUP(D2228, 'retail_products'!$A:$A, 'retail_products'!$D:$D, "")</f>
        <v>361.23</v>
      </c>
      <c r="K2228" s="2">
        <f t="shared" si="205"/>
        <v>484.08</v>
      </c>
      <c r="L2228" s="2">
        <f t="shared" si="206"/>
        <v>0</v>
      </c>
      <c r="M2228" s="2">
        <f t="shared" si="207"/>
        <v>484.08</v>
      </c>
      <c r="N2228" s="2">
        <f t="shared" si="208"/>
        <v>122.84999999999997</v>
      </c>
      <c r="O2228" s="2" t="str">
        <f t="shared" si="209"/>
        <v>Aug</v>
      </c>
    </row>
    <row r="2229" spans="1:15" x14ac:dyDescent="0.25">
      <c r="A2229" s="2" t="s">
        <v>3373</v>
      </c>
      <c r="B2229" s="3">
        <v>45173</v>
      </c>
      <c r="C2229" s="2" t="s">
        <v>410</v>
      </c>
      <c r="D2229" s="2" t="s">
        <v>1068</v>
      </c>
      <c r="E2229">
        <v>4</v>
      </c>
      <c r="F2229" s="2">
        <f t="shared" si="204"/>
        <v>4</v>
      </c>
      <c r="G2229" s="2" t="s">
        <v>1152</v>
      </c>
      <c r="H2229">
        <v>0</v>
      </c>
      <c r="I2229" s="2">
        <f>_xlfn.XLOOKUP(D2229, 'retail_products'!$A:$A, 'retail_products'!$E:$E, "")</f>
        <v>37.4</v>
      </c>
      <c r="J2229" s="2">
        <f>_xlfn.XLOOKUP(D2229, 'retail_products'!$A:$A, 'retail_products'!$D:$D, "")</f>
        <v>16.059999999999999</v>
      </c>
      <c r="K2229" s="2">
        <f t="shared" si="205"/>
        <v>149.6</v>
      </c>
      <c r="L2229" s="2">
        <f t="shared" si="206"/>
        <v>0</v>
      </c>
      <c r="M2229" s="2">
        <f t="shared" si="207"/>
        <v>149.6</v>
      </c>
      <c r="N2229" s="2">
        <f t="shared" si="208"/>
        <v>85.36</v>
      </c>
      <c r="O2229" s="2" t="str">
        <f t="shared" si="209"/>
        <v>Sep</v>
      </c>
    </row>
    <row r="2230" spans="1:15" x14ac:dyDescent="0.25">
      <c r="A2230" s="2" t="s">
        <v>3374</v>
      </c>
      <c r="B2230" s="3">
        <v>45268</v>
      </c>
      <c r="C2230" s="2" t="s">
        <v>902</v>
      </c>
      <c r="D2230" s="2" t="s">
        <v>1104</v>
      </c>
      <c r="E2230">
        <v>4</v>
      </c>
      <c r="F2230" s="2">
        <f t="shared" si="204"/>
        <v>4</v>
      </c>
      <c r="G2230" s="2" t="s">
        <v>1146</v>
      </c>
      <c r="H2230">
        <v>0</v>
      </c>
      <c r="I2230" s="2">
        <f>_xlfn.XLOOKUP(D2230, 'retail_products'!$A:$A, 'retail_products'!$E:$E, "")</f>
        <v>647.98</v>
      </c>
      <c r="J2230" s="2">
        <f>_xlfn.XLOOKUP(D2230, 'retail_products'!$A:$A, 'retail_products'!$D:$D, "")</f>
        <v>303.98</v>
      </c>
      <c r="K2230" s="2">
        <f t="shared" si="205"/>
        <v>2591.92</v>
      </c>
      <c r="L2230" s="2">
        <f t="shared" si="206"/>
        <v>0</v>
      </c>
      <c r="M2230" s="2">
        <f t="shared" si="207"/>
        <v>2591.92</v>
      </c>
      <c r="N2230" s="2">
        <f t="shared" si="208"/>
        <v>1376</v>
      </c>
      <c r="O2230" s="2" t="str">
        <f t="shared" si="209"/>
        <v>Dec</v>
      </c>
    </row>
    <row r="2231" spans="1:15" x14ac:dyDescent="0.25">
      <c r="A2231" s="2" t="s">
        <v>3375</v>
      </c>
      <c r="B2231" s="3">
        <v>45244</v>
      </c>
      <c r="C2231" s="2" t="s">
        <v>464</v>
      </c>
      <c r="D2231" s="2" t="s">
        <v>1054</v>
      </c>
      <c r="E2231">
        <v>-1</v>
      </c>
      <c r="F2231" s="2">
        <f t="shared" si="204"/>
        <v>0</v>
      </c>
      <c r="G2231" s="2" t="s">
        <v>1146</v>
      </c>
      <c r="H2231">
        <v>0</v>
      </c>
      <c r="I2231" s="2">
        <f>_xlfn.XLOOKUP(D2231, 'retail_products'!$A:$A, 'retail_products'!$E:$E, "")</f>
        <v>821.38</v>
      </c>
      <c r="J2231" s="2">
        <f>_xlfn.XLOOKUP(D2231, 'retail_products'!$A:$A, 'retail_products'!$D:$D, "")</f>
        <v>401.95</v>
      </c>
      <c r="K2231" s="2">
        <f t="shared" si="205"/>
        <v>-821.38</v>
      </c>
      <c r="L2231" s="2">
        <f t="shared" si="206"/>
        <v>0</v>
      </c>
      <c r="M2231" s="2">
        <f t="shared" si="207"/>
        <v>-821.38</v>
      </c>
      <c r="N2231" s="2">
        <f t="shared" si="208"/>
        <v>-419.43</v>
      </c>
      <c r="O2231" s="2" t="str">
        <f t="shared" si="209"/>
        <v>Nov</v>
      </c>
    </row>
    <row r="2232" spans="1:15" x14ac:dyDescent="0.25">
      <c r="A2232" s="2" t="s">
        <v>3376</v>
      </c>
      <c r="B2232" s="3">
        <v>45306</v>
      </c>
      <c r="C2232" s="2" t="s">
        <v>929</v>
      </c>
      <c r="D2232" s="2" t="s">
        <v>1108</v>
      </c>
      <c r="E2232">
        <v>3</v>
      </c>
      <c r="F2232" s="2">
        <f t="shared" si="204"/>
        <v>3</v>
      </c>
      <c r="G2232" s="2" t="s">
        <v>1148</v>
      </c>
      <c r="H2232">
        <v>0.02</v>
      </c>
      <c r="I2232" s="2">
        <f>_xlfn.XLOOKUP(D2232, 'retail_products'!$A:$A, 'retail_products'!$E:$E, "")</f>
        <v>403.95</v>
      </c>
      <c r="J2232" s="2">
        <f>_xlfn.XLOOKUP(D2232, 'retail_products'!$A:$A, 'retail_products'!$D:$D, "")</f>
        <v>177.26</v>
      </c>
      <c r="K2232" s="2">
        <f t="shared" si="205"/>
        <v>1211.8499999999999</v>
      </c>
      <c r="L2232" s="2">
        <f t="shared" si="206"/>
        <v>24.236999999999998</v>
      </c>
      <c r="M2232" s="2">
        <f t="shared" si="207"/>
        <v>1187.6129999999998</v>
      </c>
      <c r="N2232" s="2">
        <f t="shared" si="208"/>
        <v>655.83299999999986</v>
      </c>
      <c r="O2232" s="2" t="str">
        <f t="shared" si="209"/>
        <v>Jan</v>
      </c>
    </row>
    <row r="2233" spans="1:15" x14ac:dyDescent="0.25">
      <c r="A2233" s="2"/>
      <c r="B2233" s="3">
        <v>45280</v>
      </c>
      <c r="C2233" s="2" t="s">
        <v>264</v>
      </c>
      <c r="D2233" s="2" t="s">
        <v>1082</v>
      </c>
      <c r="E2233">
        <v>3</v>
      </c>
      <c r="F2233" s="2">
        <f t="shared" si="204"/>
        <v>3</v>
      </c>
      <c r="G2233" s="2" t="s">
        <v>1148</v>
      </c>
      <c r="H2233">
        <v>0</v>
      </c>
      <c r="I2233" s="2">
        <f>_xlfn.XLOOKUP(D2233, 'retail_products'!$A:$A, 'retail_products'!$E:$E, "")</f>
        <v>85.85</v>
      </c>
      <c r="J2233" s="2">
        <f>_xlfn.XLOOKUP(D2233, 'retail_products'!$A:$A, 'retail_products'!$D:$D, "")</f>
        <v>46.68</v>
      </c>
      <c r="K2233" s="2">
        <f t="shared" si="205"/>
        <v>257.54999999999995</v>
      </c>
      <c r="L2233" s="2">
        <f t="shared" si="206"/>
        <v>0</v>
      </c>
      <c r="M2233" s="2">
        <f t="shared" si="207"/>
        <v>257.54999999999995</v>
      </c>
      <c r="N2233" s="2">
        <f t="shared" si="208"/>
        <v>117.50999999999996</v>
      </c>
      <c r="O2233" s="2" t="str">
        <f t="shared" si="209"/>
        <v>Dec</v>
      </c>
    </row>
    <row r="2234" spans="1:15" x14ac:dyDescent="0.25">
      <c r="A2234" s="2" t="s">
        <v>3377</v>
      </c>
      <c r="B2234" s="3">
        <v>45254</v>
      </c>
      <c r="C2234" s="2" t="s">
        <v>136</v>
      </c>
      <c r="D2234" s="2" t="s">
        <v>1078</v>
      </c>
      <c r="E2234">
        <v>2</v>
      </c>
      <c r="F2234" s="2">
        <f t="shared" si="204"/>
        <v>2</v>
      </c>
      <c r="G2234" s="2" t="s">
        <v>1152</v>
      </c>
      <c r="H2234">
        <v>0.14000000000000001</v>
      </c>
      <c r="I2234" s="2">
        <f>_xlfn.XLOOKUP(D2234, 'retail_products'!$A:$A, 'retail_products'!$E:$E, "")</f>
        <v>892.78</v>
      </c>
      <c r="J2234" s="2">
        <f>_xlfn.XLOOKUP(D2234, 'retail_products'!$A:$A, 'retail_products'!$D:$D, "")</f>
        <v>447.11</v>
      </c>
      <c r="K2234" s="2">
        <f t="shared" si="205"/>
        <v>1785.56</v>
      </c>
      <c r="L2234" s="2">
        <f t="shared" si="206"/>
        <v>249.97840000000002</v>
      </c>
      <c r="M2234" s="2">
        <f t="shared" si="207"/>
        <v>1535.5816</v>
      </c>
      <c r="N2234" s="2">
        <f t="shared" si="208"/>
        <v>641.36159999999995</v>
      </c>
      <c r="O2234" s="2" t="str">
        <f t="shared" si="209"/>
        <v>Nov</v>
      </c>
    </row>
    <row r="2235" spans="1:15" x14ac:dyDescent="0.25">
      <c r="A2235" s="2" t="s">
        <v>3378</v>
      </c>
      <c r="B2235" s="3">
        <v>44998</v>
      </c>
      <c r="C2235" s="2" t="s">
        <v>296</v>
      </c>
      <c r="D2235" s="2" t="s">
        <v>1098</v>
      </c>
      <c r="E2235">
        <v>5</v>
      </c>
      <c r="F2235" s="2">
        <f t="shared" si="204"/>
        <v>5</v>
      </c>
      <c r="G2235" s="2" t="s">
        <v>1148</v>
      </c>
      <c r="H2235">
        <v>0</v>
      </c>
      <c r="I2235" s="2">
        <f>_xlfn.XLOOKUP(D2235, 'retail_products'!$A:$A, 'retail_products'!$E:$E, "")</f>
        <v>861.53</v>
      </c>
      <c r="J2235" s="2">
        <f>_xlfn.XLOOKUP(D2235, 'retail_products'!$A:$A, 'retail_products'!$D:$D, "")</f>
        <v>446.15</v>
      </c>
      <c r="K2235" s="2">
        <f t="shared" si="205"/>
        <v>4307.6499999999996</v>
      </c>
      <c r="L2235" s="2">
        <f t="shared" si="206"/>
        <v>0</v>
      </c>
      <c r="M2235" s="2">
        <f t="shared" si="207"/>
        <v>4307.6499999999996</v>
      </c>
      <c r="N2235" s="2">
        <f t="shared" si="208"/>
        <v>2076.8999999999996</v>
      </c>
      <c r="O2235" s="2" t="str">
        <f t="shared" si="209"/>
        <v>Mar</v>
      </c>
    </row>
    <row r="2236" spans="1:15" x14ac:dyDescent="0.25">
      <c r="A2236" s="2" t="s">
        <v>3379</v>
      </c>
      <c r="B2236" s="3">
        <v>44974</v>
      </c>
      <c r="C2236" s="2" t="s">
        <v>542</v>
      </c>
      <c r="D2236" s="2" t="s">
        <v>1108</v>
      </c>
      <c r="E2236">
        <v>2</v>
      </c>
      <c r="F2236" s="2">
        <f t="shared" si="204"/>
        <v>2</v>
      </c>
      <c r="G2236" s="2" t="s">
        <v>1152</v>
      </c>
      <c r="H2236">
        <v>0.16</v>
      </c>
      <c r="I2236" s="2">
        <f>_xlfn.XLOOKUP(D2236, 'retail_products'!$A:$A, 'retail_products'!$E:$E, "")</f>
        <v>403.95</v>
      </c>
      <c r="J2236" s="2">
        <f>_xlfn.XLOOKUP(D2236, 'retail_products'!$A:$A, 'retail_products'!$D:$D, "")</f>
        <v>177.26</v>
      </c>
      <c r="K2236" s="2">
        <f t="shared" si="205"/>
        <v>807.9</v>
      </c>
      <c r="L2236" s="2">
        <f t="shared" si="206"/>
        <v>129.26400000000001</v>
      </c>
      <c r="M2236" s="2">
        <f t="shared" si="207"/>
        <v>678.63599999999997</v>
      </c>
      <c r="N2236" s="2">
        <f t="shared" si="208"/>
        <v>324.11599999999999</v>
      </c>
      <c r="O2236" s="2" t="str">
        <f t="shared" si="209"/>
        <v>Feb</v>
      </c>
    </row>
    <row r="2237" spans="1:15" x14ac:dyDescent="0.25">
      <c r="A2237" s="2" t="s">
        <v>3380</v>
      </c>
      <c r="B2237" s="3">
        <v>44983</v>
      </c>
      <c r="C2237" s="2" t="s">
        <v>633</v>
      </c>
      <c r="D2237" s="2" t="s">
        <v>1062</v>
      </c>
      <c r="E2237">
        <v>1</v>
      </c>
      <c r="F2237" s="2">
        <f t="shared" si="204"/>
        <v>1</v>
      </c>
      <c r="G2237" s="2" t="s">
        <v>1152</v>
      </c>
      <c r="H2237">
        <v>0</v>
      </c>
      <c r="I2237" s="2">
        <f>_xlfn.XLOOKUP(D2237, 'retail_products'!$A:$A, 'retail_products'!$E:$E, "")</f>
        <v>718.62</v>
      </c>
      <c r="J2237" s="2">
        <f>_xlfn.XLOOKUP(D2237, 'retail_products'!$A:$A, 'retail_products'!$D:$D, "")</f>
        <v>309.57</v>
      </c>
      <c r="K2237" s="2">
        <f t="shared" si="205"/>
        <v>718.62</v>
      </c>
      <c r="L2237" s="2">
        <f t="shared" si="206"/>
        <v>0</v>
      </c>
      <c r="M2237" s="2">
        <f t="shared" si="207"/>
        <v>718.62</v>
      </c>
      <c r="N2237" s="2">
        <f t="shared" si="208"/>
        <v>409.05</v>
      </c>
      <c r="O2237" s="2" t="str">
        <f t="shared" si="209"/>
        <v>Feb</v>
      </c>
    </row>
    <row r="2238" spans="1:15" x14ac:dyDescent="0.25">
      <c r="A2238" s="2" t="s">
        <v>3381</v>
      </c>
      <c r="B2238" s="3">
        <v>45122</v>
      </c>
      <c r="C2238" s="2" t="s">
        <v>878</v>
      </c>
      <c r="D2238" s="2" t="s">
        <v>1112</v>
      </c>
      <c r="E2238">
        <v>2</v>
      </c>
      <c r="F2238" s="2">
        <f t="shared" si="204"/>
        <v>2</v>
      </c>
      <c r="G2238" s="2" t="s">
        <v>1146</v>
      </c>
      <c r="H2238">
        <v>0</v>
      </c>
      <c r="I2238" s="2">
        <f>_xlfn.XLOOKUP(D2238, 'retail_products'!$A:$A, 'retail_products'!$E:$E, "")</f>
        <v>827.09</v>
      </c>
      <c r="J2238" s="2">
        <f>_xlfn.XLOOKUP(D2238, 'retail_products'!$A:$A, 'retail_products'!$D:$D, "")</f>
        <v>449.47</v>
      </c>
      <c r="K2238" s="2">
        <f t="shared" si="205"/>
        <v>1654.18</v>
      </c>
      <c r="L2238" s="2">
        <f t="shared" si="206"/>
        <v>0</v>
      </c>
      <c r="M2238" s="2">
        <f t="shared" si="207"/>
        <v>1654.18</v>
      </c>
      <c r="N2238" s="2">
        <f t="shared" si="208"/>
        <v>755.24</v>
      </c>
      <c r="O2238" s="2" t="str">
        <f t="shared" si="209"/>
        <v>Jul</v>
      </c>
    </row>
    <row r="2239" spans="1:15" x14ac:dyDescent="0.25">
      <c r="A2239" s="2" t="s">
        <v>3382</v>
      </c>
      <c r="B2239" s="3">
        <v>45212</v>
      </c>
      <c r="C2239" s="2" t="s">
        <v>469</v>
      </c>
      <c r="D2239" s="2" t="s">
        <v>1084</v>
      </c>
      <c r="E2239">
        <v>1</v>
      </c>
      <c r="F2239" s="2">
        <f t="shared" si="204"/>
        <v>1</v>
      </c>
      <c r="G2239" s="2" t="s">
        <v>1152</v>
      </c>
      <c r="H2239">
        <v>0</v>
      </c>
      <c r="I2239" s="2">
        <f>_xlfn.XLOOKUP(D2239, 'retail_products'!$A:$A, 'retail_products'!$E:$E, "")</f>
        <v>614.21</v>
      </c>
      <c r="J2239" s="2">
        <f>_xlfn.XLOOKUP(D2239, 'retail_products'!$A:$A, 'retail_products'!$D:$D, "")</f>
        <v>485.37</v>
      </c>
      <c r="K2239" s="2">
        <f t="shared" si="205"/>
        <v>614.21</v>
      </c>
      <c r="L2239" s="2">
        <f t="shared" si="206"/>
        <v>0</v>
      </c>
      <c r="M2239" s="2">
        <f t="shared" si="207"/>
        <v>614.21</v>
      </c>
      <c r="N2239" s="2">
        <f t="shared" si="208"/>
        <v>128.84000000000003</v>
      </c>
      <c r="O2239" s="2" t="str">
        <f t="shared" si="209"/>
        <v>Oct</v>
      </c>
    </row>
    <row r="2240" spans="1:15" x14ac:dyDescent="0.25">
      <c r="A2240" s="2" t="s">
        <v>3383</v>
      </c>
      <c r="B2240" s="3">
        <v>45204</v>
      </c>
      <c r="C2240" s="2" t="s">
        <v>710</v>
      </c>
      <c r="D2240" s="2" t="s">
        <v>1076</v>
      </c>
      <c r="E2240">
        <v>4</v>
      </c>
      <c r="F2240" s="2">
        <f t="shared" si="204"/>
        <v>4</v>
      </c>
      <c r="G2240" s="2" t="s">
        <v>1146</v>
      </c>
      <c r="H2240">
        <v>0.11</v>
      </c>
      <c r="I2240" s="2">
        <f>_xlfn.XLOOKUP(D2240, 'retail_products'!$A:$A, 'retail_products'!$E:$E, "")</f>
        <v>681.78</v>
      </c>
      <c r="J2240" s="2">
        <f>_xlfn.XLOOKUP(D2240, 'retail_products'!$A:$A, 'retail_products'!$D:$D, "")</f>
        <v>335.22</v>
      </c>
      <c r="K2240" s="2">
        <f t="shared" si="205"/>
        <v>2727.12</v>
      </c>
      <c r="L2240" s="2">
        <f t="shared" si="206"/>
        <v>299.98320000000001</v>
      </c>
      <c r="M2240" s="2">
        <f t="shared" si="207"/>
        <v>2427.1367999999998</v>
      </c>
      <c r="N2240" s="2">
        <f t="shared" si="208"/>
        <v>1086.2567999999997</v>
      </c>
      <c r="O2240" s="2" t="str">
        <f t="shared" si="209"/>
        <v>Oct</v>
      </c>
    </row>
    <row r="2241" spans="1:15" x14ac:dyDescent="0.25">
      <c r="A2241" s="2" t="s">
        <v>3384</v>
      </c>
      <c r="B2241" s="3">
        <v>45196</v>
      </c>
      <c r="C2241" s="2" t="s">
        <v>572</v>
      </c>
      <c r="D2241" s="2" t="s">
        <v>1064</v>
      </c>
      <c r="E2241">
        <v>5</v>
      </c>
      <c r="F2241" s="2">
        <f t="shared" si="204"/>
        <v>5</v>
      </c>
      <c r="G2241" s="2" t="s">
        <v>1146</v>
      </c>
      <c r="H2241">
        <v>0.04</v>
      </c>
      <c r="I2241" s="2">
        <f>_xlfn.XLOOKUP(D2241, 'retail_products'!$A:$A, 'retail_products'!$E:$E, "")</f>
        <v>452.6</v>
      </c>
      <c r="J2241" s="2">
        <f>_xlfn.XLOOKUP(D2241, 'retail_products'!$A:$A, 'retail_products'!$D:$D, "")</f>
        <v>246.71</v>
      </c>
      <c r="K2241" s="2">
        <f t="shared" si="205"/>
        <v>2263</v>
      </c>
      <c r="L2241" s="2">
        <f t="shared" si="206"/>
        <v>90.52</v>
      </c>
      <c r="M2241" s="2">
        <f t="shared" si="207"/>
        <v>2172.48</v>
      </c>
      <c r="N2241" s="2">
        <f t="shared" si="208"/>
        <v>938.93000000000006</v>
      </c>
      <c r="O2241" s="2" t="str">
        <f t="shared" si="209"/>
        <v>Sep</v>
      </c>
    </row>
    <row r="2242" spans="1:15" x14ac:dyDescent="0.25">
      <c r="A2242" s="2" t="s">
        <v>3385</v>
      </c>
      <c r="B2242" s="3">
        <v>45330</v>
      </c>
      <c r="C2242" s="2" t="s">
        <v>205</v>
      </c>
      <c r="D2242" s="2" t="s">
        <v>1038</v>
      </c>
      <c r="E2242">
        <v>5</v>
      </c>
      <c r="F2242" s="2">
        <f t="shared" ref="F2242:F2305" si="210">IF(E2242&lt;0,0,E2242)</f>
        <v>5</v>
      </c>
      <c r="G2242" s="2" t="s">
        <v>1148</v>
      </c>
      <c r="H2242">
        <v>0</v>
      </c>
      <c r="I2242" s="2">
        <f>_xlfn.XLOOKUP(D2242, 'retail_products'!$A:$A, 'retail_products'!$E:$E, "")</f>
        <v>295.45</v>
      </c>
      <c r="J2242" s="2">
        <f>_xlfn.XLOOKUP(D2242, 'retail_products'!$A:$A, 'retail_products'!$D:$D, "")</f>
        <v>218.74</v>
      </c>
      <c r="K2242" s="2">
        <f t="shared" ref="K2242:K2305" si="211">E2242*I2242</f>
        <v>1477.25</v>
      </c>
      <c r="L2242" s="2">
        <f t="shared" ref="L2242:L2305" si="212">K2242*H2242</f>
        <v>0</v>
      </c>
      <c r="M2242" s="2">
        <f t="shared" ref="M2242:M2305" si="213">K2242-L2242</f>
        <v>1477.25</v>
      </c>
      <c r="N2242" s="2">
        <f t="shared" ref="N2242:N2305" si="214">M2242-(E2242*J2242)</f>
        <v>383.54999999999995</v>
      </c>
      <c r="O2242" s="2" t="str">
        <f t="shared" ref="O2242:O2305" si="215">TEXT(B2242,"mmm")</f>
        <v>Feb</v>
      </c>
    </row>
    <row r="2243" spans="1:15" x14ac:dyDescent="0.25">
      <c r="A2243" s="2" t="s">
        <v>3386</v>
      </c>
      <c r="B2243" s="3">
        <v>45037</v>
      </c>
      <c r="C2243" s="2" t="s">
        <v>911</v>
      </c>
      <c r="D2243" s="2" t="s">
        <v>1138</v>
      </c>
      <c r="E2243">
        <v>3</v>
      </c>
      <c r="F2243" s="2">
        <f t="shared" si="210"/>
        <v>3</v>
      </c>
      <c r="G2243" s="2" t="s">
        <v>1148</v>
      </c>
      <c r="H2243">
        <v>0</v>
      </c>
      <c r="I2243" s="2">
        <f>_xlfn.XLOOKUP(D2243, 'retail_products'!$A:$A, 'retail_products'!$E:$E, "")</f>
        <v>318.47000000000003</v>
      </c>
      <c r="J2243" s="2">
        <f>_xlfn.XLOOKUP(D2243, 'retail_products'!$A:$A, 'retail_products'!$D:$D, "")</f>
        <v>231.89</v>
      </c>
      <c r="K2243" s="2">
        <f t="shared" si="211"/>
        <v>955.41000000000008</v>
      </c>
      <c r="L2243" s="2">
        <f t="shared" si="212"/>
        <v>0</v>
      </c>
      <c r="M2243" s="2">
        <f t="shared" si="213"/>
        <v>955.41000000000008</v>
      </c>
      <c r="N2243" s="2">
        <f t="shared" si="214"/>
        <v>259.74000000000012</v>
      </c>
      <c r="O2243" s="2" t="str">
        <f t="shared" si="215"/>
        <v>Apr</v>
      </c>
    </row>
    <row r="2244" spans="1:15" x14ac:dyDescent="0.25">
      <c r="A2244" s="2" t="s">
        <v>3387</v>
      </c>
      <c r="B2244" s="3">
        <v>45015</v>
      </c>
      <c r="C2244" s="2" t="s">
        <v>216</v>
      </c>
      <c r="D2244" s="2" t="s">
        <v>1084</v>
      </c>
      <c r="E2244">
        <v>1</v>
      </c>
      <c r="F2244" s="2">
        <f t="shared" si="210"/>
        <v>1</v>
      </c>
      <c r="G2244" s="2" t="s">
        <v>1146</v>
      </c>
      <c r="H2244">
        <v>0.12</v>
      </c>
      <c r="I2244" s="2">
        <f>_xlfn.XLOOKUP(D2244, 'retail_products'!$A:$A, 'retail_products'!$E:$E, "")</f>
        <v>614.21</v>
      </c>
      <c r="J2244" s="2">
        <f>_xlfn.XLOOKUP(D2244, 'retail_products'!$A:$A, 'retail_products'!$D:$D, "")</f>
        <v>485.37</v>
      </c>
      <c r="K2244" s="2">
        <f t="shared" si="211"/>
        <v>614.21</v>
      </c>
      <c r="L2244" s="2">
        <f t="shared" si="212"/>
        <v>73.705200000000005</v>
      </c>
      <c r="M2244" s="2">
        <f t="shared" si="213"/>
        <v>540.50480000000005</v>
      </c>
      <c r="N2244" s="2">
        <f t="shared" si="214"/>
        <v>55.134800000000041</v>
      </c>
      <c r="O2244" s="2" t="str">
        <f t="shared" si="215"/>
        <v>Mar</v>
      </c>
    </row>
    <row r="2245" spans="1:15" x14ac:dyDescent="0.25">
      <c r="A2245" s="2" t="s">
        <v>3388</v>
      </c>
      <c r="B2245" s="3">
        <v>45314</v>
      </c>
      <c r="C2245" s="2" t="s">
        <v>933</v>
      </c>
      <c r="D2245" s="2" t="s">
        <v>1078</v>
      </c>
      <c r="E2245">
        <v>4</v>
      </c>
      <c r="F2245" s="2">
        <f t="shared" si="210"/>
        <v>4</v>
      </c>
      <c r="G2245" s="2" t="s">
        <v>1152</v>
      </c>
      <c r="H2245">
        <v>0.19</v>
      </c>
      <c r="I2245" s="2">
        <f>_xlfn.XLOOKUP(D2245, 'retail_products'!$A:$A, 'retail_products'!$E:$E, "")</f>
        <v>892.78</v>
      </c>
      <c r="J2245" s="2">
        <f>_xlfn.XLOOKUP(D2245, 'retail_products'!$A:$A, 'retail_products'!$D:$D, "")</f>
        <v>447.11</v>
      </c>
      <c r="K2245" s="2">
        <f t="shared" si="211"/>
        <v>3571.12</v>
      </c>
      <c r="L2245" s="2">
        <f t="shared" si="212"/>
        <v>678.51279999999997</v>
      </c>
      <c r="M2245" s="2">
        <f t="shared" si="213"/>
        <v>2892.6071999999999</v>
      </c>
      <c r="N2245" s="2">
        <f t="shared" si="214"/>
        <v>1104.1671999999999</v>
      </c>
      <c r="O2245" s="2" t="str">
        <f t="shared" si="215"/>
        <v>Jan</v>
      </c>
    </row>
    <row r="2246" spans="1:15" x14ac:dyDescent="0.25">
      <c r="A2246" s="2" t="s">
        <v>3389</v>
      </c>
      <c r="B2246" s="3">
        <v>44973</v>
      </c>
      <c r="C2246" s="2" t="s">
        <v>900</v>
      </c>
      <c r="D2246" s="2" t="s">
        <v>1060</v>
      </c>
      <c r="E2246">
        <v>2</v>
      </c>
      <c r="F2246" s="2">
        <f t="shared" si="210"/>
        <v>2</v>
      </c>
      <c r="G2246" s="2" t="s">
        <v>1146</v>
      </c>
      <c r="H2246">
        <v>0</v>
      </c>
      <c r="I2246" s="2">
        <f>_xlfn.XLOOKUP(D2246, 'retail_products'!$A:$A, 'retail_products'!$E:$E, "")</f>
        <v>491.58</v>
      </c>
      <c r="J2246" s="2">
        <f>_xlfn.XLOOKUP(D2246, 'retail_products'!$A:$A, 'retail_products'!$D:$D, "")</f>
        <v>342.41</v>
      </c>
      <c r="K2246" s="2">
        <f t="shared" si="211"/>
        <v>983.16</v>
      </c>
      <c r="L2246" s="2">
        <f t="shared" si="212"/>
        <v>0</v>
      </c>
      <c r="M2246" s="2">
        <f t="shared" si="213"/>
        <v>983.16</v>
      </c>
      <c r="N2246" s="2">
        <f t="shared" si="214"/>
        <v>298.33999999999992</v>
      </c>
      <c r="O2246" s="2" t="str">
        <f t="shared" si="215"/>
        <v>Feb</v>
      </c>
    </row>
    <row r="2247" spans="1:15" x14ac:dyDescent="0.25">
      <c r="A2247" s="2" t="s">
        <v>3390</v>
      </c>
      <c r="B2247" s="3">
        <v>44932</v>
      </c>
      <c r="C2247" s="2" t="s">
        <v>835</v>
      </c>
      <c r="D2247" s="2" t="s">
        <v>1035</v>
      </c>
      <c r="E2247">
        <v>5</v>
      </c>
      <c r="F2247" s="2">
        <f t="shared" si="210"/>
        <v>5</v>
      </c>
      <c r="G2247" s="2" t="s">
        <v>1146</v>
      </c>
      <c r="H2247">
        <v>0</v>
      </c>
      <c r="I2247" s="2">
        <f>_xlfn.XLOOKUP(D2247, 'retail_products'!$A:$A, 'retail_products'!$E:$E, "")</f>
        <v>1011.63</v>
      </c>
      <c r="J2247" s="2">
        <f>_xlfn.XLOOKUP(D2247, 'retail_products'!$A:$A, 'retail_products'!$D:$D, "")</f>
        <v>438.33</v>
      </c>
      <c r="K2247" s="2">
        <f t="shared" si="211"/>
        <v>5058.1499999999996</v>
      </c>
      <c r="L2247" s="2">
        <f t="shared" si="212"/>
        <v>0</v>
      </c>
      <c r="M2247" s="2">
        <f t="shared" si="213"/>
        <v>5058.1499999999996</v>
      </c>
      <c r="N2247" s="2">
        <f t="shared" si="214"/>
        <v>2866.4999999999995</v>
      </c>
      <c r="O2247" s="2" t="str">
        <f t="shared" si="215"/>
        <v>Jan</v>
      </c>
    </row>
    <row r="2248" spans="1:15" x14ac:dyDescent="0.25">
      <c r="A2248" s="2" t="s">
        <v>3391</v>
      </c>
      <c r="B2248" s="3">
        <v>44995</v>
      </c>
      <c r="C2248" s="2" t="s">
        <v>448</v>
      </c>
      <c r="D2248" s="2" t="s">
        <v>1090</v>
      </c>
      <c r="E2248">
        <v>1</v>
      </c>
      <c r="F2248" s="2">
        <f t="shared" si="210"/>
        <v>1</v>
      </c>
      <c r="G2248" s="2" t="s">
        <v>1148</v>
      </c>
      <c r="H2248">
        <v>0.11</v>
      </c>
      <c r="I2248" s="2">
        <f>_xlfn.XLOOKUP(D2248, 'retail_products'!$A:$A, 'retail_products'!$E:$E, "")</f>
        <v>765.43</v>
      </c>
      <c r="J2248" s="2">
        <f>_xlfn.XLOOKUP(D2248, 'retail_products'!$A:$A, 'retail_products'!$D:$D, "")</f>
        <v>429.73</v>
      </c>
      <c r="K2248" s="2">
        <f t="shared" si="211"/>
        <v>765.43</v>
      </c>
      <c r="L2248" s="2">
        <f t="shared" si="212"/>
        <v>84.197299999999998</v>
      </c>
      <c r="M2248" s="2">
        <f t="shared" si="213"/>
        <v>681.23269999999991</v>
      </c>
      <c r="N2248" s="2">
        <f t="shared" si="214"/>
        <v>251.50269999999989</v>
      </c>
      <c r="O2248" s="2" t="str">
        <f t="shared" si="215"/>
        <v>Mar</v>
      </c>
    </row>
    <row r="2249" spans="1:15" x14ac:dyDescent="0.25">
      <c r="A2249" s="2" t="s">
        <v>3392</v>
      </c>
      <c r="B2249" s="3">
        <v>45026</v>
      </c>
      <c r="C2249" s="2" t="s">
        <v>218</v>
      </c>
      <c r="D2249" s="2" t="s">
        <v>1046</v>
      </c>
      <c r="E2249">
        <v>-1</v>
      </c>
      <c r="F2249" s="2">
        <f t="shared" si="210"/>
        <v>0</v>
      </c>
      <c r="G2249" s="2" t="s">
        <v>1148</v>
      </c>
      <c r="H2249">
        <v>0</v>
      </c>
      <c r="I2249" s="2">
        <f>_xlfn.XLOOKUP(D2249, 'retail_products'!$A:$A, 'retail_products'!$E:$E, "")</f>
        <v>304.58</v>
      </c>
      <c r="J2249" s="2">
        <f>_xlfn.XLOOKUP(D2249, 'retail_products'!$A:$A, 'retail_products'!$D:$D, "")</f>
        <v>141.47</v>
      </c>
      <c r="K2249" s="2">
        <f t="shared" si="211"/>
        <v>-304.58</v>
      </c>
      <c r="L2249" s="2">
        <f t="shared" si="212"/>
        <v>0</v>
      </c>
      <c r="M2249" s="2">
        <f t="shared" si="213"/>
        <v>-304.58</v>
      </c>
      <c r="N2249" s="2">
        <f t="shared" si="214"/>
        <v>-163.10999999999999</v>
      </c>
      <c r="O2249" s="2" t="str">
        <f t="shared" si="215"/>
        <v>Apr</v>
      </c>
    </row>
    <row r="2250" spans="1:15" x14ac:dyDescent="0.25">
      <c r="A2250" s="2" t="s">
        <v>3393</v>
      </c>
      <c r="B2250" s="3">
        <v>44952</v>
      </c>
      <c r="C2250" s="2" t="s">
        <v>784</v>
      </c>
      <c r="D2250" s="2" t="s">
        <v>1136</v>
      </c>
      <c r="E2250">
        <v>1</v>
      </c>
      <c r="F2250" s="2">
        <f t="shared" si="210"/>
        <v>1</v>
      </c>
      <c r="G2250" s="2" t="s">
        <v>1146</v>
      </c>
      <c r="H2250">
        <v>0</v>
      </c>
      <c r="I2250" s="2">
        <f>_xlfn.XLOOKUP(D2250, 'retail_products'!$A:$A, 'retail_products'!$E:$E, "")</f>
        <v>353.33</v>
      </c>
      <c r="J2250" s="2">
        <f>_xlfn.XLOOKUP(D2250, 'retail_products'!$A:$A, 'retail_products'!$D:$D, "")</f>
        <v>144.06</v>
      </c>
      <c r="K2250" s="2">
        <f t="shared" si="211"/>
        <v>353.33</v>
      </c>
      <c r="L2250" s="2">
        <f t="shared" si="212"/>
        <v>0</v>
      </c>
      <c r="M2250" s="2">
        <f t="shared" si="213"/>
        <v>353.33</v>
      </c>
      <c r="N2250" s="2">
        <f t="shared" si="214"/>
        <v>209.26999999999998</v>
      </c>
      <c r="O2250" s="2" t="str">
        <f t="shared" si="215"/>
        <v>Jan</v>
      </c>
    </row>
    <row r="2251" spans="1:15" x14ac:dyDescent="0.25">
      <c r="A2251" s="2" t="s">
        <v>3394</v>
      </c>
      <c r="B2251" s="3">
        <v>44995</v>
      </c>
      <c r="C2251" s="2" t="s">
        <v>193</v>
      </c>
      <c r="D2251" s="2" t="s">
        <v>1078</v>
      </c>
      <c r="E2251">
        <v>4</v>
      </c>
      <c r="F2251" s="2">
        <f t="shared" si="210"/>
        <v>4</v>
      </c>
      <c r="G2251" s="2" t="s">
        <v>1148</v>
      </c>
      <c r="H2251">
        <v>0</v>
      </c>
      <c r="I2251" s="2">
        <f>_xlfn.XLOOKUP(D2251, 'retail_products'!$A:$A, 'retail_products'!$E:$E, "")</f>
        <v>892.78</v>
      </c>
      <c r="J2251" s="2">
        <f>_xlfn.XLOOKUP(D2251, 'retail_products'!$A:$A, 'retail_products'!$D:$D, "")</f>
        <v>447.11</v>
      </c>
      <c r="K2251" s="2">
        <f t="shared" si="211"/>
        <v>3571.12</v>
      </c>
      <c r="L2251" s="2">
        <f t="shared" si="212"/>
        <v>0</v>
      </c>
      <c r="M2251" s="2">
        <f t="shared" si="213"/>
        <v>3571.12</v>
      </c>
      <c r="N2251" s="2">
        <f t="shared" si="214"/>
        <v>1782.6799999999998</v>
      </c>
      <c r="O2251" s="2" t="str">
        <f t="shared" si="215"/>
        <v>Mar</v>
      </c>
    </row>
    <row r="2252" spans="1:15" x14ac:dyDescent="0.25">
      <c r="A2252" s="2" t="s">
        <v>3395</v>
      </c>
      <c r="B2252" s="3">
        <v>45141</v>
      </c>
      <c r="C2252" s="2" t="s">
        <v>1017</v>
      </c>
      <c r="D2252" s="2" t="s">
        <v>1038</v>
      </c>
      <c r="E2252">
        <v>5</v>
      </c>
      <c r="F2252" s="2">
        <f t="shared" si="210"/>
        <v>5</v>
      </c>
      <c r="G2252" s="2" t="s">
        <v>1152</v>
      </c>
      <c r="H2252">
        <v>0</v>
      </c>
      <c r="I2252" s="2">
        <f>_xlfn.XLOOKUP(D2252, 'retail_products'!$A:$A, 'retail_products'!$E:$E, "")</f>
        <v>295.45</v>
      </c>
      <c r="J2252" s="2">
        <f>_xlfn.XLOOKUP(D2252, 'retail_products'!$A:$A, 'retail_products'!$D:$D, "")</f>
        <v>218.74</v>
      </c>
      <c r="K2252" s="2">
        <f t="shared" si="211"/>
        <v>1477.25</v>
      </c>
      <c r="L2252" s="2">
        <f t="shared" si="212"/>
        <v>0</v>
      </c>
      <c r="M2252" s="2">
        <f t="shared" si="213"/>
        <v>1477.25</v>
      </c>
      <c r="N2252" s="2">
        <f t="shared" si="214"/>
        <v>383.54999999999995</v>
      </c>
      <c r="O2252" s="2" t="str">
        <f t="shared" si="215"/>
        <v>Aug</v>
      </c>
    </row>
    <row r="2253" spans="1:15" x14ac:dyDescent="0.25">
      <c r="A2253" s="2" t="s">
        <v>3396</v>
      </c>
      <c r="B2253" s="3">
        <v>44983</v>
      </c>
      <c r="C2253" s="2" t="s">
        <v>974</v>
      </c>
      <c r="D2253" s="2" t="s">
        <v>1126</v>
      </c>
      <c r="E2253">
        <v>4</v>
      </c>
      <c r="F2253" s="2">
        <f t="shared" si="210"/>
        <v>4</v>
      </c>
      <c r="G2253" s="2" t="s">
        <v>1148</v>
      </c>
      <c r="H2253">
        <v>0</v>
      </c>
      <c r="I2253" s="2">
        <f>_xlfn.XLOOKUP(D2253, 'retail_products'!$A:$A, 'retail_products'!$E:$E, "")</f>
        <v>340.9</v>
      </c>
      <c r="J2253" s="2">
        <f>_xlfn.XLOOKUP(D2253, 'retail_products'!$A:$A, 'retail_products'!$D:$D, "")</f>
        <v>269.88</v>
      </c>
      <c r="K2253" s="2">
        <f t="shared" si="211"/>
        <v>1363.6</v>
      </c>
      <c r="L2253" s="2">
        <f t="shared" si="212"/>
        <v>0</v>
      </c>
      <c r="M2253" s="2">
        <f t="shared" si="213"/>
        <v>1363.6</v>
      </c>
      <c r="N2253" s="2">
        <f t="shared" si="214"/>
        <v>284.07999999999993</v>
      </c>
      <c r="O2253" s="2" t="str">
        <f t="shared" si="215"/>
        <v>Feb</v>
      </c>
    </row>
    <row r="2254" spans="1:15" x14ac:dyDescent="0.25">
      <c r="A2254" s="2"/>
      <c r="B2254" s="3">
        <v>45038</v>
      </c>
      <c r="C2254" s="2" t="s">
        <v>754</v>
      </c>
      <c r="D2254" s="2" t="s">
        <v>1106</v>
      </c>
      <c r="E2254">
        <v>3</v>
      </c>
      <c r="F2254" s="2">
        <f t="shared" si="210"/>
        <v>3</v>
      </c>
      <c r="G2254" s="2" t="s">
        <v>1148</v>
      </c>
      <c r="H2254">
        <v>0</v>
      </c>
      <c r="I2254" s="2">
        <f>_xlfn.XLOOKUP(D2254, 'retail_products'!$A:$A, 'retail_products'!$E:$E, "")</f>
        <v>144.07</v>
      </c>
      <c r="J2254" s="2">
        <f>_xlfn.XLOOKUP(D2254, 'retail_products'!$A:$A, 'retail_products'!$D:$D, "")</f>
        <v>65.87</v>
      </c>
      <c r="K2254" s="2">
        <f t="shared" si="211"/>
        <v>432.21</v>
      </c>
      <c r="L2254" s="2">
        <f t="shared" si="212"/>
        <v>0</v>
      </c>
      <c r="M2254" s="2">
        <f t="shared" si="213"/>
        <v>432.21</v>
      </c>
      <c r="N2254" s="2">
        <f t="shared" si="214"/>
        <v>234.59999999999997</v>
      </c>
      <c r="O2254" s="2" t="str">
        <f t="shared" si="215"/>
        <v>Apr</v>
      </c>
    </row>
    <row r="2255" spans="1:15" x14ac:dyDescent="0.25">
      <c r="A2255" s="2" t="s">
        <v>3397</v>
      </c>
      <c r="B2255" s="3">
        <v>45143</v>
      </c>
      <c r="C2255" s="2" t="s">
        <v>121</v>
      </c>
      <c r="D2255" s="2" t="s">
        <v>1096</v>
      </c>
      <c r="E2255">
        <v>4</v>
      </c>
      <c r="F2255" s="2">
        <f t="shared" si="210"/>
        <v>4</v>
      </c>
      <c r="G2255" s="2" t="s">
        <v>1148</v>
      </c>
      <c r="H2255">
        <v>0.27</v>
      </c>
      <c r="I2255" s="2">
        <f>_xlfn.XLOOKUP(D2255, 'retail_products'!$A:$A, 'retail_products'!$E:$E, "")</f>
        <v>975.87</v>
      </c>
      <c r="J2255" s="2">
        <f>_xlfn.XLOOKUP(D2255, 'retail_products'!$A:$A, 'retail_products'!$D:$D, "")</f>
        <v>397.97</v>
      </c>
      <c r="K2255" s="2">
        <f t="shared" si="211"/>
        <v>3903.48</v>
      </c>
      <c r="L2255" s="2">
        <f t="shared" si="212"/>
        <v>1053.9396000000002</v>
      </c>
      <c r="M2255" s="2">
        <f t="shared" si="213"/>
        <v>2849.5403999999999</v>
      </c>
      <c r="N2255" s="2">
        <f t="shared" si="214"/>
        <v>1257.6603999999998</v>
      </c>
      <c r="O2255" s="2" t="str">
        <f t="shared" si="215"/>
        <v>Aug</v>
      </c>
    </row>
    <row r="2256" spans="1:15" x14ac:dyDescent="0.25">
      <c r="A2256" s="2" t="s">
        <v>3398</v>
      </c>
      <c r="B2256" s="3">
        <v>45329</v>
      </c>
      <c r="C2256" s="2" t="s">
        <v>449</v>
      </c>
      <c r="D2256" s="2" t="s">
        <v>1054</v>
      </c>
      <c r="E2256">
        <v>1</v>
      </c>
      <c r="F2256" s="2">
        <f t="shared" si="210"/>
        <v>1</v>
      </c>
      <c r="G2256" s="2" t="s">
        <v>1146</v>
      </c>
      <c r="H2256">
        <v>0</v>
      </c>
      <c r="I2256" s="2">
        <f>_xlfn.XLOOKUP(D2256, 'retail_products'!$A:$A, 'retail_products'!$E:$E, "")</f>
        <v>821.38</v>
      </c>
      <c r="J2256" s="2">
        <f>_xlfn.XLOOKUP(D2256, 'retail_products'!$A:$A, 'retail_products'!$D:$D, "")</f>
        <v>401.95</v>
      </c>
      <c r="K2256" s="2">
        <f t="shared" si="211"/>
        <v>821.38</v>
      </c>
      <c r="L2256" s="2">
        <f t="shared" si="212"/>
        <v>0</v>
      </c>
      <c r="M2256" s="2">
        <f t="shared" si="213"/>
        <v>821.38</v>
      </c>
      <c r="N2256" s="2">
        <f t="shared" si="214"/>
        <v>419.43</v>
      </c>
      <c r="O2256" s="2" t="str">
        <f t="shared" si="215"/>
        <v>Feb</v>
      </c>
    </row>
    <row r="2257" spans="1:15" x14ac:dyDescent="0.25">
      <c r="A2257" s="2" t="s">
        <v>3399</v>
      </c>
      <c r="B2257" s="3">
        <v>45149</v>
      </c>
      <c r="C2257" s="2" t="s">
        <v>335</v>
      </c>
      <c r="D2257" s="2" t="s">
        <v>1056</v>
      </c>
      <c r="E2257">
        <v>2</v>
      </c>
      <c r="F2257" s="2">
        <f t="shared" si="210"/>
        <v>2</v>
      </c>
      <c r="G2257" s="2" t="s">
        <v>1152</v>
      </c>
      <c r="H2257">
        <v>0</v>
      </c>
      <c r="I2257" s="2">
        <f>_xlfn.XLOOKUP(D2257, 'retail_products'!$A:$A, 'retail_products'!$E:$E, "")</f>
        <v>137.66999999999999</v>
      </c>
      <c r="J2257" s="2">
        <f>_xlfn.XLOOKUP(D2257, 'retail_products'!$A:$A, 'retail_products'!$D:$D, "")</f>
        <v>65.400000000000006</v>
      </c>
      <c r="K2257" s="2">
        <f t="shared" si="211"/>
        <v>275.33999999999997</v>
      </c>
      <c r="L2257" s="2">
        <f t="shared" si="212"/>
        <v>0</v>
      </c>
      <c r="M2257" s="2">
        <f t="shared" si="213"/>
        <v>275.33999999999997</v>
      </c>
      <c r="N2257" s="2">
        <f t="shared" si="214"/>
        <v>144.53999999999996</v>
      </c>
      <c r="O2257" s="2" t="str">
        <f t="shared" si="215"/>
        <v>Aug</v>
      </c>
    </row>
    <row r="2258" spans="1:15" x14ac:dyDescent="0.25">
      <c r="A2258" s="2" t="s">
        <v>3400</v>
      </c>
      <c r="B2258" s="3">
        <v>45310</v>
      </c>
      <c r="C2258" s="2" t="s">
        <v>230</v>
      </c>
      <c r="D2258" s="2" t="s">
        <v>1098</v>
      </c>
      <c r="E2258">
        <v>2</v>
      </c>
      <c r="F2258" s="2">
        <f t="shared" si="210"/>
        <v>2</v>
      </c>
      <c r="G2258" s="2" t="s">
        <v>1152</v>
      </c>
      <c r="H2258">
        <v>0</v>
      </c>
      <c r="I2258" s="2">
        <f>_xlfn.XLOOKUP(D2258, 'retail_products'!$A:$A, 'retail_products'!$E:$E, "")</f>
        <v>861.53</v>
      </c>
      <c r="J2258" s="2">
        <f>_xlfn.XLOOKUP(D2258, 'retail_products'!$A:$A, 'retail_products'!$D:$D, "")</f>
        <v>446.15</v>
      </c>
      <c r="K2258" s="2">
        <f t="shared" si="211"/>
        <v>1723.06</v>
      </c>
      <c r="L2258" s="2">
        <f t="shared" si="212"/>
        <v>0</v>
      </c>
      <c r="M2258" s="2">
        <f t="shared" si="213"/>
        <v>1723.06</v>
      </c>
      <c r="N2258" s="2">
        <f t="shared" si="214"/>
        <v>830.76</v>
      </c>
      <c r="O2258" s="2" t="str">
        <f t="shared" si="215"/>
        <v>Jan</v>
      </c>
    </row>
    <row r="2259" spans="1:15" x14ac:dyDescent="0.25">
      <c r="A2259" s="2" t="s">
        <v>3401</v>
      </c>
      <c r="B2259" s="3">
        <v>45142</v>
      </c>
      <c r="C2259" s="2" t="s">
        <v>944</v>
      </c>
      <c r="D2259" s="2" t="s">
        <v>1136</v>
      </c>
      <c r="E2259">
        <v>1</v>
      </c>
      <c r="F2259" s="2">
        <f t="shared" si="210"/>
        <v>1</v>
      </c>
      <c r="G2259" s="2" t="s">
        <v>1146</v>
      </c>
      <c r="H2259">
        <v>0</v>
      </c>
      <c r="I2259" s="2">
        <f>_xlfn.XLOOKUP(D2259, 'retail_products'!$A:$A, 'retail_products'!$E:$E, "")</f>
        <v>353.33</v>
      </c>
      <c r="J2259" s="2">
        <f>_xlfn.XLOOKUP(D2259, 'retail_products'!$A:$A, 'retail_products'!$D:$D, "")</f>
        <v>144.06</v>
      </c>
      <c r="K2259" s="2">
        <f t="shared" si="211"/>
        <v>353.33</v>
      </c>
      <c r="L2259" s="2">
        <f t="shared" si="212"/>
        <v>0</v>
      </c>
      <c r="M2259" s="2">
        <f t="shared" si="213"/>
        <v>353.33</v>
      </c>
      <c r="N2259" s="2">
        <f t="shared" si="214"/>
        <v>209.26999999999998</v>
      </c>
      <c r="O2259" s="2" t="str">
        <f t="shared" si="215"/>
        <v>Aug</v>
      </c>
    </row>
    <row r="2260" spans="1:15" x14ac:dyDescent="0.25">
      <c r="A2260" s="2" t="s">
        <v>3402</v>
      </c>
      <c r="B2260" s="3">
        <v>45246</v>
      </c>
      <c r="C2260" s="2" t="s">
        <v>1027</v>
      </c>
      <c r="D2260" s="2" t="s">
        <v>1041</v>
      </c>
      <c r="E2260">
        <v>3</v>
      </c>
      <c r="F2260" s="2">
        <f t="shared" si="210"/>
        <v>3</v>
      </c>
      <c r="G2260" s="2" t="s">
        <v>1152</v>
      </c>
      <c r="H2260">
        <v>0</v>
      </c>
      <c r="I2260" s="2">
        <f>_xlfn.XLOOKUP(D2260, 'retail_products'!$A:$A, 'retail_products'!$E:$E, "")</f>
        <v>20.34</v>
      </c>
      <c r="J2260" s="2">
        <f>_xlfn.XLOOKUP(D2260, 'retail_products'!$A:$A, 'retail_products'!$D:$D, "")</f>
        <v>14.74</v>
      </c>
      <c r="K2260" s="2">
        <f t="shared" si="211"/>
        <v>61.019999999999996</v>
      </c>
      <c r="L2260" s="2">
        <f t="shared" si="212"/>
        <v>0</v>
      </c>
      <c r="M2260" s="2">
        <f t="shared" si="213"/>
        <v>61.019999999999996</v>
      </c>
      <c r="N2260" s="2">
        <f t="shared" si="214"/>
        <v>16.799999999999997</v>
      </c>
      <c r="O2260" s="2" t="str">
        <f t="shared" si="215"/>
        <v>Nov</v>
      </c>
    </row>
    <row r="2261" spans="1:15" x14ac:dyDescent="0.25">
      <c r="A2261" s="2" t="s">
        <v>3403</v>
      </c>
      <c r="B2261" s="3">
        <v>45208</v>
      </c>
      <c r="C2261" s="2" t="s">
        <v>480</v>
      </c>
      <c r="D2261" s="2" t="s">
        <v>1038</v>
      </c>
      <c r="E2261">
        <v>1</v>
      </c>
      <c r="F2261" s="2">
        <f t="shared" si="210"/>
        <v>1</v>
      </c>
      <c r="G2261" s="2" t="s">
        <v>1148</v>
      </c>
      <c r="H2261">
        <v>0</v>
      </c>
      <c r="I2261" s="2">
        <f>_xlfn.XLOOKUP(D2261, 'retail_products'!$A:$A, 'retail_products'!$E:$E, "")</f>
        <v>295.45</v>
      </c>
      <c r="J2261" s="2">
        <f>_xlfn.XLOOKUP(D2261, 'retail_products'!$A:$A, 'retail_products'!$D:$D, "")</f>
        <v>218.74</v>
      </c>
      <c r="K2261" s="2">
        <f t="shared" si="211"/>
        <v>295.45</v>
      </c>
      <c r="L2261" s="2">
        <f t="shared" si="212"/>
        <v>0</v>
      </c>
      <c r="M2261" s="2">
        <f t="shared" si="213"/>
        <v>295.45</v>
      </c>
      <c r="N2261" s="2">
        <f t="shared" si="214"/>
        <v>76.70999999999998</v>
      </c>
      <c r="O2261" s="2" t="str">
        <f t="shared" si="215"/>
        <v>Oct</v>
      </c>
    </row>
    <row r="2262" spans="1:15" x14ac:dyDescent="0.25">
      <c r="A2262" s="2" t="s">
        <v>3404</v>
      </c>
      <c r="B2262" s="3">
        <v>45284</v>
      </c>
      <c r="C2262" s="2" t="s">
        <v>216</v>
      </c>
      <c r="D2262" s="2" t="s">
        <v>1041</v>
      </c>
      <c r="E2262">
        <v>2</v>
      </c>
      <c r="F2262" s="2">
        <f t="shared" si="210"/>
        <v>2</v>
      </c>
      <c r="G2262" s="2" t="s">
        <v>1152</v>
      </c>
      <c r="H2262">
        <v>0</v>
      </c>
      <c r="I2262" s="2">
        <f>_xlfn.XLOOKUP(D2262, 'retail_products'!$A:$A, 'retail_products'!$E:$E, "")</f>
        <v>20.34</v>
      </c>
      <c r="J2262" s="2">
        <f>_xlfn.XLOOKUP(D2262, 'retail_products'!$A:$A, 'retail_products'!$D:$D, "")</f>
        <v>14.74</v>
      </c>
      <c r="K2262" s="2">
        <f t="shared" si="211"/>
        <v>40.68</v>
      </c>
      <c r="L2262" s="2">
        <f t="shared" si="212"/>
        <v>0</v>
      </c>
      <c r="M2262" s="2">
        <f t="shared" si="213"/>
        <v>40.68</v>
      </c>
      <c r="N2262" s="2">
        <f t="shared" si="214"/>
        <v>11.2</v>
      </c>
      <c r="O2262" s="2" t="str">
        <f t="shared" si="215"/>
        <v>Dec</v>
      </c>
    </row>
    <row r="2263" spans="1:15" x14ac:dyDescent="0.25">
      <c r="A2263" s="2" t="s">
        <v>3405</v>
      </c>
      <c r="B2263" s="3">
        <v>45181</v>
      </c>
      <c r="C2263" s="2" t="s">
        <v>201</v>
      </c>
      <c r="D2263" s="2" t="s">
        <v>1068</v>
      </c>
      <c r="E2263">
        <v>3</v>
      </c>
      <c r="F2263" s="2">
        <f t="shared" si="210"/>
        <v>3</v>
      </c>
      <c r="G2263" s="2" t="s">
        <v>1146</v>
      </c>
      <c r="H2263">
        <v>0.17</v>
      </c>
      <c r="I2263" s="2">
        <f>_xlfn.XLOOKUP(D2263, 'retail_products'!$A:$A, 'retail_products'!$E:$E, "")</f>
        <v>37.4</v>
      </c>
      <c r="J2263" s="2">
        <f>_xlfn.XLOOKUP(D2263, 'retail_products'!$A:$A, 'retail_products'!$D:$D, "")</f>
        <v>16.059999999999999</v>
      </c>
      <c r="K2263" s="2">
        <f t="shared" si="211"/>
        <v>112.19999999999999</v>
      </c>
      <c r="L2263" s="2">
        <f t="shared" si="212"/>
        <v>19.073999999999998</v>
      </c>
      <c r="M2263" s="2">
        <f t="shared" si="213"/>
        <v>93.125999999999991</v>
      </c>
      <c r="N2263" s="2">
        <f t="shared" si="214"/>
        <v>44.945999999999998</v>
      </c>
      <c r="O2263" s="2" t="str">
        <f t="shared" si="215"/>
        <v>Sep</v>
      </c>
    </row>
    <row r="2264" spans="1:15" x14ac:dyDescent="0.25">
      <c r="A2264" s="2" t="s">
        <v>3406</v>
      </c>
      <c r="B2264" s="3">
        <v>45156</v>
      </c>
      <c r="C2264" s="2" t="s">
        <v>612</v>
      </c>
      <c r="D2264" s="2" t="s">
        <v>1136</v>
      </c>
      <c r="E2264">
        <v>1</v>
      </c>
      <c r="F2264" s="2">
        <f t="shared" si="210"/>
        <v>1</v>
      </c>
      <c r="G2264" s="2" t="s">
        <v>1152</v>
      </c>
      <c r="H2264">
        <v>0.11</v>
      </c>
      <c r="I2264" s="2">
        <f>_xlfn.XLOOKUP(D2264, 'retail_products'!$A:$A, 'retail_products'!$E:$E, "")</f>
        <v>353.33</v>
      </c>
      <c r="J2264" s="2">
        <f>_xlfn.XLOOKUP(D2264, 'retail_products'!$A:$A, 'retail_products'!$D:$D, "")</f>
        <v>144.06</v>
      </c>
      <c r="K2264" s="2">
        <f t="shared" si="211"/>
        <v>353.33</v>
      </c>
      <c r="L2264" s="2">
        <f t="shared" si="212"/>
        <v>38.866299999999995</v>
      </c>
      <c r="M2264" s="2">
        <f t="shared" si="213"/>
        <v>314.46370000000002</v>
      </c>
      <c r="N2264" s="2">
        <f t="shared" si="214"/>
        <v>170.40370000000001</v>
      </c>
      <c r="O2264" s="2" t="str">
        <f t="shared" si="215"/>
        <v>Aug</v>
      </c>
    </row>
    <row r="2265" spans="1:15" x14ac:dyDescent="0.25">
      <c r="A2265" s="2" t="s">
        <v>3407</v>
      </c>
      <c r="B2265" s="3">
        <v>45316</v>
      </c>
      <c r="C2265" s="2" t="s">
        <v>169</v>
      </c>
      <c r="D2265" s="2" t="s">
        <v>1092</v>
      </c>
      <c r="E2265">
        <v>5</v>
      </c>
      <c r="F2265" s="2">
        <f t="shared" si="210"/>
        <v>5</v>
      </c>
      <c r="G2265" s="2" t="s">
        <v>1148</v>
      </c>
      <c r="H2265">
        <v>0</v>
      </c>
      <c r="I2265" s="2">
        <f>_xlfn.XLOOKUP(D2265, 'retail_products'!$A:$A, 'retail_products'!$E:$E, "")</f>
        <v>458.87</v>
      </c>
      <c r="J2265" s="2">
        <f>_xlfn.XLOOKUP(D2265, 'retail_products'!$A:$A, 'retail_products'!$D:$D, "")</f>
        <v>375.17</v>
      </c>
      <c r="K2265" s="2">
        <f t="shared" si="211"/>
        <v>2294.35</v>
      </c>
      <c r="L2265" s="2">
        <f t="shared" si="212"/>
        <v>0</v>
      </c>
      <c r="M2265" s="2">
        <f t="shared" si="213"/>
        <v>2294.35</v>
      </c>
      <c r="N2265" s="2">
        <f t="shared" si="214"/>
        <v>418.49999999999977</v>
      </c>
      <c r="O2265" s="2" t="str">
        <f t="shared" si="215"/>
        <v>Jan</v>
      </c>
    </row>
    <row r="2266" spans="1:15" x14ac:dyDescent="0.25">
      <c r="A2266" s="2" t="s">
        <v>3408</v>
      </c>
      <c r="B2266" s="3">
        <v>45302</v>
      </c>
      <c r="C2266" s="2" t="s">
        <v>752</v>
      </c>
      <c r="D2266" s="2" t="s">
        <v>1074</v>
      </c>
      <c r="E2266">
        <v>-1</v>
      </c>
      <c r="F2266" s="2">
        <f t="shared" si="210"/>
        <v>0</v>
      </c>
      <c r="G2266" s="2" t="s">
        <v>1152</v>
      </c>
      <c r="H2266">
        <v>0</v>
      </c>
      <c r="I2266" s="2">
        <f>_xlfn.XLOOKUP(D2266, 'retail_products'!$A:$A, 'retail_products'!$E:$E, "")</f>
        <v>476.33</v>
      </c>
      <c r="J2266" s="2">
        <f>_xlfn.XLOOKUP(D2266, 'retail_products'!$A:$A, 'retail_products'!$D:$D, "")</f>
        <v>222.1</v>
      </c>
      <c r="K2266" s="2">
        <f t="shared" si="211"/>
        <v>-476.33</v>
      </c>
      <c r="L2266" s="2">
        <f t="shared" si="212"/>
        <v>0</v>
      </c>
      <c r="M2266" s="2">
        <f t="shared" si="213"/>
        <v>-476.33</v>
      </c>
      <c r="N2266" s="2">
        <f t="shared" si="214"/>
        <v>-254.23</v>
      </c>
      <c r="O2266" s="2" t="str">
        <f t="shared" si="215"/>
        <v>Jan</v>
      </c>
    </row>
    <row r="2267" spans="1:15" x14ac:dyDescent="0.25">
      <c r="A2267" s="2" t="s">
        <v>3409</v>
      </c>
      <c r="B2267" s="3">
        <v>45374</v>
      </c>
      <c r="C2267" s="2" t="s">
        <v>374</v>
      </c>
      <c r="D2267" s="2" t="s">
        <v>1120</v>
      </c>
      <c r="E2267">
        <v>3</v>
      </c>
      <c r="F2267" s="2">
        <f t="shared" si="210"/>
        <v>3</v>
      </c>
      <c r="G2267" s="2" t="s">
        <v>1152</v>
      </c>
      <c r="H2267">
        <v>7.0000000000000007E-2</v>
      </c>
      <c r="I2267" s="2">
        <f>_xlfn.XLOOKUP(D2267, 'retail_products'!$A:$A, 'retail_products'!$E:$E, "")</f>
        <v>1062.07</v>
      </c>
      <c r="J2267" s="2">
        <f>_xlfn.XLOOKUP(D2267, 'retail_products'!$A:$A, 'retail_products'!$D:$D, "")</f>
        <v>464.05</v>
      </c>
      <c r="K2267" s="2">
        <f t="shared" si="211"/>
        <v>3186.21</v>
      </c>
      <c r="L2267" s="2">
        <f t="shared" si="212"/>
        <v>223.03470000000002</v>
      </c>
      <c r="M2267" s="2">
        <f t="shared" si="213"/>
        <v>2963.1752999999999</v>
      </c>
      <c r="N2267" s="2">
        <f t="shared" si="214"/>
        <v>1571.0252999999998</v>
      </c>
      <c r="O2267" s="2" t="str">
        <f t="shared" si="215"/>
        <v>Mar</v>
      </c>
    </row>
    <row r="2268" spans="1:15" x14ac:dyDescent="0.25">
      <c r="A2268" s="2" t="s">
        <v>3410</v>
      </c>
      <c r="B2268" s="3">
        <v>45326</v>
      </c>
      <c r="C2268" s="2" t="s">
        <v>633</v>
      </c>
      <c r="D2268" s="2" t="s">
        <v>1116</v>
      </c>
      <c r="E2268">
        <v>1</v>
      </c>
      <c r="F2268" s="2">
        <f t="shared" si="210"/>
        <v>1</v>
      </c>
      <c r="G2268" s="2" t="s">
        <v>1152</v>
      </c>
      <c r="H2268">
        <v>0</v>
      </c>
      <c r="I2268" s="2">
        <f>_xlfn.XLOOKUP(D2268, 'retail_products'!$A:$A, 'retail_products'!$E:$E, "")</f>
        <v>796.89</v>
      </c>
      <c r="J2268" s="2">
        <f>_xlfn.XLOOKUP(D2268, 'retail_products'!$A:$A, 'retail_products'!$D:$D, "")</f>
        <v>465.81</v>
      </c>
      <c r="K2268" s="2">
        <f t="shared" si="211"/>
        <v>796.89</v>
      </c>
      <c r="L2268" s="2">
        <f t="shared" si="212"/>
        <v>0</v>
      </c>
      <c r="M2268" s="2">
        <f t="shared" si="213"/>
        <v>796.89</v>
      </c>
      <c r="N2268" s="2">
        <f t="shared" si="214"/>
        <v>331.08</v>
      </c>
      <c r="O2268" s="2" t="str">
        <f t="shared" si="215"/>
        <v>Feb</v>
      </c>
    </row>
    <row r="2269" spans="1:15" x14ac:dyDescent="0.25">
      <c r="A2269" s="2" t="s">
        <v>3411</v>
      </c>
      <c r="B2269" s="3">
        <v>45061</v>
      </c>
      <c r="C2269" s="2" t="s">
        <v>717</v>
      </c>
      <c r="D2269" s="2" t="s">
        <v>1094</v>
      </c>
      <c r="E2269">
        <v>1</v>
      </c>
      <c r="F2269" s="2">
        <f t="shared" si="210"/>
        <v>1</v>
      </c>
      <c r="G2269" s="2" t="s">
        <v>1146</v>
      </c>
      <c r="H2269">
        <v>0</v>
      </c>
      <c r="I2269" s="2">
        <f>_xlfn.XLOOKUP(D2269, 'retail_products'!$A:$A, 'retail_products'!$E:$E, "")</f>
        <v>52.75</v>
      </c>
      <c r="J2269" s="2">
        <f>_xlfn.XLOOKUP(D2269, 'retail_products'!$A:$A, 'retail_products'!$D:$D, "")</f>
        <v>27.56</v>
      </c>
      <c r="K2269" s="2">
        <f t="shared" si="211"/>
        <v>52.75</v>
      </c>
      <c r="L2269" s="2">
        <f t="shared" si="212"/>
        <v>0</v>
      </c>
      <c r="M2269" s="2">
        <f t="shared" si="213"/>
        <v>52.75</v>
      </c>
      <c r="N2269" s="2">
        <f t="shared" si="214"/>
        <v>25.19</v>
      </c>
      <c r="O2269" s="2" t="str">
        <f t="shared" si="215"/>
        <v>May</v>
      </c>
    </row>
    <row r="2270" spans="1:15" x14ac:dyDescent="0.25">
      <c r="A2270" s="2" t="s">
        <v>3412</v>
      </c>
      <c r="B2270" s="3">
        <v>45040</v>
      </c>
      <c r="C2270" s="2" t="s">
        <v>495</v>
      </c>
      <c r="D2270" s="2" t="s">
        <v>1104</v>
      </c>
      <c r="E2270">
        <v>5</v>
      </c>
      <c r="F2270" s="2">
        <f t="shared" si="210"/>
        <v>5</v>
      </c>
      <c r="G2270" s="2" t="s">
        <v>1146</v>
      </c>
      <c r="H2270">
        <v>0</v>
      </c>
      <c r="I2270" s="2">
        <f>_xlfn.XLOOKUP(D2270, 'retail_products'!$A:$A, 'retail_products'!$E:$E, "")</f>
        <v>647.98</v>
      </c>
      <c r="J2270" s="2">
        <f>_xlfn.XLOOKUP(D2270, 'retail_products'!$A:$A, 'retail_products'!$D:$D, "")</f>
        <v>303.98</v>
      </c>
      <c r="K2270" s="2">
        <f t="shared" si="211"/>
        <v>3239.9</v>
      </c>
      <c r="L2270" s="2">
        <f t="shared" si="212"/>
        <v>0</v>
      </c>
      <c r="M2270" s="2">
        <f t="shared" si="213"/>
        <v>3239.9</v>
      </c>
      <c r="N2270" s="2">
        <f t="shared" si="214"/>
        <v>1720</v>
      </c>
      <c r="O2270" s="2" t="str">
        <f t="shared" si="215"/>
        <v>Apr</v>
      </c>
    </row>
    <row r="2271" spans="1:15" x14ac:dyDescent="0.25">
      <c r="A2271" s="2" t="s">
        <v>3413</v>
      </c>
      <c r="B2271" s="3">
        <v>45204</v>
      </c>
      <c r="C2271" s="2" t="s">
        <v>799</v>
      </c>
      <c r="D2271" s="2" t="s">
        <v>1096</v>
      </c>
      <c r="E2271">
        <v>3</v>
      </c>
      <c r="F2271" s="2">
        <f t="shared" si="210"/>
        <v>3</v>
      </c>
      <c r="G2271" s="2" t="s">
        <v>1152</v>
      </c>
      <c r="H2271">
        <v>0</v>
      </c>
      <c r="I2271" s="2">
        <f>_xlfn.XLOOKUP(D2271, 'retail_products'!$A:$A, 'retail_products'!$E:$E, "")</f>
        <v>975.87</v>
      </c>
      <c r="J2271" s="2">
        <f>_xlfn.XLOOKUP(D2271, 'retail_products'!$A:$A, 'retail_products'!$D:$D, "")</f>
        <v>397.97</v>
      </c>
      <c r="K2271" s="2">
        <f t="shared" si="211"/>
        <v>2927.61</v>
      </c>
      <c r="L2271" s="2">
        <f t="shared" si="212"/>
        <v>0</v>
      </c>
      <c r="M2271" s="2">
        <f t="shared" si="213"/>
        <v>2927.61</v>
      </c>
      <c r="N2271" s="2">
        <f t="shared" si="214"/>
        <v>1733.7</v>
      </c>
      <c r="O2271" s="2" t="str">
        <f t="shared" si="215"/>
        <v>Oct</v>
      </c>
    </row>
    <row r="2272" spans="1:15" x14ac:dyDescent="0.25">
      <c r="A2272" s="2" t="s">
        <v>3414</v>
      </c>
      <c r="B2272" s="3">
        <v>45375</v>
      </c>
      <c r="C2272" s="2" t="s">
        <v>426</v>
      </c>
      <c r="D2272" s="2" t="s">
        <v>1136</v>
      </c>
      <c r="E2272">
        <v>2</v>
      </c>
      <c r="F2272" s="2">
        <f t="shared" si="210"/>
        <v>2</v>
      </c>
      <c r="G2272" s="2" t="s">
        <v>1148</v>
      </c>
      <c r="H2272">
        <v>0</v>
      </c>
      <c r="I2272" s="2">
        <f>_xlfn.XLOOKUP(D2272, 'retail_products'!$A:$A, 'retail_products'!$E:$E, "")</f>
        <v>353.33</v>
      </c>
      <c r="J2272" s="2">
        <f>_xlfn.XLOOKUP(D2272, 'retail_products'!$A:$A, 'retail_products'!$D:$D, "")</f>
        <v>144.06</v>
      </c>
      <c r="K2272" s="2">
        <f t="shared" si="211"/>
        <v>706.66</v>
      </c>
      <c r="L2272" s="2">
        <f t="shared" si="212"/>
        <v>0</v>
      </c>
      <c r="M2272" s="2">
        <f t="shared" si="213"/>
        <v>706.66</v>
      </c>
      <c r="N2272" s="2">
        <f t="shared" si="214"/>
        <v>418.53999999999996</v>
      </c>
      <c r="O2272" s="2" t="str">
        <f t="shared" si="215"/>
        <v>Mar</v>
      </c>
    </row>
    <row r="2273" spans="1:15" x14ac:dyDescent="0.25">
      <c r="A2273" s="2" t="s">
        <v>3415</v>
      </c>
      <c r="B2273" s="3">
        <v>45079</v>
      </c>
      <c r="C2273" s="2" t="s">
        <v>932</v>
      </c>
      <c r="D2273" s="2" t="s">
        <v>1128</v>
      </c>
      <c r="E2273">
        <v>1</v>
      </c>
      <c r="F2273" s="2">
        <f t="shared" si="210"/>
        <v>1</v>
      </c>
      <c r="G2273" s="2" t="s">
        <v>1146</v>
      </c>
      <c r="H2273">
        <v>0</v>
      </c>
      <c r="I2273" s="2">
        <f>_xlfn.XLOOKUP(D2273, 'retail_products'!$A:$A, 'retail_products'!$E:$E, "")</f>
        <v>769.55</v>
      </c>
      <c r="J2273" s="2">
        <f>_xlfn.XLOOKUP(D2273, 'retail_products'!$A:$A, 'retail_products'!$D:$D, "")</f>
        <v>421.02</v>
      </c>
      <c r="K2273" s="2">
        <f t="shared" si="211"/>
        <v>769.55</v>
      </c>
      <c r="L2273" s="2">
        <f t="shared" si="212"/>
        <v>0</v>
      </c>
      <c r="M2273" s="2">
        <f t="shared" si="213"/>
        <v>769.55</v>
      </c>
      <c r="N2273" s="2">
        <f t="shared" si="214"/>
        <v>348.53</v>
      </c>
      <c r="O2273" s="2" t="str">
        <f t="shared" si="215"/>
        <v>Jun</v>
      </c>
    </row>
    <row r="2274" spans="1:15" x14ac:dyDescent="0.25">
      <c r="A2274" s="2" t="s">
        <v>3416</v>
      </c>
      <c r="B2274" s="3">
        <v>44957</v>
      </c>
      <c r="C2274" s="2" t="s">
        <v>181</v>
      </c>
      <c r="D2274" s="2" t="s">
        <v>1096</v>
      </c>
      <c r="E2274">
        <v>4</v>
      </c>
      <c r="F2274" s="2">
        <f t="shared" si="210"/>
        <v>4</v>
      </c>
      <c r="G2274" s="2" t="s">
        <v>1148</v>
      </c>
      <c r="H2274">
        <v>0.09</v>
      </c>
      <c r="I2274" s="2">
        <f>_xlfn.XLOOKUP(D2274, 'retail_products'!$A:$A, 'retail_products'!$E:$E, "")</f>
        <v>975.87</v>
      </c>
      <c r="J2274" s="2">
        <f>_xlfn.XLOOKUP(D2274, 'retail_products'!$A:$A, 'retail_products'!$D:$D, "")</f>
        <v>397.97</v>
      </c>
      <c r="K2274" s="2">
        <f t="shared" si="211"/>
        <v>3903.48</v>
      </c>
      <c r="L2274" s="2">
        <f t="shared" si="212"/>
        <v>351.31319999999999</v>
      </c>
      <c r="M2274" s="2">
        <f t="shared" si="213"/>
        <v>3552.1668</v>
      </c>
      <c r="N2274" s="2">
        <f t="shared" si="214"/>
        <v>1960.2867999999999</v>
      </c>
      <c r="O2274" s="2" t="str">
        <f t="shared" si="215"/>
        <v>Jan</v>
      </c>
    </row>
    <row r="2275" spans="1:15" x14ac:dyDescent="0.25">
      <c r="A2275" s="2" t="s">
        <v>3417</v>
      </c>
      <c r="B2275" s="3">
        <v>44947</v>
      </c>
      <c r="C2275" s="2" t="s">
        <v>743</v>
      </c>
      <c r="D2275" s="2" t="s">
        <v>1098</v>
      </c>
      <c r="E2275">
        <v>5</v>
      </c>
      <c r="F2275" s="2">
        <f t="shared" si="210"/>
        <v>5</v>
      </c>
      <c r="G2275" s="2" t="s">
        <v>1152</v>
      </c>
      <c r="H2275">
        <v>0.13</v>
      </c>
      <c r="I2275" s="2">
        <f>_xlfn.XLOOKUP(D2275, 'retail_products'!$A:$A, 'retail_products'!$E:$E, "")</f>
        <v>861.53</v>
      </c>
      <c r="J2275" s="2">
        <f>_xlfn.XLOOKUP(D2275, 'retail_products'!$A:$A, 'retail_products'!$D:$D, "")</f>
        <v>446.15</v>
      </c>
      <c r="K2275" s="2">
        <f t="shared" si="211"/>
        <v>4307.6499999999996</v>
      </c>
      <c r="L2275" s="2">
        <f t="shared" si="212"/>
        <v>559.99450000000002</v>
      </c>
      <c r="M2275" s="2">
        <f t="shared" si="213"/>
        <v>3747.6554999999998</v>
      </c>
      <c r="N2275" s="2">
        <f t="shared" si="214"/>
        <v>1516.9054999999998</v>
      </c>
      <c r="O2275" s="2" t="str">
        <f t="shared" si="215"/>
        <v>Jan</v>
      </c>
    </row>
    <row r="2276" spans="1:15" x14ac:dyDescent="0.25">
      <c r="A2276" s="2" t="s">
        <v>3418</v>
      </c>
      <c r="B2276" s="3">
        <v>45099</v>
      </c>
      <c r="C2276" s="2" t="s">
        <v>950</v>
      </c>
      <c r="D2276" s="2" t="s">
        <v>1041</v>
      </c>
      <c r="E2276">
        <v>2</v>
      </c>
      <c r="F2276" s="2">
        <f t="shared" si="210"/>
        <v>2</v>
      </c>
      <c r="G2276" s="2" t="s">
        <v>1146</v>
      </c>
      <c r="H2276">
        <v>0</v>
      </c>
      <c r="I2276" s="2">
        <f>_xlfn.XLOOKUP(D2276, 'retail_products'!$A:$A, 'retail_products'!$E:$E, "")</f>
        <v>20.34</v>
      </c>
      <c r="J2276" s="2">
        <f>_xlfn.XLOOKUP(D2276, 'retail_products'!$A:$A, 'retail_products'!$D:$D, "")</f>
        <v>14.74</v>
      </c>
      <c r="K2276" s="2">
        <f t="shared" si="211"/>
        <v>40.68</v>
      </c>
      <c r="L2276" s="2">
        <f t="shared" si="212"/>
        <v>0</v>
      </c>
      <c r="M2276" s="2">
        <f t="shared" si="213"/>
        <v>40.68</v>
      </c>
      <c r="N2276" s="2">
        <f t="shared" si="214"/>
        <v>11.2</v>
      </c>
      <c r="O2276" s="2" t="str">
        <f t="shared" si="215"/>
        <v>Jun</v>
      </c>
    </row>
    <row r="2277" spans="1:15" x14ac:dyDescent="0.25">
      <c r="A2277" s="2" t="s">
        <v>3419</v>
      </c>
      <c r="B2277" s="3">
        <v>45035</v>
      </c>
      <c r="C2277" s="2" t="s">
        <v>56</v>
      </c>
      <c r="D2277" s="2" t="s">
        <v>1090</v>
      </c>
      <c r="E2277">
        <v>4</v>
      </c>
      <c r="F2277" s="2">
        <f t="shared" si="210"/>
        <v>4</v>
      </c>
      <c r="G2277" s="2" t="s">
        <v>1152</v>
      </c>
      <c r="H2277">
        <v>0</v>
      </c>
      <c r="I2277" s="2">
        <f>_xlfn.XLOOKUP(D2277, 'retail_products'!$A:$A, 'retail_products'!$E:$E, "")</f>
        <v>765.43</v>
      </c>
      <c r="J2277" s="2">
        <f>_xlfn.XLOOKUP(D2277, 'retail_products'!$A:$A, 'retail_products'!$D:$D, "")</f>
        <v>429.73</v>
      </c>
      <c r="K2277" s="2">
        <f t="shared" si="211"/>
        <v>3061.72</v>
      </c>
      <c r="L2277" s="2">
        <f t="shared" si="212"/>
        <v>0</v>
      </c>
      <c r="M2277" s="2">
        <f t="shared" si="213"/>
        <v>3061.72</v>
      </c>
      <c r="N2277" s="2">
        <f t="shared" si="214"/>
        <v>1342.7999999999997</v>
      </c>
      <c r="O2277" s="2" t="str">
        <f t="shared" si="215"/>
        <v>Apr</v>
      </c>
    </row>
    <row r="2278" spans="1:15" x14ac:dyDescent="0.25">
      <c r="A2278" s="2" t="s">
        <v>3420</v>
      </c>
      <c r="B2278" s="3">
        <v>45332</v>
      </c>
      <c r="C2278" s="2" t="s">
        <v>937</v>
      </c>
      <c r="D2278" s="2" t="s">
        <v>1054</v>
      </c>
      <c r="E2278">
        <v>5</v>
      </c>
      <c r="F2278" s="2">
        <f t="shared" si="210"/>
        <v>5</v>
      </c>
      <c r="G2278" s="2" t="s">
        <v>1152</v>
      </c>
      <c r="H2278">
        <v>0.14000000000000001</v>
      </c>
      <c r="I2278" s="2">
        <f>_xlfn.XLOOKUP(D2278, 'retail_products'!$A:$A, 'retail_products'!$E:$E, "")</f>
        <v>821.38</v>
      </c>
      <c r="J2278" s="2">
        <f>_xlfn.XLOOKUP(D2278, 'retail_products'!$A:$A, 'retail_products'!$D:$D, "")</f>
        <v>401.95</v>
      </c>
      <c r="K2278" s="2">
        <f t="shared" si="211"/>
        <v>4106.8999999999996</v>
      </c>
      <c r="L2278" s="2">
        <f t="shared" si="212"/>
        <v>574.96600000000001</v>
      </c>
      <c r="M2278" s="2">
        <f t="shared" si="213"/>
        <v>3531.9339999999997</v>
      </c>
      <c r="N2278" s="2">
        <f t="shared" si="214"/>
        <v>1522.1839999999997</v>
      </c>
      <c r="O2278" s="2" t="str">
        <f t="shared" si="215"/>
        <v>Feb</v>
      </c>
    </row>
    <row r="2279" spans="1:15" x14ac:dyDescent="0.25">
      <c r="A2279" s="2" t="s">
        <v>3421</v>
      </c>
      <c r="B2279" s="3">
        <v>45221</v>
      </c>
      <c r="C2279" s="2" t="s">
        <v>686</v>
      </c>
      <c r="D2279" s="2" t="s">
        <v>1074</v>
      </c>
      <c r="E2279">
        <v>1</v>
      </c>
      <c r="F2279" s="2">
        <f t="shared" si="210"/>
        <v>1</v>
      </c>
      <c r="G2279" s="2" t="s">
        <v>1146</v>
      </c>
      <c r="H2279">
        <v>0</v>
      </c>
      <c r="I2279" s="2">
        <f>_xlfn.XLOOKUP(D2279, 'retail_products'!$A:$A, 'retail_products'!$E:$E, "")</f>
        <v>476.33</v>
      </c>
      <c r="J2279" s="2">
        <f>_xlfn.XLOOKUP(D2279, 'retail_products'!$A:$A, 'retail_products'!$D:$D, "")</f>
        <v>222.1</v>
      </c>
      <c r="K2279" s="2">
        <f t="shared" si="211"/>
        <v>476.33</v>
      </c>
      <c r="L2279" s="2">
        <f t="shared" si="212"/>
        <v>0</v>
      </c>
      <c r="M2279" s="2">
        <f t="shared" si="213"/>
        <v>476.33</v>
      </c>
      <c r="N2279" s="2">
        <f t="shared" si="214"/>
        <v>254.23</v>
      </c>
      <c r="O2279" s="2" t="str">
        <f t="shared" si="215"/>
        <v>Oct</v>
      </c>
    </row>
    <row r="2280" spans="1:15" x14ac:dyDescent="0.25">
      <c r="A2280" s="2" t="s">
        <v>3422</v>
      </c>
      <c r="B2280" s="3">
        <v>45095</v>
      </c>
      <c r="C2280" s="2" t="s">
        <v>252</v>
      </c>
      <c r="D2280" s="2" t="s">
        <v>1104</v>
      </c>
      <c r="E2280">
        <v>3</v>
      </c>
      <c r="F2280" s="2">
        <f t="shared" si="210"/>
        <v>3</v>
      </c>
      <c r="G2280" s="2" t="s">
        <v>1152</v>
      </c>
      <c r="H2280">
        <v>0.17</v>
      </c>
      <c r="I2280" s="2">
        <f>_xlfn.XLOOKUP(D2280, 'retail_products'!$A:$A, 'retail_products'!$E:$E, "")</f>
        <v>647.98</v>
      </c>
      <c r="J2280" s="2">
        <f>_xlfn.XLOOKUP(D2280, 'retail_products'!$A:$A, 'retail_products'!$D:$D, "")</f>
        <v>303.98</v>
      </c>
      <c r="K2280" s="2">
        <f t="shared" si="211"/>
        <v>1943.94</v>
      </c>
      <c r="L2280" s="2">
        <f t="shared" si="212"/>
        <v>330.46980000000002</v>
      </c>
      <c r="M2280" s="2">
        <f t="shared" si="213"/>
        <v>1613.4702</v>
      </c>
      <c r="N2280" s="2">
        <f t="shared" si="214"/>
        <v>701.53019999999992</v>
      </c>
      <c r="O2280" s="2" t="str">
        <f t="shared" si="215"/>
        <v>Jun</v>
      </c>
    </row>
    <row r="2281" spans="1:15" x14ac:dyDescent="0.25">
      <c r="A2281" s="2" t="s">
        <v>3423</v>
      </c>
      <c r="B2281" s="3">
        <v>45031</v>
      </c>
      <c r="C2281" s="2" t="s">
        <v>340</v>
      </c>
      <c r="D2281" s="2" t="s">
        <v>1126</v>
      </c>
      <c r="E2281">
        <v>2</v>
      </c>
      <c r="F2281" s="2">
        <f t="shared" si="210"/>
        <v>2</v>
      </c>
      <c r="G2281" s="2" t="s">
        <v>1146</v>
      </c>
      <c r="H2281">
        <v>0.3</v>
      </c>
      <c r="I2281" s="2">
        <f>_xlfn.XLOOKUP(D2281, 'retail_products'!$A:$A, 'retail_products'!$E:$E, "")</f>
        <v>340.9</v>
      </c>
      <c r="J2281" s="2">
        <f>_xlfn.XLOOKUP(D2281, 'retail_products'!$A:$A, 'retail_products'!$D:$D, "")</f>
        <v>269.88</v>
      </c>
      <c r="K2281" s="2">
        <f t="shared" si="211"/>
        <v>681.8</v>
      </c>
      <c r="L2281" s="2">
        <f t="shared" si="212"/>
        <v>204.54</v>
      </c>
      <c r="M2281" s="2">
        <f t="shared" si="213"/>
        <v>477.26</v>
      </c>
      <c r="N2281" s="2">
        <f t="shared" si="214"/>
        <v>-62.5</v>
      </c>
      <c r="O2281" s="2" t="str">
        <f t="shared" si="215"/>
        <v>Apr</v>
      </c>
    </row>
    <row r="2282" spans="1:15" x14ac:dyDescent="0.25">
      <c r="A2282" s="2" t="s">
        <v>3424</v>
      </c>
      <c r="B2282" s="3">
        <v>44939</v>
      </c>
      <c r="C2282" s="2" t="s">
        <v>788</v>
      </c>
      <c r="D2282" s="2" t="s">
        <v>1080</v>
      </c>
      <c r="E2282">
        <v>3</v>
      </c>
      <c r="F2282" s="2">
        <f t="shared" si="210"/>
        <v>3</v>
      </c>
      <c r="G2282" s="2" t="s">
        <v>1146</v>
      </c>
      <c r="H2282">
        <v>0</v>
      </c>
      <c r="I2282" s="2">
        <f>_xlfn.XLOOKUP(D2282, 'retail_products'!$A:$A, 'retail_products'!$E:$E, "")</f>
        <v>466.51</v>
      </c>
      <c r="J2282" s="2">
        <f>_xlfn.XLOOKUP(D2282, 'retail_products'!$A:$A, 'retail_products'!$D:$D, "")</f>
        <v>257.73</v>
      </c>
      <c r="K2282" s="2">
        <f t="shared" si="211"/>
        <v>1399.53</v>
      </c>
      <c r="L2282" s="2">
        <f t="shared" si="212"/>
        <v>0</v>
      </c>
      <c r="M2282" s="2">
        <f t="shared" si="213"/>
        <v>1399.53</v>
      </c>
      <c r="N2282" s="2">
        <f t="shared" si="214"/>
        <v>626.33999999999992</v>
      </c>
      <c r="O2282" s="2" t="str">
        <f t="shared" si="215"/>
        <v>Jan</v>
      </c>
    </row>
    <row r="2283" spans="1:15" x14ac:dyDescent="0.25">
      <c r="A2283" s="2" t="s">
        <v>3425</v>
      </c>
      <c r="B2283" s="3">
        <v>45351</v>
      </c>
      <c r="C2283" s="2" t="s">
        <v>149</v>
      </c>
      <c r="D2283" s="2" t="s">
        <v>1128</v>
      </c>
      <c r="E2283">
        <v>4</v>
      </c>
      <c r="F2283" s="2">
        <f t="shared" si="210"/>
        <v>4</v>
      </c>
      <c r="G2283" s="2" t="s">
        <v>1146</v>
      </c>
      <c r="H2283">
        <v>0.16</v>
      </c>
      <c r="I2283" s="2">
        <f>_xlfn.XLOOKUP(D2283, 'retail_products'!$A:$A, 'retail_products'!$E:$E, "")</f>
        <v>769.55</v>
      </c>
      <c r="J2283" s="2">
        <f>_xlfn.XLOOKUP(D2283, 'retail_products'!$A:$A, 'retail_products'!$D:$D, "")</f>
        <v>421.02</v>
      </c>
      <c r="K2283" s="2">
        <f t="shared" si="211"/>
        <v>3078.2</v>
      </c>
      <c r="L2283" s="2">
        <f t="shared" si="212"/>
        <v>492.512</v>
      </c>
      <c r="M2283" s="2">
        <f t="shared" si="213"/>
        <v>2585.6879999999996</v>
      </c>
      <c r="N2283" s="2">
        <f t="shared" si="214"/>
        <v>901.60799999999972</v>
      </c>
      <c r="O2283" s="2" t="str">
        <f t="shared" si="215"/>
        <v>Feb</v>
      </c>
    </row>
    <row r="2284" spans="1:15" x14ac:dyDescent="0.25">
      <c r="A2284" s="2" t="s">
        <v>3426</v>
      </c>
      <c r="B2284" s="3">
        <v>45132</v>
      </c>
      <c r="C2284" s="2" t="s">
        <v>728</v>
      </c>
      <c r="D2284" s="2" t="s">
        <v>1132</v>
      </c>
      <c r="E2284">
        <v>4</v>
      </c>
      <c r="F2284" s="2">
        <f t="shared" si="210"/>
        <v>4</v>
      </c>
      <c r="G2284" s="2" t="s">
        <v>1148</v>
      </c>
      <c r="H2284">
        <v>0.12</v>
      </c>
      <c r="I2284" s="2">
        <f>_xlfn.XLOOKUP(D2284, 'retail_products'!$A:$A, 'retail_products'!$E:$E, "")</f>
        <v>124.81</v>
      </c>
      <c r="J2284" s="2">
        <f>_xlfn.XLOOKUP(D2284, 'retail_products'!$A:$A, 'retail_products'!$D:$D, "")</f>
        <v>60.74</v>
      </c>
      <c r="K2284" s="2">
        <f t="shared" si="211"/>
        <v>499.24</v>
      </c>
      <c r="L2284" s="2">
        <f t="shared" si="212"/>
        <v>59.908799999999999</v>
      </c>
      <c r="M2284" s="2">
        <f t="shared" si="213"/>
        <v>439.33120000000002</v>
      </c>
      <c r="N2284" s="2">
        <f t="shared" si="214"/>
        <v>196.37120000000002</v>
      </c>
      <c r="O2284" s="2" t="str">
        <f t="shared" si="215"/>
        <v>Jul</v>
      </c>
    </row>
    <row r="2285" spans="1:15" x14ac:dyDescent="0.25">
      <c r="A2285" s="2" t="s">
        <v>3427</v>
      </c>
      <c r="B2285" s="3">
        <v>45010</v>
      </c>
      <c r="C2285" s="2" t="s">
        <v>620</v>
      </c>
      <c r="D2285" s="2" t="s">
        <v>1126</v>
      </c>
      <c r="E2285">
        <v>1</v>
      </c>
      <c r="F2285" s="2">
        <f t="shared" si="210"/>
        <v>1</v>
      </c>
      <c r="G2285" s="2" t="s">
        <v>1148</v>
      </c>
      <c r="H2285">
        <v>0.15</v>
      </c>
      <c r="I2285" s="2">
        <f>_xlfn.XLOOKUP(D2285, 'retail_products'!$A:$A, 'retail_products'!$E:$E, "")</f>
        <v>340.9</v>
      </c>
      <c r="J2285" s="2">
        <f>_xlfn.XLOOKUP(D2285, 'retail_products'!$A:$A, 'retail_products'!$D:$D, "")</f>
        <v>269.88</v>
      </c>
      <c r="K2285" s="2">
        <f t="shared" si="211"/>
        <v>340.9</v>
      </c>
      <c r="L2285" s="2">
        <f t="shared" si="212"/>
        <v>51.134999999999998</v>
      </c>
      <c r="M2285" s="2">
        <f t="shared" si="213"/>
        <v>289.76499999999999</v>
      </c>
      <c r="N2285" s="2">
        <f t="shared" si="214"/>
        <v>19.884999999999991</v>
      </c>
      <c r="O2285" s="2" t="str">
        <f t="shared" si="215"/>
        <v>Mar</v>
      </c>
    </row>
    <row r="2286" spans="1:15" x14ac:dyDescent="0.25">
      <c r="A2286" s="2" t="s">
        <v>3428</v>
      </c>
      <c r="B2286" s="3">
        <v>45242</v>
      </c>
      <c r="C2286" s="2" t="s">
        <v>111</v>
      </c>
      <c r="D2286" s="2" t="s">
        <v>1126</v>
      </c>
      <c r="E2286">
        <v>5</v>
      </c>
      <c r="F2286" s="2">
        <f t="shared" si="210"/>
        <v>5</v>
      </c>
      <c r="G2286" s="2" t="s">
        <v>1146</v>
      </c>
      <c r="H2286">
        <v>0</v>
      </c>
      <c r="I2286" s="2">
        <f>_xlfn.XLOOKUP(D2286, 'retail_products'!$A:$A, 'retail_products'!$E:$E, "")</f>
        <v>340.9</v>
      </c>
      <c r="J2286" s="2">
        <f>_xlfn.XLOOKUP(D2286, 'retail_products'!$A:$A, 'retail_products'!$D:$D, "")</f>
        <v>269.88</v>
      </c>
      <c r="K2286" s="2">
        <f t="shared" si="211"/>
        <v>1704.5</v>
      </c>
      <c r="L2286" s="2">
        <f t="shared" si="212"/>
        <v>0</v>
      </c>
      <c r="M2286" s="2">
        <f t="shared" si="213"/>
        <v>1704.5</v>
      </c>
      <c r="N2286" s="2">
        <f t="shared" si="214"/>
        <v>355.09999999999991</v>
      </c>
      <c r="O2286" s="2" t="str">
        <f t="shared" si="215"/>
        <v>Nov</v>
      </c>
    </row>
    <row r="2287" spans="1:15" x14ac:dyDescent="0.25">
      <c r="A2287" s="2" t="s">
        <v>3429</v>
      </c>
      <c r="B2287" s="3">
        <v>45286</v>
      </c>
      <c r="C2287" s="2" t="s">
        <v>359</v>
      </c>
      <c r="D2287" s="2" t="s">
        <v>1138</v>
      </c>
      <c r="E2287">
        <v>2</v>
      </c>
      <c r="F2287" s="2">
        <f t="shared" si="210"/>
        <v>2</v>
      </c>
      <c r="G2287" s="2" t="s">
        <v>1146</v>
      </c>
      <c r="H2287">
        <v>0</v>
      </c>
      <c r="I2287" s="2">
        <f>_xlfn.XLOOKUP(D2287, 'retail_products'!$A:$A, 'retail_products'!$E:$E, "")</f>
        <v>318.47000000000003</v>
      </c>
      <c r="J2287" s="2">
        <f>_xlfn.XLOOKUP(D2287, 'retail_products'!$A:$A, 'retail_products'!$D:$D, "")</f>
        <v>231.89</v>
      </c>
      <c r="K2287" s="2">
        <f t="shared" si="211"/>
        <v>636.94000000000005</v>
      </c>
      <c r="L2287" s="2">
        <f t="shared" si="212"/>
        <v>0</v>
      </c>
      <c r="M2287" s="2">
        <f t="shared" si="213"/>
        <v>636.94000000000005</v>
      </c>
      <c r="N2287" s="2">
        <f t="shared" si="214"/>
        <v>173.16000000000008</v>
      </c>
      <c r="O2287" s="2" t="str">
        <f t="shared" si="215"/>
        <v>Dec</v>
      </c>
    </row>
    <row r="2288" spans="1:15" x14ac:dyDescent="0.25">
      <c r="A2288" s="2" t="s">
        <v>3430</v>
      </c>
      <c r="B2288" s="3">
        <v>45143</v>
      </c>
      <c r="C2288" s="2" t="s">
        <v>871</v>
      </c>
      <c r="D2288" s="2" t="s">
        <v>1078</v>
      </c>
      <c r="E2288">
        <v>5</v>
      </c>
      <c r="F2288" s="2">
        <f t="shared" si="210"/>
        <v>5</v>
      </c>
      <c r="G2288" s="2" t="s">
        <v>1148</v>
      </c>
      <c r="H2288">
        <v>0</v>
      </c>
      <c r="I2288" s="2">
        <f>_xlfn.XLOOKUP(D2288, 'retail_products'!$A:$A, 'retail_products'!$E:$E, "")</f>
        <v>892.78</v>
      </c>
      <c r="J2288" s="2">
        <f>_xlfn.XLOOKUP(D2288, 'retail_products'!$A:$A, 'retail_products'!$D:$D, "")</f>
        <v>447.11</v>
      </c>
      <c r="K2288" s="2">
        <f t="shared" si="211"/>
        <v>4463.8999999999996</v>
      </c>
      <c r="L2288" s="2">
        <f t="shared" si="212"/>
        <v>0</v>
      </c>
      <c r="M2288" s="2">
        <f t="shared" si="213"/>
        <v>4463.8999999999996</v>
      </c>
      <c r="N2288" s="2">
        <f t="shared" si="214"/>
        <v>2228.3499999999995</v>
      </c>
      <c r="O2288" s="2" t="str">
        <f t="shared" si="215"/>
        <v>Aug</v>
      </c>
    </row>
    <row r="2289" spans="1:15" x14ac:dyDescent="0.25">
      <c r="A2289" s="2" t="s">
        <v>3431</v>
      </c>
      <c r="B2289" s="3">
        <v>45283</v>
      </c>
      <c r="C2289" s="2" t="s">
        <v>634</v>
      </c>
      <c r="D2289" s="2" t="s">
        <v>1108</v>
      </c>
      <c r="E2289">
        <v>2</v>
      </c>
      <c r="F2289" s="2">
        <f t="shared" si="210"/>
        <v>2</v>
      </c>
      <c r="G2289" s="2" t="s">
        <v>1152</v>
      </c>
      <c r="H2289">
        <v>0</v>
      </c>
      <c r="I2289" s="2">
        <f>_xlfn.XLOOKUP(D2289, 'retail_products'!$A:$A, 'retail_products'!$E:$E, "")</f>
        <v>403.95</v>
      </c>
      <c r="J2289" s="2">
        <f>_xlfn.XLOOKUP(D2289, 'retail_products'!$A:$A, 'retail_products'!$D:$D, "")</f>
        <v>177.26</v>
      </c>
      <c r="K2289" s="2">
        <f t="shared" si="211"/>
        <v>807.9</v>
      </c>
      <c r="L2289" s="2">
        <f t="shared" si="212"/>
        <v>0</v>
      </c>
      <c r="M2289" s="2">
        <f t="shared" si="213"/>
        <v>807.9</v>
      </c>
      <c r="N2289" s="2">
        <f t="shared" si="214"/>
        <v>453.38</v>
      </c>
      <c r="O2289" s="2" t="str">
        <f t="shared" si="215"/>
        <v>Dec</v>
      </c>
    </row>
    <row r="2290" spans="1:15" x14ac:dyDescent="0.25">
      <c r="A2290" s="2" t="s">
        <v>3432</v>
      </c>
      <c r="B2290" s="3">
        <v>45254</v>
      </c>
      <c r="C2290" s="2" t="s">
        <v>644</v>
      </c>
      <c r="D2290" s="2" t="s">
        <v>1128</v>
      </c>
      <c r="E2290">
        <v>1</v>
      </c>
      <c r="F2290" s="2">
        <f t="shared" si="210"/>
        <v>1</v>
      </c>
      <c r="G2290" s="2" t="s">
        <v>1152</v>
      </c>
      <c r="H2290">
        <v>0</v>
      </c>
      <c r="I2290" s="2">
        <f>_xlfn.XLOOKUP(D2290, 'retail_products'!$A:$A, 'retail_products'!$E:$E, "")</f>
        <v>769.55</v>
      </c>
      <c r="J2290" s="2">
        <f>_xlfn.XLOOKUP(D2290, 'retail_products'!$A:$A, 'retail_products'!$D:$D, "")</f>
        <v>421.02</v>
      </c>
      <c r="K2290" s="2">
        <f t="shared" si="211"/>
        <v>769.55</v>
      </c>
      <c r="L2290" s="2">
        <f t="shared" si="212"/>
        <v>0</v>
      </c>
      <c r="M2290" s="2">
        <f t="shared" si="213"/>
        <v>769.55</v>
      </c>
      <c r="N2290" s="2">
        <f t="shared" si="214"/>
        <v>348.53</v>
      </c>
      <c r="O2290" s="2" t="str">
        <f t="shared" si="215"/>
        <v>Nov</v>
      </c>
    </row>
    <row r="2291" spans="1:15" x14ac:dyDescent="0.25">
      <c r="A2291" s="2" t="s">
        <v>3433</v>
      </c>
      <c r="B2291" s="3">
        <v>45121</v>
      </c>
      <c r="C2291" s="2" t="s">
        <v>642</v>
      </c>
      <c r="D2291" s="2" t="s">
        <v>1062</v>
      </c>
      <c r="E2291">
        <v>1</v>
      </c>
      <c r="F2291" s="2">
        <f t="shared" si="210"/>
        <v>1</v>
      </c>
      <c r="G2291" s="2" t="s">
        <v>1148</v>
      </c>
      <c r="H2291">
        <v>0</v>
      </c>
      <c r="I2291" s="2">
        <f>_xlfn.XLOOKUP(D2291, 'retail_products'!$A:$A, 'retail_products'!$E:$E, "")</f>
        <v>718.62</v>
      </c>
      <c r="J2291" s="2">
        <f>_xlfn.XLOOKUP(D2291, 'retail_products'!$A:$A, 'retail_products'!$D:$D, "")</f>
        <v>309.57</v>
      </c>
      <c r="K2291" s="2">
        <f t="shared" si="211"/>
        <v>718.62</v>
      </c>
      <c r="L2291" s="2">
        <f t="shared" si="212"/>
        <v>0</v>
      </c>
      <c r="M2291" s="2">
        <f t="shared" si="213"/>
        <v>718.62</v>
      </c>
      <c r="N2291" s="2">
        <f t="shared" si="214"/>
        <v>409.05</v>
      </c>
      <c r="O2291" s="2" t="str">
        <f t="shared" si="215"/>
        <v>Jul</v>
      </c>
    </row>
    <row r="2292" spans="1:15" x14ac:dyDescent="0.25">
      <c r="A2292" s="2" t="s">
        <v>3434</v>
      </c>
      <c r="B2292" s="3">
        <v>45237</v>
      </c>
      <c r="C2292" s="2" t="s">
        <v>572</v>
      </c>
      <c r="D2292" s="2" t="s">
        <v>1060</v>
      </c>
      <c r="E2292">
        <v>3</v>
      </c>
      <c r="F2292" s="2">
        <f t="shared" si="210"/>
        <v>3</v>
      </c>
      <c r="G2292" s="2" t="s">
        <v>1152</v>
      </c>
      <c r="H2292">
        <v>0</v>
      </c>
      <c r="I2292" s="2">
        <f>_xlfn.XLOOKUP(D2292, 'retail_products'!$A:$A, 'retail_products'!$E:$E, "")</f>
        <v>491.58</v>
      </c>
      <c r="J2292" s="2">
        <f>_xlfn.XLOOKUP(D2292, 'retail_products'!$A:$A, 'retail_products'!$D:$D, "")</f>
        <v>342.41</v>
      </c>
      <c r="K2292" s="2">
        <f t="shared" si="211"/>
        <v>1474.74</v>
      </c>
      <c r="L2292" s="2">
        <f t="shared" si="212"/>
        <v>0</v>
      </c>
      <c r="M2292" s="2">
        <f t="shared" si="213"/>
        <v>1474.74</v>
      </c>
      <c r="N2292" s="2">
        <f t="shared" si="214"/>
        <v>447.51</v>
      </c>
      <c r="O2292" s="2" t="str">
        <f t="shared" si="215"/>
        <v>Nov</v>
      </c>
    </row>
    <row r="2293" spans="1:15" x14ac:dyDescent="0.25">
      <c r="A2293" s="2" t="s">
        <v>3435</v>
      </c>
      <c r="B2293" s="3">
        <v>45052</v>
      </c>
      <c r="C2293" s="2" t="s">
        <v>860</v>
      </c>
      <c r="D2293" s="2" t="s">
        <v>1044</v>
      </c>
      <c r="E2293">
        <v>2</v>
      </c>
      <c r="F2293" s="2">
        <f t="shared" si="210"/>
        <v>2</v>
      </c>
      <c r="G2293" s="2" t="s">
        <v>1148</v>
      </c>
      <c r="H2293">
        <v>0</v>
      </c>
      <c r="I2293" s="2">
        <f>_xlfn.XLOOKUP(D2293, 'retail_products'!$A:$A, 'retail_products'!$E:$E, "")</f>
        <v>404.15</v>
      </c>
      <c r="J2293" s="2">
        <f>_xlfn.XLOOKUP(D2293, 'retail_products'!$A:$A, 'retail_products'!$D:$D, "")</f>
        <v>171.04</v>
      </c>
      <c r="K2293" s="2">
        <f t="shared" si="211"/>
        <v>808.3</v>
      </c>
      <c r="L2293" s="2">
        <f t="shared" si="212"/>
        <v>0</v>
      </c>
      <c r="M2293" s="2">
        <f t="shared" si="213"/>
        <v>808.3</v>
      </c>
      <c r="N2293" s="2">
        <f t="shared" si="214"/>
        <v>466.21999999999997</v>
      </c>
      <c r="O2293" s="2" t="str">
        <f t="shared" si="215"/>
        <v>May</v>
      </c>
    </row>
    <row r="2294" spans="1:15" x14ac:dyDescent="0.25">
      <c r="A2294" s="2" t="s">
        <v>3436</v>
      </c>
      <c r="B2294" s="3">
        <v>45202</v>
      </c>
      <c r="C2294" s="2" t="s">
        <v>143</v>
      </c>
      <c r="D2294" s="2" t="s">
        <v>1092</v>
      </c>
      <c r="E2294">
        <v>4</v>
      </c>
      <c r="F2294" s="2">
        <f t="shared" si="210"/>
        <v>4</v>
      </c>
      <c r="G2294" s="2" t="s">
        <v>1152</v>
      </c>
      <c r="H2294">
        <v>0.08</v>
      </c>
      <c r="I2294" s="2">
        <f>_xlfn.XLOOKUP(D2294, 'retail_products'!$A:$A, 'retail_products'!$E:$E, "")</f>
        <v>458.87</v>
      </c>
      <c r="J2294" s="2">
        <f>_xlfn.XLOOKUP(D2294, 'retail_products'!$A:$A, 'retail_products'!$D:$D, "")</f>
        <v>375.17</v>
      </c>
      <c r="K2294" s="2">
        <f t="shared" si="211"/>
        <v>1835.48</v>
      </c>
      <c r="L2294" s="2">
        <f t="shared" si="212"/>
        <v>146.83840000000001</v>
      </c>
      <c r="M2294" s="2">
        <f t="shared" si="213"/>
        <v>1688.6415999999999</v>
      </c>
      <c r="N2294" s="2">
        <f t="shared" si="214"/>
        <v>187.96159999999986</v>
      </c>
      <c r="O2294" s="2" t="str">
        <f t="shared" si="215"/>
        <v>Oct</v>
      </c>
    </row>
    <row r="2295" spans="1:15" x14ac:dyDescent="0.25">
      <c r="A2295" s="2" t="s">
        <v>3437</v>
      </c>
      <c r="B2295" s="3">
        <v>45040</v>
      </c>
      <c r="C2295" s="2" t="s">
        <v>723</v>
      </c>
      <c r="D2295" s="2" t="s">
        <v>1054</v>
      </c>
      <c r="E2295">
        <v>3</v>
      </c>
      <c r="F2295" s="2">
        <f t="shared" si="210"/>
        <v>3</v>
      </c>
      <c r="G2295" s="2" t="s">
        <v>1148</v>
      </c>
      <c r="H2295">
        <v>0</v>
      </c>
      <c r="I2295" s="2">
        <f>_xlfn.XLOOKUP(D2295, 'retail_products'!$A:$A, 'retail_products'!$E:$E, "")</f>
        <v>821.38</v>
      </c>
      <c r="J2295" s="2">
        <f>_xlfn.XLOOKUP(D2295, 'retail_products'!$A:$A, 'retail_products'!$D:$D, "")</f>
        <v>401.95</v>
      </c>
      <c r="K2295" s="2">
        <f t="shared" si="211"/>
        <v>2464.14</v>
      </c>
      <c r="L2295" s="2">
        <f t="shared" si="212"/>
        <v>0</v>
      </c>
      <c r="M2295" s="2">
        <f t="shared" si="213"/>
        <v>2464.14</v>
      </c>
      <c r="N2295" s="2">
        <f t="shared" si="214"/>
        <v>1258.29</v>
      </c>
      <c r="O2295" s="2" t="str">
        <f t="shared" si="215"/>
        <v>Apr</v>
      </c>
    </row>
    <row r="2296" spans="1:15" x14ac:dyDescent="0.25">
      <c r="A2296" s="2" t="s">
        <v>3438</v>
      </c>
      <c r="B2296" s="3">
        <v>45260</v>
      </c>
      <c r="C2296" s="2" t="s">
        <v>900</v>
      </c>
      <c r="D2296" s="2" t="s">
        <v>1072</v>
      </c>
      <c r="E2296">
        <v>5</v>
      </c>
      <c r="F2296" s="2">
        <f t="shared" si="210"/>
        <v>5</v>
      </c>
      <c r="G2296" s="2" t="s">
        <v>1146</v>
      </c>
      <c r="H2296">
        <v>0</v>
      </c>
      <c r="I2296" s="2">
        <f>_xlfn.XLOOKUP(D2296, 'retail_products'!$A:$A, 'retail_products'!$E:$E, "")</f>
        <v>553.76</v>
      </c>
      <c r="J2296" s="2">
        <f>_xlfn.XLOOKUP(D2296, 'retail_products'!$A:$A, 'retail_products'!$D:$D, "")</f>
        <v>264.36</v>
      </c>
      <c r="K2296" s="2">
        <f t="shared" si="211"/>
        <v>2768.8</v>
      </c>
      <c r="L2296" s="2">
        <f t="shared" si="212"/>
        <v>0</v>
      </c>
      <c r="M2296" s="2">
        <f t="shared" si="213"/>
        <v>2768.8</v>
      </c>
      <c r="N2296" s="2">
        <f t="shared" si="214"/>
        <v>1447</v>
      </c>
      <c r="O2296" s="2" t="str">
        <f t="shared" si="215"/>
        <v>Nov</v>
      </c>
    </row>
    <row r="2297" spans="1:15" x14ac:dyDescent="0.25">
      <c r="A2297" s="2" t="s">
        <v>3439</v>
      </c>
      <c r="B2297" s="3">
        <v>45095</v>
      </c>
      <c r="C2297" s="2" t="s">
        <v>23</v>
      </c>
      <c r="D2297" s="2" t="s">
        <v>1064</v>
      </c>
      <c r="E2297">
        <v>4</v>
      </c>
      <c r="F2297" s="2">
        <f t="shared" si="210"/>
        <v>4</v>
      </c>
      <c r="G2297" s="2" t="s">
        <v>1146</v>
      </c>
      <c r="H2297">
        <v>0.12</v>
      </c>
      <c r="I2297" s="2">
        <f>_xlfn.XLOOKUP(D2297, 'retail_products'!$A:$A, 'retail_products'!$E:$E, "")</f>
        <v>452.6</v>
      </c>
      <c r="J2297" s="2">
        <f>_xlfn.XLOOKUP(D2297, 'retail_products'!$A:$A, 'retail_products'!$D:$D, "")</f>
        <v>246.71</v>
      </c>
      <c r="K2297" s="2">
        <f t="shared" si="211"/>
        <v>1810.4</v>
      </c>
      <c r="L2297" s="2">
        <f t="shared" si="212"/>
        <v>217.24799999999999</v>
      </c>
      <c r="M2297" s="2">
        <f t="shared" si="213"/>
        <v>1593.152</v>
      </c>
      <c r="N2297" s="2">
        <f t="shared" si="214"/>
        <v>606.31200000000001</v>
      </c>
      <c r="O2297" s="2" t="str">
        <f t="shared" si="215"/>
        <v>Jun</v>
      </c>
    </row>
    <row r="2298" spans="1:15" x14ac:dyDescent="0.25">
      <c r="A2298" s="2" t="s">
        <v>3440</v>
      </c>
      <c r="B2298" s="3">
        <v>45079</v>
      </c>
      <c r="C2298" s="2" t="s">
        <v>72</v>
      </c>
      <c r="D2298" s="2" t="s">
        <v>1096</v>
      </c>
      <c r="E2298">
        <v>1</v>
      </c>
      <c r="F2298" s="2">
        <f t="shared" si="210"/>
        <v>1</v>
      </c>
      <c r="G2298" s="2" t="s">
        <v>1146</v>
      </c>
      <c r="H2298">
        <v>0</v>
      </c>
      <c r="I2298" s="2">
        <f>_xlfn.XLOOKUP(D2298, 'retail_products'!$A:$A, 'retail_products'!$E:$E, "")</f>
        <v>975.87</v>
      </c>
      <c r="J2298" s="2">
        <f>_xlfn.XLOOKUP(D2298, 'retail_products'!$A:$A, 'retail_products'!$D:$D, "")</f>
        <v>397.97</v>
      </c>
      <c r="K2298" s="2">
        <f t="shared" si="211"/>
        <v>975.87</v>
      </c>
      <c r="L2298" s="2">
        <f t="shared" si="212"/>
        <v>0</v>
      </c>
      <c r="M2298" s="2">
        <f t="shared" si="213"/>
        <v>975.87</v>
      </c>
      <c r="N2298" s="2">
        <f t="shared" si="214"/>
        <v>577.9</v>
      </c>
      <c r="O2298" s="2" t="str">
        <f t="shared" si="215"/>
        <v>Jun</v>
      </c>
    </row>
    <row r="2299" spans="1:15" x14ac:dyDescent="0.25">
      <c r="A2299" s="2" t="s">
        <v>3441</v>
      </c>
      <c r="B2299" s="3">
        <v>45370</v>
      </c>
      <c r="C2299" s="2" t="s">
        <v>1013</v>
      </c>
      <c r="D2299" s="2" t="s">
        <v>1046</v>
      </c>
      <c r="E2299">
        <v>4</v>
      </c>
      <c r="F2299" s="2">
        <f t="shared" si="210"/>
        <v>4</v>
      </c>
      <c r="G2299" s="2" t="s">
        <v>1152</v>
      </c>
      <c r="H2299">
        <v>0</v>
      </c>
      <c r="I2299" s="2">
        <f>_xlfn.XLOOKUP(D2299, 'retail_products'!$A:$A, 'retail_products'!$E:$E, "")</f>
        <v>304.58</v>
      </c>
      <c r="J2299" s="2">
        <f>_xlfn.XLOOKUP(D2299, 'retail_products'!$A:$A, 'retail_products'!$D:$D, "")</f>
        <v>141.47</v>
      </c>
      <c r="K2299" s="2">
        <f t="shared" si="211"/>
        <v>1218.32</v>
      </c>
      <c r="L2299" s="2">
        <f t="shared" si="212"/>
        <v>0</v>
      </c>
      <c r="M2299" s="2">
        <f t="shared" si="213"/>
        <v>1218.32</v>
      </c>
      <c r="N2299" s="2">
        <f t="shared" si="214"/>
        <v>652.43999999999994</v>
      </c>
      <c r="O2299" s="2" t="str">
        <f t="shared" si="215"/>
        <v>Mar</v>
      </c>
    </row>
    <row r="2300" spans="1:15" x14ac:dyDescent="0.25">
      <c r="A2300" s="2" t="s">
        <v>3442</v>
      </c>
      <c r="B2300" s="3">
        <v>45260</v>
      </c>
      <c r="C2300" s="2" t="s">
        <v>920</v>
      </c>
      <c r="D2300" s="2" t="s">
        <v>1138</v>
      </c>
      <c r="E2300">
        <v>3</v>
      </c>
      <c r="F2300" s="2">
        <f t="shared" si="210"/>
        <v>3</v>
      </c>
      <c r="G2300" s="2" t="s">
        <v>1148</v>
      </c>
      <c r="H2300">
        <v>0</v>
      </c>
      <c r="I2300" s="2">
        <f>_xlfn.XLOOKUP(D2300, 'retail_products'!$A:$A, 'retail_products'!$E:$E, "")</f>
        <v>318.47000000000003</v>
      </c>
      <c r="J2300" s="2">
        <f>_xlfn.XLOOKUP(D2300, 'retail_products'!$A:$A, 'retail_products'!$D:$D, "")</f>
        <v>231.89</v>
      </c>
      <c r="K2300" s="2">
        <f t="shared" si="211"/>
        <v>955.41000000000008</v>
      </c>
      <c r="L2300" s="2">
        <f t="shared" si="212"/>
        <v>0</v>
      </c>
      <c r="M2300" s="2">
        <f t="shared" si="213"/>
        <v>955.41000000000008</v>
      </c>
      <c r="N2300" s="2">
        <f t="shared" si="214"/>
        <v>259.74000000000012</v>
      </c>
      <c r="O2300" s="2" t="str">
        <f t="shared" si="215"/>
        <v>Nov</v>
      </c>
    </row>
    <row r="2301" spans="1:15" x14ac:dyDescent="0.25">
      <c r="A2301" s="2" t="s">
        <v>3443</v>
      </c>
      <c r="B2301" s="3">
        <v>44936</v>
      </c>
      <c r="C2301" s="2" t="s">
        <v>497</v>
      </c>
      <c r="D2301" s="2" t="s">
        <v>1058</v>
      </c>
      <c r="E2301">
        <v>5</v>
      </c>
      <c r="F2301" s="2">
        <f t="shared" si="210"/>
        <v>5</v>
      </c>
      <c r="G2301" s="2" t="s">
        <v>1146</v>
      </c>
      <c r="H2301">
        <v>0</v>
      </c>
      <c r="I2301" s="2">
        <f>_xlfn.XLOOKUP(D2301, 'retail_products'!$A:$A, 'retail_products'!$E:$E, "")</f>
        <v>145.03</v>
      </c>
      <c r="J2301" s="2">
        <f>_xlfn.XLOOKUP(D2301, 'retail_products'!$A:$A, 'retail_products'!$D:$D, "")</f>
        <v>60.82</v>
      </c>
      <c r="K2301" s="2">
        <f t="shared" si="211"/>
        <v>725.15</v>
      </c>
      <c r="L2301" s="2">
        <f t="shared" si="212"/>
        <v>0</v>
      </c>
      <c r="M2301" s="2">
        <f t="shared" si="213"/>
        <v>725.15</v>
      </c>
      <c r="N2301" s="2">
        <f t="shared" si="214"/>
        <v>421.04999999999995</v>
      </c>
      <c r="O2301" s="2" t="str">
        <f t="shared" si="215"/>
        <v>Jan</v>
      </c>
    </row>
    <row r="2302" spans="1:15" x14ac:dyDescent="0.25">
      <c r="A2302" s="2" t="s">
        <v>3444</v>
      </c>
      <c r="B2302" s="3">
        <v>45258</v>
      </c>
      <c r="C2302" s="2" t="s">
        <v>507</v>
      </c>
      <c r="D2302" s="2" t="s">
        <v>1120</v>
      </c>
      <c r="E2302">
        <v>-1</v>
      </c>
      <c r="F2302" s="2">
        <f t="shared" si="210"/>
        <v>0</v>
      </c>
      <c r="G2302" s="2" t="s">
        <v>1146</v>
      </c>
      <c r="H2302">
        <v>0</v>
      </c>
      <c r="I2302" s="2">
        <f>_xlfn.XLOOKUP(D2302, 'retail_products'!$A:$A, 'retail_products'!$E:$E, "")</f>
        <v>1062.07</v>
      </c>
      <c r="J2302" s="2">
        <f>_xlfn.XLOOKUP(D2302, 'retail_products'!$A:$A, 'retail_products'!$D:$D, "")</f>
        <v>464.05</v>
      </c>
      <c r="K2302" s="2">
        <f t="shared" si="211"/>
        <v>-1062.07</v>
      </c>
      <c r="L2302" s="2">
        <f t="shared" si="212"/>
        <v>0</v>
      </c>
      <c r="M2302" s="2">
        <f t="shared" si="213"/>
        <v>-1062.07</v>
      </c>
      <c r="N2302" s="2">
        <f t="shared" si="214"/>
        <v>-598.02</v>
      </c>
      <c r="O2302" s="2" t="str">
        <f t="shared" si="215"/>
        <v>Nov</v>
      </c>
    </row>
    <row r="2303" spans="1:15" x14ac:dyDescent="0.25">
      <c r="A2303" s="2" t="s">
        <v>3445</v>
      </c>
      <c r="B2303" s="3">
        <v>45295</v>
      </c>
      <c r="C2303" s="2" t="s">
        <v>643</v>
      </c>
      <c r="D2303" s="2" t="s">
        <v>1088</v>
      </c>
      <c r="E2303">
        <v>1</v>
      </c>
      <c r="F2303" s="2">
        <f t="shared" si="210"/>
        <v>1</v>
      </c>
      <c r="G2303" s="2" t="s">
        <v>1148</v>
      </c>
      <c r="H2303">
        <v>0</v>
      </c>
      <c r="I2303" s="2">
        <f>_xlfn.XLOOKUP(D2303, 'retail_products'!$A:$A, 'retail_products'!$E:$E, "")</f>
        <v>526.70000000000005</v>
      </c>
      <c r="J2303" s="2">
        <f>_xlfn.XLOOKUP(D2303, 'retail_products'!$A:$A, 'retail_products'!$D:$D, "")</f>
        <v>234.96</v>
      </c>
      <c r="K2303" s="2">
        <f t="shared" si="211"/>
        <v>526.70000000000005</v>
      </c>
      <c r="L2303" s="2">
        <f t="shared" si="212"/>
        <v>0</v>
      </c>
      <c r="M2303" s="2">
        <f t="shared" si="213"/>
        <v>526.70000000000005</v>
      </c>
      <c r="N2303" s="2">
        <f t="shared" si="214"/>
        <v>291.74</v>
      </c>
      <c r="O2303" s="2" t="str">
        <f t="shared" si="215"/>
        <v>Jan</v>
      </c>
    </row>
    <row r="2304" spans="1:15" x14ac:dyDescent="0.25">
      <c r="A2304" s="2" t="s">
        <v>3446</v>
      </c>
      <c r="B2304" s="3">
        <v>45198</v>
      </c>
      <c r="C2304" s="2" t="s">
        <v>165</v>
      </c>
      <c r="D2304" s="2" t="s">
        <v>1038</v>
      </c>
      <c r="E2304">
        <v>2</v>
      </c>
      <c r="F2304" s="2">
        <f t="shared" si="210"/>
        <v>2</v>
      </c>
      <c r="G2304" s="2" t="s">
        <v>1148</v>
      </c>
      <c r="H2304">
        <v>0.13</v>
      </c>
      <c r="I2304" s="2">
        <f>_xlfn.XLOOKUP(D2304, 'retail_products'!$A:$A, 'retail_products'!$E:$E, "")</f>
        <v>295.45</v>
      </c>
      <c r="J2304" s="2">
        <f>_xlfn.XLOOKUP(D2304, 'retail_products'!$A:$A, 'retail_products'!$D:$D, "")</f>
        <v>218.74</v>
      </c>
      <c r="K2304" s="2">
        <f t="shared" si="211"/>
        <v>590.9</v>
      </c>
      <c r="L2304" s="2">
        <f t="shared" si="212"/>
        <v>76.816999999999993</v>
      </c>
      <c r="M2304" s="2">
        <f t="shared" si="213"/>
        <v>514.08299999999997</v>
      </c>
      <c r="N2304" s="2">
        <f t="shared" si="214"/>
        <v>76.602999999999952</v>
      </c>
      <c r="O2304" s="2" t="str">
        <f t="shared" si="215"/>
        <v>Sep</v>
      </c>
    </row>
    <row r="2305" spans="1:15" x14ac:dyDescent="0.25">
      <c r="A2305" s="2" t="s">
        <v>3447</v>
      </c>
      <c r="B2305" s="3">
        <v>45271</v>
      </c>
      <c r="C2305" s="2" t="s">
        <v>951</v>
      </c>
      <c r="D2305" s="2" t="s">
        <v>1072</v>
      </c>
      <c r="E2305">
        <v>3</v>
      </c>
      <c r="F2305" s="2">
        <f t="shared" si="210"/>
        <v>3</v>
      </c>
      <c r="G2305" s="2" t="s">
        <v>1146</v>
      </c>
      <c r="H2305">
        <v>0</v>
      </c>
      <c r="I2305" s="2">
        <f>_xlfn.XLOOKUP(D2305, 'retail_products'!$A:$A, 'retail_products'!$E:$E, "")</f>
        <v>553.76</v>
      </c>
      <c r="J2305" s="2">
        <f>_xlfn.XLOOKUP(D2305, 'retail_products'!$A:$A, 'retail_products'!$D:$D, "")</f>
        <v>264.36</v>
      </c>
      <c r="K2305" s="2">
        <f t="shared" si="211"/>
        <v>1661.28</v>
      </c>
      <c r="L2305" s="2">
        <f t="shared" si="212"/>
        <v>0</v>
      </c>
      <c r="M2305" s="2">
        <f t="shared" si="213"/>
        <v>1661.28</v>
      </c>
      <c r="N2305" s="2">
        <f t="shared" si="214"/>
        <v>868.19999999999993</v>
      </c>
      <c r="O2305" s="2" t="str">
        <f t="shared" si="215"/>
        <v>Dec</v>
      </c>
    </row>
    <row r="2306" spans="1:15" x14ac:dyDescent="0.25">
      <c r="A2306" s="2" t="s">
        <v>3448</v>
      </c>
      <c r="B2306" s="3">
        <v>45255</v>
      </c>
      <c r="C2306" s="2" t="s">
        <v>288</v>
      </c>
      <c r="D2306" s="2" t="s">
        <v>1082</v>
      </c>
      <c r="E2306">
        <v>5</v>
      </c>
      <c r="F2306" s="2">
        <f t="shared" ref="F2306:F2369" si="216">IF(E2306&lt;0,0,E2306)</f>
        <v>5</v>
      </c>
      <c r="G2306" s="2" t="s">
        <v>1148</v>
      </c>
      <c r="H2306">
        <v>0</v>
      </c>
      <c r="I2306" s="2">
        <f>_xlfn.XLOOKUP(D2306, 'retail_products'!$A:$A, 'retail_products'!$E:$E, "")</f>
        <v>85.85</v>
      </c>
      <c r="J2306" s="2">
        <f>_xlfn.XLOOKUP(D2306, 'retail_products'!$A:$A, 'retail_products'!$D:$D, "")</f>
        <v>46.68</v>
      </c>
      <c r="K2306" s="2">
        <f t="shared" ref="K2306:K2369" si="217">E2306*I2306</f>
        <v>429.25</v>
      </c>
      <c r="L2306" s="2">
        <f t="shared" ref="L2306:L2369" si="218">K2306*H2306</f>
        <v>0</v>
      </c>
      <c r="M2306" s="2">
        <f t="shared" ref="M2306:M2369" si="219">K2306-L2306</f>
        <v>429.25</v>
      </c>
      <c r="N2306" s="2">
        <f t="shared" ref="N2306:N2369" si="220">M2306-(E2306*J2306)</f>
        <v>195.85</v>
      </c>
      <c r="O2306" s="2" t="str">
        <f t="shared" ref="O2306:O2369" si="221">TEXT(B2306,"mmm")</f>
        <v>Nov</v>
      </c>
    </row>
    <row r="2307" spans="1:15" x14ac:dyDescent="0.25">
      <c r="A2307" s="2" t="s">
        <v>3449</v>
      </c>
      <c r="B2307" s="3">
        <v>45303</v>
      </c>
      <c r="C2307" s="2" t="s">
        <v>793</v>
      </c>
      <c r="D2307" s="2" t="s">
        <v>1076</v>
      </c>
      <c r="E2307">
        <v>2</v>
      </c>
      <c r="F2307" s="2">
        <f t="shared" si="216"/>
        <v>2</v>
      </c>
      <c r="G2307" s="2" t="s">
        <v>1152</v>
      </c>
      <c r="H2307">
        <v>0</v>
      </c>
      <c r="I2307" s="2">
        <f>_xlfn.XLOOKUP(D2307, 'retail_products'!$A:$A, 'retail_products'!$E:$E, "")</f>
        <v>681.78</v>
      </c>
      <c r="J2307" s="2">
        <f>_xlfn.XLOOKUP(D2307, 'retail_products'!$A:$A, 'retail_products'!$D:$D, "")</f>
        <v>335.22</v>
      </c>
      <c r="K2307" s="2">
        <f t="shared" si="217"/>
        <v>1363.56</v>
      </c>
      <c r="L2307" s="2">
        <f t="shared" si="218"/>
        <v>0</v>
      </c>
      <c r="M2307" s="2">
        <f t="shared" si="219"/>
        <v>1363.56</v>
      </c>
      <c r="N2307" s="2">
        <f t="shared" si="220"/>
        <v>693.11999999999989</v>
      </c>
      <c r="O2307" s="2" t="str">
        <f t="shared" si="221"/>
        <v>Jan</v>
      </c>
    </row>
    <row r="2308" spans="1:15" x14ac:dyDescent="0.25">
      <c r="A2308" s="2" t="s">
        <v>3450</v>
      </c>
      <c r="B2308" s="3">
        <v>45226</v>
      </c>
      <c r="C2308" s="2" t="s">
        <v>121</v>
      </c>
      <c r="D2308" s="2" t="s">
        <v>1058</v>
      </c>
      <c r="E2308">
        <v>2</v>
      </c>
      <c r="F2308" s="2">
        <f t="shared" si="216"/>
        <v>2</v>
      </c>
      <c r="G2308" s="2" t="s">
        <v>1152</v>
      </c>
      <c r="H2308">
        <v>0</v>
      </c>
      <c r="I2308" s="2">
        <f>_xlfn.XLOOKUP(D2308, 'retail_products'!$A:$A, 'retail_products'!$E:$E, "")</f>
        <v>145.03</v>
      </c>
      <c r="J2308" s="2">
        <f>_xlfn.XLOOKUP(D2308, 'retail_products'!$A:$A, 'retail_products'!$D:$D, "")</f>
        <v>60.82</v>
      </c>
      <c r="K2308" s="2">
        <f t="shared" si="217"/>
        <v>290.06</v>
      </c>
      <c r="L2308" s="2">
        <f t="shared" si="218"/>
        <v>0</v>
      </c>
      <c r="M2308" s="2">
        <f t="shared" si="219"/>
        <v>290.06</v>
      </c>
      <c r="N2308" s="2">
        <f t="shared" si="220"/>
        <v>168.42000000000002</v>
      </c>
      <c r="O2308" s="2" t="str">
        <f t="shared" si="221"/>
        <v>Oct</v>
      </c>
    </row>
    <row r="2309" spans="1:15" x14ac:dyDescent="0.25">
      <c r="A2309" s="2" t="s">
        <v>3451</v>
      </c>
      <c r="B2309" s="3">
        <v>45134</v>
      </c>
      <c r="C2309" s="2" t="s">
        <v>871</v>
      </c>
      <c r="D2309" s="2" t="s">
        <v>1130</v>
      </c>
      <c r="E2309">
        <v>1</v>
      </c>
      <c r="F2309" s="2">
        <f t="shared" si="216"/>
        <v>1</v>
      </c>
      <c r="G2309" s="2" t="s">
        <v>1148</v>
      </c>
      <c r="H2309">
        <v>0</v>
      </c>
      <c r="I2309" s="2">
        <f>_xlfn.XLOOKUP(D2309, 'retail_products'!$A:$A, 'retail_products'!$E:$E, "")</f>
        <v>497.57</v>
      </c>
      <c r="J2309" s="2">
        <f>_xlfn.XLOOKUP(D2309, 'retail_products'!$A:$A, 'retail_products'!$D:$D, "")</f>
        <v>348.99</v>
      </c>
      <c r="K2309" s="2">
        <f t="shared" si="217"/>
        <v>497.57</v>
      </c>
      <c r="L2309" s="2">
        <f t="shared" si="218"/>
        <v>0</v>
      </c>
      <c r="M2309" s="2">
        <f t="shared" si="219"/>
        <v>497.57</v>
      </c>
      <c r="N2309" s="2">
        <f t="shared" si="220"/>
        <v>148.57999999999998</v>
      </c>
      <c r="O2309" s="2" t="str">
        <f t="shared" si="221"/>
        <v>Jul</v>
      </c>
    </row>
    <row r="2310" spans="1:15" x14ac:dyDescent="0.25">
      <c r="A2310" s="2" t="s">
        <v>3452</v>
      </c>
      <c r="B2310" s="3">
        <v>45313</v>
      </c>
      <c r="C2310" s="2" t="s">
        <v>329</v>
      </c>
      <c r="D2310" s="2" t="s">
        <v>1070</v>
      </c>
      <c r="E2310">
        <v>4</v>
      </c>
      <c r="F2310" s="2">
        <f t="shared" si="216"/>
        <v>4</v>
      </c>
      <c r="G2310" s="2" t="s">
        <v>1152</v>
      </c>
      <c r="H2310">
        <v>0</v>
      </c>
      <c r="I2310" s="2">
        <f>_xlfn.XLOOKUP(D2310, 'retail_products'!$A:$A, 'retail_products'!$E:$E, "")</f>
        <v>543.76</v>
      </c>
      <c r="J2310" s="2">
        <f>_xlfn.XLOOKUP(D2310, 'retail_products'!$A:$A, 'retail_products'!$D:$D, "")</f>
        <v>364.65</v>
      </c>
      <c r="K2310" s="2">
        <f t="shared" si="217"/>
        <v>2175.04</v>
      </c>
      <c r="L2310" s="2">
        <f t="shared" si="218"/>
        <v>0</v>
      </c>
      <c r="M2310" s="2">
        <f t="shared" si="219"/>
        <v>2175.04</v>
      </c>
      <c r="N2310" s="2">
        <f t="shared" si="220"/>
        <v>716.44</v>
      </c>
      <c r="O2310" s="2" t="str">
        <f t="shared" si="221"/>
        <v>Jan</v>
      </c>
    </row>
    <row r="2311" spans="1:15" x14ac:dyDescent="0.25">
      <c r="A2311" s="2" t="s">
        <v>3453</v>
      </c>
      <c r="B2311" s="3">
        <v>45108</v>
      </c>
      <c r="C2311" s="2" t="s">
        <v>256</v>
      </c>
      <c r="D2311" s="2" t="s">
        <v>1128</v>
      </c>
      <c r="E2311">
        <v>4</v>
      </c>
      <c r="F2311" s="2">
        <f t="shared" si="216"/>
        <v>4</v>
      </c>
      <c r="G2311" s="2" t="s">
        <v>1152</v>
      </c>
      <c r="H2311">
        <v>0.23</v>
      </c>
      <c r="I2311" s="2">
        <f>_xlfn.XLOOKUP(D2311, 'retail_products'!$A:$A, 'retail_products'!$E:$E, "")</f>
        <v>769.55</v>
      </c>
      <c r="J2311" s="2">
        <f>_xlfn.XLOOKUP(D2311, 'retail_products'!$A:$A, 'retail_products'!$D:$D, "")</f>
        <v>421.02</v>
      </c>
      <c r="K2311" s="2">
        <f t="shared" si="217"/>
        <v>3078.2</v>
      </c>
      <c r="L2311" s="2">
        <f t="shared" si="218"/>
        <v>707.98599999999999</v>
      </c>
      <c r="M2311" s="2">
        <f t="shared" si="219"/>
        <v>2370.2139999999999</v>
      </c>
      <c r="N2311" s="2">
        <f t="shared" si="220"/>
        <v>686.13400000000001</v>
      </c>
      <c r="O2311" s="2" t="str">
        <f t="shared" si="221"/>
        <v>Jul</v>
      </c>
    </row>
    <row r="2312" spans="1:15" x14ac:dyDescent="0.25">
      <c r="A2312" s="2" t="s">
        <v>3454</v>
      </c>
      <c r="B2312" s="3">
        <v>45069</v>
      </c>
      <c r="C2312" s="2" t="s">
        <v>724</v>
      </c>
      <c r="D2312" s="2" t="s">
        <v>1038</v>
      </c>
      <c r="E2312">
        <v>2</v>
      </c>
      <c r="F2312" s="2">
        <f t="shared" si="216"/>
        <v>2</v>
      </c>
      <c r="G2312" s="2" t="s">
        <v>1146</v>
      </c>
      <c r="H2312">
        <v>0</v>
      </c>
      <c r="I2312" s="2">
        <f>_xlfn.XLOOKUP(D2312, 'retail_products'!$A:$A, 'retail_products'!$E:$E, "")</f>
        <v>295.45</v>
      </c>
      <c r="J2312" s="2">
        <f>_xlfn.XLOOKUP(D2312, 'retail_products'!$A:$A, 'retail_products'!$D:$D, "")</f>
        <v>218.74</v>
      </c>
      <c r="K2312" s="2">
        <f t="shared" si="217"/>
        <v>590.9</v>
      </c>
      <c r="L2312" s="2">
        <f t="shared" si="218"/>
        <v>0</v>
      </c>
      <c r="M2312" s="2">
        <f t="shared" si="219"/>
        <v>590.9</v>
      </c>
      <c r="N2312" s="2">
        <f t="shared" si="220"/>
        <v>153.41999999999996</v>
      </c>
      <c r="O2312" s="2" t="str">
        <f t="shared" si="221"/>
        <v>May</v>
      </c>
    </row>
    <row r="2313" spans="1:15" x14ac:dyDescent="0.25">
      <c r="A2313" s="2" t="s">
        <v>3455</v>
      </c>
      <c r="B2313" s="3">
        <v>44987</v>
      </c>
      <c r="C2313" s="2" t="s">
        <v>389</v>
      </c>
      <c r="D2313" s="2" t="s">
        <v>1130</v>
      </c>
      <c r="E2313">
        <v>5</v>
      </c>
      <c r="F2313" s="2">
        <f t="shared" si="216"/>
        <v>5</v>
      </c>
      <c r="G2313" s="2" t="s">
        <v>1152</v>
      </c>
      <c r="H2313">
        <v>0.12</v>
      </c>
      <c r="I2313" s="2">
        <f>_xlfn.XLOOKUP(D2313, 'retail_products'!$A:$A, 'retail_products'!$E:$E, "")</f>
        <v>497.57</v>
      </c>
      <c r="J2313" s="2">
        <f>_xlfn.XLOOKUP(D2313, 'retail_products'!$A:$A, 'retail_products'!$D:$D, "")</f>
        <v>348.99</v>
      </c>
      <c r="K2313" s="2">
        <f t="shared" si="217"/>
        <v>2487.85</v>
      </c>
      <c r="L2313" s="2">
        <f t="shared" si="218"/>
        <v>298.54199999999997</v>
      </c>
      <c r="M2313" s="2">
        <f t="shared" si="219"/>
        <v>2189.308</v>
      </c>
      <c r="N2313" s="2">
        <f t="shared" si="220"/>
        <v>444.35799999999995</v>
      </c>
      <c r="O2313" s="2" t="str">
        <f t="shared" si="221"/>
        <v>Mar</v>
      </c>
    </row>
    <row r="2314" spans="1:15" x14ac:dyDescent="0.25">
      <c r="A2314" s="2" t="s">
        <v>3456</v>
      </c>
      <c r="B2314" s="3">
        <v>45004</v>
      </c>
      <c r="C2314" s="2" t="s">
        <v>231</v>
      </c>
      <c r="D2314" s="2" t="s">
        <v>1056</v>
      </c>
      <c r="E2314">
        <v>2</v>
      </c>
      <c r="F2314" s="2">
        <f t="shared" si="216"/>
        <v>2</v>
      </c>
      <c r="G2314" s="2" t="s">
        <v>1146</v>
      </c>
      <c r="H2314">
        <v>0.28999999999999998</v>
      </c>
      <c r="I2314" s="2">
        <f>_xlfn.XLOOKUP(D2314, 'retail_products'!$A:$A, 'retail_products'!$E:$E, "")</f>
        <v>137.66999999999999</v>
      </c>
      <c r="J2314" s="2">
        <f>_xlfn.XLOOKUP(D2314, 'retail_products'!$A:$A, 'retail_products'!$D:$D, "")</f>
        <v>65.400000000000006</v>
      </c>
      <c r="K2314" s="2">
        <f t="shared" si="217"/>
        <v>275.33999999999997</v>
      </c>
      <c r="L2314" s="2">
        <f t="shared" si="218"/>
        <v>79.84859999999999</v>
      </c>
      <c r="M2314" s="2">
        <f t="shared" si="219"/>
        <v>195.4914</v>
      </c>
      <c r="N2314" s="2">
        <f t="shared" si="220"/>
        <v>64.691399999999987</v>
      </c>
      <c r="O2314" s="2" t="str">
        <f t="shared" si="221"/>
        <v>Mar</v>
      </c>
    </row>
    <row r="2315" spans="1:15" x14ac:dyDescent="0.25">
      <c r="A2315" s="2" t="s">
        <v>3457</v>
      </c>
      <c r="B2315" s="3">
        <v>45135</v>
      </c>
      <c r="C2315" s="2" t="s">
        <v>319</v>
      </c>
      <c r="D2315" s="2" t="s">
        <v>1114</v>
      </c>
      <c r="E2315">
        <v>1</v>
      </c>
      <c r="F2315" s="2">
        <f t="shared" si="216"/>
        <v>1</v>
      </c>
      <c r="G2315" s="2" t="s">
        <v>1152</v>
      </c>
      <c r="H2315">
        <v>0.26</v>
      </c>
      <c r="I2315" s="2">
        <f>_xlfn.XLOOKUP(D2315, 'retail_products'!$A:$A, 'retail_products'!$E:$E, "")</f>
        <v>124.45</v>
      </c>
      <c r="J2315" s="2">
        <f>_xlfn.XLOOKUP(D2315, 'retail_products'!$A:$A, 'retail_products'!$D:$D, "")</f>
        <v>62.41</v>
      </c>
      <c r="K2315" s="2">
        <f t="shared" si="217"/>
        <v>124.45</v>
      </c>
      <c r="L2315" s="2">
        <f t="shared" si="218"/>
        <v>32.356999999999999</v>
      </c>
      <c r="M2315" s="2">
        <f t="shared" si="219"/>
        <v>92.093000000000004</v>
      </c>
      <c r="N2315" s="2">
        <f t="shared" si="220"/>
        <v>29.683000000000007</v>
      </c>
      <c r="O2315" s="2" t="str">
        <f t="shared" si="221"/>
        <v>Jul</v>
      </c>
    </row>
    <row r="2316" spans="1:15" x14ac:dyDescent="0.25">
      <c r="A2316" s="2" t="s">
        <v>3458</v>
      </c>
      <c r="B2316" s="3">
        <v>45268</v>
      </c>
      <c r="C2316" s="2" t="s">
        <v>955</v>
      </c>
      <c r="D2316" s="2" t="s">
        <v>1062</v>
      </c>
      <c r="E2316">
        <v>2</v>
      </c>
      <c r="F2316" s="2">
        <f t="shared" si="216"/>
        <v>2</v>
      </c>
      <c r="G2316" s="2" t="s">
        <v>1146</v>
      </c>
      <c r="H2316">
        <v>0</v>
      </c>
      <c r="I2316" s="2">
        <f>_xlfn.XLOOKUP(D2316, 'retail_products'!$A:$A, 'retail_products'!$E:$E, "")</f>
        <v>718.62</v>
      </c>
      <c r="J2316" s="2">
        <f>_xlfn.XLOOKUP(D2316, 'retail_products'!$A:$A, 'retail_products'!$D:$D, "")</f>
        <v>309.57</v>
      </c>
      <c r="K2316" s="2">
        <f t="shared" si="217"/>
        <v>1437.24</v>
      </c>
      <c r="L2316" s="2">
        <f t="shared" si="218"/>
        <v>0</v>
      </c>
      <c r="M2316" s="2">
        <f t="shared" si="219"/>
        <v>1437.24</v>
      </c>
      <c r="N2316" s="2">
        <f t="shared" si="220"/>
        <v>818.1</v>
      </c>
      <c r="O2316" s="2" t="str">
        <f t="shared" si="221"/>
        <v>Dec</v>
      </c>
    </row>
    <row r="2317" spans="1:15" x14ac:dyDescent="0.25">
      <c r="A2317" s="2" t="s">
        <v>3459</v>
      </c>
      <c r="B2317" s="3" t="s">
        <v>1702</v>
      </c>
      <c r="C2317" s="2" t="s">
        <v>1013</v>
      </c>
      <c r="D2317" s="2" t="s">
        <v>1092</v>
      </c>
      <c r="E2317">
        <v>5</v>
      </c>
      <c r="F2317" s="2">
        <f t="shared" si="216"/>
        <v>5</v>
      </c>
      <c r="G2317" s="2" t="s">
        <v>1148</v>
      </c>
      <c r="H2317">
        <v>0.28000000000000003</v>
      </c>
      <c r="I2317" s="2">
        <f>_xlfn.XLOOKUP(D2317, 'retail_products'!$A:$A, 'retail_products'!$E:$E, "")</f>
        <v>458.87</v>
      </c>
      <c r="J2317" s="2">
        <f>_xlfn.XLOOKUP(D2317, 'retail_products'!$A:$A, 'retail_products'!$D:$D, "")</f>
        <v>375.17</v>
      </c>
      <c r="K2317" s="2">
        <f t="shared" si="217"/>
        <v>2294.35</v>
      </c>
      <c r="L2317" s="2">
        <f t="shared" si="218"/>
        <v>642.41800000000001</v>
      </c>
      <c r="M2317" s="2">
        <f t="shared" si="219"/>
        <v>1651.9319999999998</v>
      </c>
      <c r="N2317" s="2">
        <f t="shared" si="220"/>
        <v>-223.91800000000035</v>
      </c>
      <c r="O2317" s="2" t="str">
        <f t="shared" si="221"/>
        <v>03/26/23</v>
      </c>
    </row>
    <row r="2318" spans="1:15" x14ac:dyDescent="0.25">
      <c r="A2318" s="2" t="s">
        <v>3460</v>
      </c>
      <c r="B2318" s="3">
        <v>45218</v>
      </c>
      <c r="C2318" s="2" t="s">
        <v>626</v>
      </c>
      <c r="D2318" s="2" t="s">
        <v>1092</v>
      </c>
      <c r="E2318">
        <v>2</v>
      </c>
      <c r="F2318" s="2">
        <f t="shared" si="216"/>
        <v>2</v>
      </c>
      <c r="G2318" s="2" t="s">
        <v>1146</v>
      </c>
      <c r="H2318">
        <v>0.28000000000000003</v>
      </c>
      <c r="I2318" s="2">
        <f>_xlfn.XLOOKUP(D2318, 'retail_products'!$A:$A, 'retail_products'!$E:$E, "")</f>
        <v>458.87</v>
      </c>
      <c r="J2318" s="2">
        <f>_xlfn.XLOOKUP(D2318, 'retail_products'!$A:$A, 'retail_products'!$D:$D, "")</f>
        <v>375.17</v>
      </c>
      <c r="K2318" s="2">
        <f t="shared" si="217"/>
        <v>917.74</v>
      </c>
      <c r="L2318" s="2">
        <f t="shared" si="218"/>
        <v>256.96720000000005</v>
      </c>
      <c r="M2318" s="2">
        <f t="shared" si="219"/>
        <v>660.77279999999996</v>
      </c>
      <c r="N2318" s="2">
        <f t="shared" si="220"/>
        <v>-89.567200000000071</v>
      </c>
      <c r="O2318" s="2" t="str">
        <f t="shared" si="221"/>
        <v>Oct</v>
      </c>
    </row>
    <row r="2319" spans="1:15" x14ac:dyDescent="0.25">
      <c r="A2319" s="2" t="s">
        <v>3461</v>
      </c>
      <c r="B2319" s="3">
        <v>45263</v>
      </c>
      <c r="C2319" s="2" t="s">
        <v>869</v>
      </c>
      <c r="D2319" s="2" t="s">
        <v>1058</v>
      </c>
      <c r="E2319">
        <v>5</v>
      </c>
      <c r="F2319" s="2">
        <f t="shared" si="216"/>
        <v>5</v>
      </c>
      <c r="G2319" s="2" t="s">
        <v>1146</v>
      </c>
      <c r="H2319">
        <v>0</v>
      </c>
      <c r="I2319" s="2">
        <f>_xlfn.XLOOKUP(D2319, 'retail_products'!$A:$A, 'retail_products'!$E:$E, "")</f>
        <v>145.03</v>
      </c>
      <c r="J2319" s="2">
        <f>_xlfn.XLOOKUP(D2319, 'retail_products'!$A:$A, 'retail_products'!$D:$D, "")</f>
        <v>60.82</v>
      </c>
      <c r="K2319" s="2">
        <f t="shared" si="217"/>
        <v>725.15</v>
      </c>
      <c r="L2319" s="2">
        <f t="shared" si="218"/>
        <v>0</v>
      </c>
      <c r="M2319" s="2">
        <f t="shared" si="219"/>
        <v>725.15</v>
      </c>
      <c r="N2319" s="2">
        <f t="shared" si="220"/>
        <v>421.04999999999995</v>
      </c>
      <c r="O2319" s="2" t="str">
        <f t="shared" si="221"/>
        <v>Dec</v>
      </c>
    </row>
    <row r="2320" spans="1:15" x14ac:dyDescent="0.25">
      <c r="A2320" s="2" t="s">
        <v>3462</v>
      </c>
      <c r="B2320" s="3">
        <v>45091</v>
      </c>
      <c r="C2320" s="2" t="s">
        <v>798</v>
      </c>
      <c r="D2320" s="2" t="s">
        <v>1110</v>
      </c>
      <c r="E2320">
        <v>4</v>
      </c>
      <c r="F2320" s="2">
        <f t="shared" si="216"/>
        <v>4</v>
      </c>
      <c r="G2320" s="2" t="s">
        <v>1146</v>
      </c>
      <c r="H2320">
        <v>0</v>
      </c>
      <c r="I2320" s="2">
        <f>_xlfn.XLOOKUP(D2320, 'retail_products'!$A:$A, 'retail_products'!$E:$E, "")</f>
        <v>469.35</v>
      </c>
      <c r="J2320" s="2">
        <f>_xlfn.XLOOKUP(D2320, 'retail_products'!$A:$A, 'retail_products'!$D:$D, "")</f>
        <v>278.37</v>
      </c>
      <c r="K2320" s="2">
        <f t="shared" si="217"/>
        <v>1877.4</v>
      </c>
      <c r="L2320" s="2">
        <f t="shared" si="218"/>
        <v>0</v>
      </c>
      <c r="M2320" s="2">
        <f t="shared" si="219"/>
        <v>1877.4</v>
      </c>
      <c r="N2320" s="2">
        <f t="shared" si="220"/>
        <v>763.92000000000007</v>
      </c>
      <c r="O2320" s="2" t="str">
        <f t="shared" si="221"/>
        <v>Jun</v>
      </c>
    </row>
    <row r="2321" spans="1:15" x14ac:dyDescent="0.25">
      <c r="A2321" s="2"/>
      <c r="B2321" s="3">
        <v>45239</v>
      </c>
      <c r="C2321" s="2" t="s">
        <v>220</v>
      </c>
      <c r="D2321" s="2" t="s">
        <v>1086</v>
      </c>
      <c r="E2321">
        <v>4</v>
      </c>
      <c r="F2321" s="2">
        <f t="shared" si="216"/>
        <v>4</v>
      </c>
      <c r="G2321" s="2" t="s">
        <v>1148</v>
      </c>
      <c r="H2321">
        <v>0</v>
      </c>
      <c r="I2321" s="2">
        <f>_xlfn.XLOOKUP(D2321, 'retail_products'!$A:$A, 'retail_products'!$E:$E, "")</f>
        <v>560.78</v>
      </c>
      <c r="J2321" s="2">
        <f>_xlfn.XLOOKUP(D2321, 'retail_products'!$A:$A, 'retail_products'!$D:$D, "")</f>
        <v>325.23</v>
      </c>
      <c r="K2321" s="2">
        <f t="shared" si="217"/>
        <v>2243.12</v>
      </c>
      <c r="L2321" s="2">
        <f t="shared" si="218"/>
        <v>0</v>
      </c>
      <c r="M2321" s="2">
        <f t="shared" si="219"/>
        <v>2243.12</v>
      </c>
      <c r="N2321" s="2">
        <f t="shared" si="220"/>
        <v>942.19999999999982</v>
      </c>
      <c r="O2321" s="2" t="str">
        <f t="shared" si="221"/>
        <v>Nov</v>
      </c>
    </row>
    <row r="2322" spans="1:15" x14ac:dyDescent="0.25">
      <c r="A2322" s="2" t="s">
        <v>3463</v>
      </c>
      <c r="B2322" s="3">
        <v>45370</v>
      </c>
      <c r="C2322" s="2" t="s">
        <v>855</v>
      </c>
      <c r="D2322" s="2" t="s">
        <v>1072</v>
      </c>
      <c r="E2322">
        <v>5</v>
      </c>
      <c r="F2322" s="2">
        <f t="shared" si="216"/>
        <v>5</v>
      </c>
      <c r="G2322" s="2" t="s">
        <v>1146</v>
      </c>
      <c r="H2322">
        <v>0.28999999999999998</v>
      </c>
      <c r="I2322" s="2">
        <f>_xlfn.XLOOKUP(D2322, 'retail_products'!$A:$A, 'retail_products'!$E:$E, "")</f>
        <v>553.76</v>
      </c>
      <c r="J2322" s="2">
        <f>_xlfn.XLOOKUP(D2322, 'retail_products'!$A:$A, 'retail_products'!$D:$D, "")</f>
        <v>264.36</v>
      </c>
      <c r="K2322" s="2">
        <f t="shared" si="217"/>
        <v>2768.8</v>
      </c>
      <c r="L2322" s="2">
        <f t="shared" si="218"/>
        <v>802.952</v>
      </c>
      <c r="M2322" s="2">
        <f t="shared" si="219"/>
        <v>1965.8480000000002</v>
      </c>
      <c r="N2322" s="2">
        <f t="shared" si="220"/>
        <v>644.048</v>
      </c>
      <c r="O2322" s="2" t="str">
        <f t="shared" si="221"/>
        <v>Mar</v>
      </c>
    </row>
    <row r="2323" spans="1:15" x14ac:dyDescent="0.25">
      <c r="A2323" s="2" t="s">
        <v>3464</v>
      </c>
      <c r="B2323" s="3">
        <v>44996</v>
      </c>
      <c r="C2323" s="2" t="s">
        <v>115</v>
      </c>
      <c r="D2323" s="2" t="s">
        <v>1058</v>
      </c>
      <c r="E2323">
        <v>2</v>
      </c>
      <c r="F2323" s="2">
        <f t="shared" si="216"/>
        <v>2</v>
      </c>
      <c r="G2323" s="2" t="s">
        <v>1152</v>
      </c>
      <c r="H2323">
        <v>0</v>
      </c>
      <c r="I2323" s="2">
        <f>_xlfn.XLOOKUP(D2323, 'retail_products'!$A:$A, 'retail_products'!$E:$E, "")</f>
        <v>145.03</v>
      </c>
      <c r="J2323" s="2">
        <f>_xlfn.XLOOKUP(D2323, 'retail_products'!$A:$A, 'retail_products'!$D:$D, "")</f>
        <v>60.82</v>
      </c>
      <c r="K2323" s="2">
        <f t="shared" si="217"/>
        <v>290.06</v>
      </c>
      <c r="L2323" s="2">
        <f t="shared" si="218"/>
        <v>0</v>
      </c>
      <c r="M2323" s="2">
        <f t="shared" si="219"/>
        <v>290.06</v>
      </c>
      <c r="N2323" s="2">
        <f t="shared" si="220"/>
        <v>168.42000000000002</v>
      </c>
      <c r="O2323" s="2" t="str">
        <f t="shared" si="221"/>
        <v>Mar</v>
      </c>
    </row>
    <row r="2324" spans="1:15" x14ac:dyDescent="0.25">
      <c r="A2324" s="2" t="s">
        <v>3465</v>
      </c>
      <c r="B2324" s="3">
        <v>45261</v>
      </c>
      <c r="C2324" s="2" t="s">
        <v>703</v>
      </c>
      <c r="D2324" s="2" t="s">
        <v>1128</v>
      </c>
      <c r="E2324">
        <v>4</v>
      </c>
      <c r="F2324" s="2">
        <f t="shared" si="216"/>
        <v>4</v>
      </c>
      <c r="G2324" s="2" t="s">
        <v>1146</v>
      </c>
      <c r="H2324">
        <v>0.28999999999999998</v>
      </c>
      <c r="I2324" s="2">
        <f>_xlfn.XLOOKUP(D2324, 'retail_products'!$A:$A, 'retail_products'!$E:$E, "")</f>
        <v>769.55</v>
      </c>
      <c r="J2324" s="2">
        <f>_xlfn.XLOOKUP(D2324, 'retail_products'!$A:$A, 'retail_products'!$D:$D, "")</f>
        <v>421.02</v>
      </c>
      <c r="K2324" s="2">
        <f t="shared" si="217"/>
        <v>3078.2</v>
      </c>
      <c r="L2324" s="2">
        <f t="shared" si="218"/>
        <v>892.67799999999988</v>
      </c>
      <c r="M2324" s="2">
        <f t="shared" si="219"/>
        <v>2185.5219999999999</v>
      </c>
      <c r="N2324" s="2">
        <f t="shared" si="220"/>
        <v>501.44200000000001</v>
      </c>
      <c r="O2324" s="2" t="str">
        <f t="shared" si="221"/>
        <v>Dec</v>
      </c>
    </row>
    <row r="2325" spans="1:15" x14ac:dyDescent="0.25">
      <c r="A2325" s="2" t="s">
        <v>3466</v>
      </c>
      <c r="B2325" s="3">
        <v>45083</v>
      </c>
      <c r="C2325" s="2" t="s">
        <v>787</v>
      </c>
      <c r="D2325" s="2" t="s">
        <v>1122</v>
      </c>
      <c r="E2325">
        <v>2</v>
      </c>
      <c r="F2325" s="2">
        <f t="shared" si="216"/>
        <v>2</v>
      </c>
      <c r="G2325" s="2" t="s">
        <v>1146</v>
      </c>
      <c r="H2325">
        <v>0</v>
      </c>
      <c r="I2325" s="2">
        <f>_xlfn.XLOOKUP(D2325, 'retail_products'!$A:$A, 'retail_products'!$E:$E, "")</f>
        <v>693.46</v>
      </c>
      <c r="J2325" s="2">
        <f>_xlfn.XLOOKUP(D2325, 'retail_products'!$A:$A, 'retail_products'!$D:$D, "")</f>
        <v>388.35</v>
      </c>
      <c r="K2325" s="2">
        <f t="shared" si="217"/>
        <v>1386.92</v>
      </c>
      <c r="L2325" s="2">
        <f t="shared" si="218"/>
        <v>0</v>
      </c>
      <c r="M2325" s="2">
        <f t="shared" si="219"/>
        <v>1386.92</v>
      </c>
      <c r="N2325" s="2">
        <f t="shared" si="220"/>
        <v>610.22</v>
      </c>
      <c r="O2325" s="2" t="str">
        <f t="shared" si="221"/>
        <v>Jun</v>
      </c>
    </row>
    <row r="2326" spans="1:15" x14ac:dyDescent="0.25">
      <c r="A2326" s="2" t="s">
        <v>3467</v>
      </c>
      <c r="B2326" s="3">
        <v>45080</v>
      </c>
      <c r="C2326" s="2" t="s">
        <v>150</v>
      </c>
      <c r="D2326" s="2" t="s">
        <v>1038</v>
      </c>
      <c r="E2326">
        <v>2</v>
      </c>
      <c r="F2326" s="2">
        <f t="shared" si="216"/>
        <v>2</v>
      </c>
      <c r="G2326" s="2" t="s">
        <v>1146</v>
      </c>
      <c r="H2326">
        <v>0.14000000000000001</v>
      </c>
      <c r="I2326" s="2">
        <f>_xlfn.XLOOKUP(D2326, 'retail_products'!$A:$A, 'retail_products'!$E:$E, "")</f>
        <v>295.45</v>
      </c>
      <c r="J2326" s="2">
        <f>_xlfn.XLOOKUP(D2326, 'retail_products'!$A:$A, 'retail_products'!$D:$D, "")</f>
        <v>218.74</v>
      </c>
      <c r="K2326" s="2">
        <f t="shared" si="217"/>
        <v>590.9</v>
      </c>
      <c r="L2326" s="2">
        <f t="shared" si="218"/>
        <v>82.725999999999999</v>
      </c>
      <c r="M2326" s="2">
        <f t="shared" si="219"/>
        <v>508.17399999999998</v>
      </c>
      <c r="N2326" s="2">
        <f t="shared" si="220"/>
        <v>70.69399999999996</v>
      </c>
      <c r="O2326" s="2" t="str">
        <f t="shared" si="221"/>
        <v>Jun</v>
      </c>
    </row>
    <row r="2327" spans="1:15" x14ac:dyDescent="0.25">
      <c r="A2327" s="2" t="s">
        <v>3468</v>
      </c>
      <c r="B2327" s="3">
        <v>44943</v>
      </c>
      <c r="C2327" s="2" t="s">
        <v>634</v>
      </c>
      <c r="D2327" s="2" t="s">
        <v>1118</v>
      </c>
      <c r="E2327">
        <v>5</v>
      </c>
      <c r="F2327" s="2">
        <f t="shared" si="216"/>
        <v>5</v>
      </c>
      <c r="G2327" s="2" t="s">
        <v>1152</v>
      </c>
      <c r="H2327">
        <v>0</v>
      </c>
      <c r="I2327" s="2">
        <f>_xlfn.XLOOKUP(D2327, 'retail_products'!$A:$A, 'retail_products'!$E:$E, "")</f>
        <v>484.08</v>
      </c>
      <c r="J2327" s="2">
        <f>_xlfn.XLOOKUP(D2327, 'retail_products'!$A:$A, 'retail_products'!$D:$D, "")</f>
        <v>361.23</v>
      </c>
      <c r="K2327" s="2">
        <f t="shared" si="217"/>
        <v>2420.4</v>
      </c>
      <c r="L2327" s="2">
        <f t="shared" si="218"/>
        <v>0</v>
      </c>
      <c r="M2327" s="2">
        <f t="shared" si="219"/>
        <v>2420.4</v>
      </c>
      <c r="N2327" s="2">
        <f t="shared" si="220"/>
        <v>614.25</v>
      </c>
      <c r="O2327" s="2" t="str">
        <f t="shared" si="221"/>
        <v>Jan</v>
      </c>
    </row>
    <row r="2328" spans="1:15" x14ac:dyDescent="0.25">
      <c r="A2328" s="2" t="s">
        <v>3469</v>
      </c>
      <c r="B2328" s="3">
        <v>45475</v>
      </c>
      <c r="C2328" s="2" t="s">
        <v>712</v>
      </c>
      <c r="D2328" s="2" t="s">
        <v>1128</v>
      </c>
      <c r="E2328">
        <v>2</v>
      </c>
      <c r="F2328" s="2">
        <f t="shared" si="216"/>
        <v>2</v>
      </c>
      <c r="G2328" s="2" t="s">
        <v>1146</v>
      </c>
      <c r="H2328">
        <v>0</v>
      </c>
      <c r="I2328" s="2">
        <f>_xlfn.XLOOKUP(D2328, 'retail_products'!$A:$A, 'retail_products'!$E:$E, "")</f>
        <v>769.55</v>
      </c>
      <c r="J2328" s="2">
        <f>_xlfn.XLOOKUP(D2328, 'retail_products'!$A:$A, 'retail_products'!$D:$D, "")</f>
        <v>421.02</v>
      </c>
      <c r="K2328" s="2">
        <f t="shared" si="217"/>
        <v>1539.1</v>
      </c>
      <c r="L2328" s="2">
        <f t="shared" si="218"/>
        <v>0</v>
      </c>
      <c r="M2328" s="2">
        <f t="shared" si="219"/>
        <v>1539.1</v>
      </c>
      <c r="N2328" s="2">
        <f t="shared" si="220"/>
        <v>697.06</v>
      </c>
      <c r="O2328" s="2" t="str">
        <f t="shared" si="221"/>
        <v>Jul</v>
      </c>
    </row>
    <row r="2329" spans="1:15" x14ac:dyDescent="0.25">
      <c r="A2329" s="2" t="s">
        <v>3470</v>
      </c>
      <c r="B2329" s="3">
        <v>44955</v>
      </c>
      <c r="C2329" s="2" t="s">
        <v>560</v>
      </c>
      <c r="D2329" s="2" t="s">
        <v>1062</v>
      </c>
      <c r="E2329">
        <v>2</v>
      </c>
      <c r="F2329" s="2">
        <f t="shared" si="216"/>
        <v>2</v>
      </c>
      <c r="G2329" s="2" t="s">
        <v>1152</v>
      </c>
      <c r="H2329">
        <v>0.13</v>
      </c>
      <c r="I2329" s="2">
        <f>_xlfn.XLOOKUP(D2329, 'retail_products'!$A:$A, 'retail_products'!$E:$E, "")</f>
        <v>718.62</v>
      </c>
      <c r="J2329" s="2">
        <f>_xlfn.XLOOKUP(D2329, 'retail_products'!$A:$A, 'retail_products'!$D:$D, "")</f>
        <v>309.57</v>
      </c>
      <c r="K2329" s="2">
        <f t="shared" si="217"/>
        <v>1437.24</v>
      </c>
      <c r="L2329" s="2">
        <f t="shared" si="218"/>
        <v>186.84120000000001</v>
      </c>
      <c r="M2329" s="2">
        <f t="shared" si="219"/>
        <v>1250.3987999999999</v>
      </c>
      <c r="N2329" s="2">
        <f t="shared" si="220"/>
        <v>631.25879999999995</v>
      </c>
      <c r="O2329" s="2" t="str">
        <f t="shared" si="221"/>
        <v>Jan</v>
      </c>
    </row>
    <row r="2330" spans="1:15" x14ac:dyDescent="0.25">
      <c r="A2330" s="2" t="s">
        <v>3471</v>
      </c>
      <c r="B2330" s="3">
        <v>45336</v>
      </c>
      <c r="C2330" s="2" t="s">
        <v>133</v>
      </c>
      <c r="D2330" s="2" t="s">
        <v>1118</v>
      </c>
      <c r="E2330">
        <v>3</v>
      </c>
      <c r="F2330" s="2">
        <f t="shared" si="216"/>
        <v>3</v>
      </c>
      <c r="G2330" s="2" t="s">
        <v>1146</v>
      </c>
      <c r="H2330">
        <v>0.25</v>
      </c>
      <c r="I2330" s="2">
        <f>_xlfn.XLOOKUP(D2330, 'retail_products'!$A:$A, 'retail_products'!$E:$E, "")</f>
        <v>484.08</v>
      </c>
      <c r="J2330" s="2">
        <f>_xlfn.XLOOKUP(D2330, 'retail_products'!$A:$A, 'retail_products'!$D:$D, "")</f>
        <v>361.23</v>
      </c>
      <c r="K2330" s="2">
        <f t="shared" si="217"/>
        <v>1452.24</v>
      </c>
      <c r="L2330" s="2">
        <f t="shared" si="218"/>
        <v>363.06</v>
      </c>
      <c r="M2330" s="2">
        <f t="shared" si="219"/>
        <v>1089.18</v>
      </c>
      <c r="N2330" s="2">
        <f t="shared" si="220"/>
        <v>5.4900000000000091</v>
      </c>
      <c r="O2330" s="2" t="str">
        <f t="shared" si="221"/>
        <v>Feb</v>
      </c>
    </row>
    <row r="2331" spans="1:15" x14ac:dyDescent="0.25">
      <c r="A2331" s="2" t="s">
        <v>3472</v>
      </c>
      <c r="B2331" s="3">
        <v>45206</v>
      </c>
      <c r="C2331" s="2" t="s">
        <v>972</v>
      </c>
      <c r="D2331" s="2" t="s">
        <v>1041</v>
      </c>
      <c r="E2331">
        <v>-1</v>
      </c>
      <c r="F2331" s="2">
        <f t="shared" si="216"/>
        <v>0</v>
      </c>
      <c r="G2331" s="2" t="s">
        <v>1152</v>
      </c>
      <c r="H2331">
        <v>0</v>
      </c>
      <c r="I2331" s="2">
        <f>_xlfn.XLOOKUP(D2331, 'retail_products'!$A:$A, 'retail_products'!$E:$E, "")</f>
        <v>20.34</v>
      </c>
      <c r="J2331" s="2">
        <f>_xlfn.XLOOKUP(D2331, 'retail_products'!$A:$A, 'retail_products'!$D:$D, "")</f>
        <v>14.74</v>
      </c>
      <c r="K2331" s="2">
        <f t="shared" si="217"/>
        <v>-20.34</v>
      </c>
      <c r="L2331" s="2">
        <f t="shared" si="218"/>
        <v>0</v>
      </c>
      <c r="M2331" s="2">
        <f t="shared" si="219"/>
        <v>-20.34</v>
      </c>
      <c r="N2331" s="2">
        <f t="shared" si="220"/>
        <v>-5.6</v>
      </c>
      <c r="O2331" s="2" t="str">
        <f t="shared" si="221"/>
        <v>Oct</v>
      </c>
    </row>
    <row r="2332" spans="1:15" x14ac:dyDescent="0.25">
      <c r="A2332" s="2" t="s">
        <v>3473</v>
      </c>
      <c r="B2332" s="3">
        <v>45052</v>
      </c>
      <c r="C2332" s="2" t="s">
        <v>672</v>
      </c>
      <c r="D2332" s="2" t="s">
        <v>1035</v>
      </c>
      <c r="E2332">
        <v>4</v>
      </c>
      <c r="F2332" s="2">
        <f t="shared" si="216"/>
        <v>4</v>
      </c>
      <c r="G2332" s="2" t="s">
        <v>1152</v>
      </c>
      <c r="H2332">
        <v>0</v>
      </c>
      <c r="I2332" s="2">
        <f>_xlfn.XLOOKUP(D2332, 'retail_products'!$A:$A, 'retail_products'!$E:$E, "")</f>
        <v>1011.63</v>
      </c>
      <c r="J2332" s="2">
        <f>_xlfn.XLOOKUP(D2332, 'retail_products'!$A:$A, 'retail_products'!$D:$D, "")</f>
        <v>438.33</v>
      </c>
      <c r="K2332" s="2">
        <f t="shared" si="217"/>
        <v>4046.52</v>
      </c>
      <c r="L2332" s="2">
        <f t="shared" si="218"/>
        <v>0</v>
      </c>
      <c r="M2332" s="2">
        <f t="shared" si="219"/>
        <v>4046.52</v>
      </c>
      <c r="N2332" s="2">
        <f t="shared" si="220"/>
        <v>2293.1999999999998</v>
      </c>
      <c r="O2332" s="2" t="str">
        <f t="shared" si="221"/>
        <v>May</v>
      </c>
    </row>
    <row r="2333" spans="1:15" x14ac:dyDescent="0.25">
      <c r="A2333" s="2" t="s">
        <v>3474</v>
      </c>
      <c r="B2333" s="3">
        <v>44994</v>
      </c>
      <c r="C2333" s="2" t="s">
        <v>185</v>
      </c>
      <c r="D2333" s="2" t="s">
        <v>1136</v>
      </c>
      <c r="E2333">
        <v>3</v>
      </c>
      <c r="F2333" s="2">
        <f t="shared" si="216"/>
        <v>3</v>
      </c>
      <c r="G2333" s="2" t="s">
        <v>1152</v>
      </c>
      <c r="H2333">
        <v>0</v>
      </c>
      <c r="I2333" s="2">
        <f>_xlfn.XLOOKUP(D2333, 'retail_products'!$A:$A, 'retail_products'!$E:$E, "")</f>
        <v>353.33</v>
      </c>
      <c r="J2333" s="2">
        <f>_xlfn.XLOOKUP(D2333, 'retail_products'!$A:$A, 'retail_products'!$D:$D, "")</f>
        <v>144.06</v>
      </c>
      <c r="K2333" s="2">
        <f t="shared" si="217"/>
        <v>1059.99</v>
      </c>
      <c r="L2333" s="2">
        <f t="shared" si="218"/>
        <v>0</v>
      </c>
      <c r="M2333" s="2">
        <f t="shared" si="219"/>
        <v>1059.99</v>
      </c>
      <c r="N2333" s="2">
        <f t="shared" si="220"/>
        <v>627.80999999999995</v>
      </c>
      <c r="O2333" s="2" t="str">
        <f t="shared" si="221"/>
        <v>Mar</v>
      </c>
    </row>
    <row r="2334" spans="1:15" x14ac:dyDescent="0.25">
      <c r="A2334" s="2" t="s">
        <v>3475</v>
      </c>
      <c r="B2334" s="3">
        <v>44988</v>
      </c>
      <c r="C2334" s="2" t="s">
        <v>756</v>
      </c>
      <c r="D2334" s="2" t="s">
        <v>1060</v>
      </c>
      <c r="E2334">
        <v>3</v>
      </c>
      <c r="F2334" s="2">
        <f t="shared" si="216"/>
        <v>3</v>
      </c>
      <c r="G2334" s="2" t="s">
        <v>1146</v>
      </c>
      <c r="H2334">
        <v>0</v>
      </c>
      <c r="I2334" s="2">
        <f>_xlfn.XLOOKUP(D2334, 'retail_products'!$A:$A, 'retail_products'!$E:$E, "")</f>
        <v>491.58</v>
      </c>
      <c r="J2334" s="2">
        <f>_xlfn.XLOOKUP(D2334, 'retail_products'!$A:$A, 'retail_products'!$D:$D, "")</f>
        <v>342.41</v>
      </c>
      <c r="K2334" s="2">
        <f t="shared" si="217"/>
        <v>1474.74</v>
      </c>
      <c r="L2334" s="2">
        <f t="shared" si="218"/>
        <v>0</v>
      </c>
      <c r="M2334" s="2">
        <f t="shared" si="219"/>
        <v>1474.74</v>
      </c>
      <c r="N2334" s="2">
        <f t="shared" si="220"/>
        <v>447.51</v>
      </c>
      <c r="O2334" s="2" t="str">
        <f t="shared" si="221"/>
        <v>Mar</v>
      </c>
    </row>
    <row r="2335" spans="1:15" x14ac:dyDescent="0.25">
      <c r="A2335" s="2" t="s">
        <v>3476</v>
      </c>
      <c r="B2335" s="3">
        <v>45362</v>
      </c>
      <c r="C2335" s="2" t="s">
        <v>443</v>
      </c>
      <c r="D2335" s="2" t="s">
        <v>1051</v>
      </c>
      <c r="E2335">
        <v>1</v>
      </c>
      <c r="F2335" s="2">
        <f t="shared" si="216"/>
        <v>1</v>
      </c>
      <c r="G2335" s="2" t="s">
        <v>1148</v>
      </c>
      <c r="H2335">
        <v>0</v>
      </c>
      <c r="I2335" s="2">
        <f>_xlfn.XLOOKUP(D2335, 'retail_products'!$A:$A, 'retail_products'!$E:$E, "")</f>
        <v>243.64</v>
      </c>
      <c r="J2335" s="2">
        <f>_xlfn.XLOOKUP(D2335, 'retail_products'!$A:$A, 'retail_products'!$D:$D, "")</f>
        <v>143.19999999999999</v>
      </c>
      <c r="K2335" s="2">
        <f t="shared" si="217"/>
        <v>243.64</v>
      </c>
      <c r="L2335" s="2">
        <f t="shared" si="218"/>
        <v>0</v>
      </c>
      <c r="M2335" s="2">
        <f t="shared" si="219"/>
        <v>243.64</v>
      </c>
      <c r="N2335" s="2">
        <f t="shared" si="220"/>
        <v>100.44</v>
      </c>
      <c r="O2335" s="2" t="str">
        <f t="shared" si="221"/>
        <v>Mar</v>
      </c>
    </row>
    <row r="2336" spans="1:15" x14ac:dyDescent="0.25">
      <c r="A2336" s="2" t="s">
        <v>3477</v>
      </c>
      <c r="B2336" s="3">
        <v>45106</v>
      </c>
      <c r="C2336" s="2" t="s">
        <v>92</v>
      </c>
      <c r="D2336" s="2" t="s">
        <v>1068</v>
      </c>
      <c r="E2336">
        <v>4</v>
      </c>
      <c r="F2336" s="2">
        <f t="shared" si="216"/>
        <v>4</v>
      </c>
      <c r="G2336" s="2" t="s">
        <v>1148</v>
      </c>
      <c r="H2336">
        <v>0</v>
      </c>
      <c r="I2336" s="2">
        <f>_xlfn.XLOOKUP(D2336, 'retail_products'!$A:$A, 'retail_products'!$E:$E, "")</f>
        <v>37.4</v>
      </c>
      <c r="J2336" s="2">
        <f>_xlfn.XLOOKUP(D2336, 'retail_products'!$A:$A, 'retail_products'!$D:$D, "")</f>
        <v>16.059999999999999</v>
      </c>
      <c r="K2336" s="2">
        <f t="shared" si="217"/>
        <v>149.6</v>
      </c>
      <c r="L2336" s="2">
        <f t="shared" si="218"/>
        <v>0</v>
      </c>
      <c r="M2336" s="2">
        <f t="shared" si="219"/>
        <v>149.6</v>
      </c>
      <c r="N2336" s="2">
        <f t="shared" si="220"/>
        <v>85.36</v>
      </c>
      <c r="O2336" s="2" t="str">
        <f t="shared" si="221"/>
        <v>Jun</v>
      </c>
    </row>
    <row r="2337" spans="1:15" x14ac:dyDescent="0.25">
      <c r="A2337" s="2" t="s">
        <v>3478</v>
      </c>
      <c r="B2337" s="3">
        <v>45097</v>
      </c>
      <c r="C2337" s="2" t="s">
        <v>882</v>
      </c>
      <c r="D2337" s="2" t="s">
        <v>1118</v>
      </c>
      <c r="E2337">
        <v>5</v>
      </c>
      <c r="F2337" s="2">
        <f t="shared" si="216"/>
        <v>5</v>
      </c>
      <c r="G2337" s="2" t="s">
        <v>1152</v>
      </c>
      <c r="H2337">
        <v>0</v>
      </c>
      <c r="I2337" s="2">
        <f>_xlfn.XLOOKUP(D2337, 'retail_products'!$A:$A, 'retail_products'!$E:$E, "")</f>
        <v>484.08</v>
      </c>
      <c r="J2337" s="2">
        <f>_xlfn.XLOOKUP(D2337, 'retail_products'!$A:$A, 'retail_products'!$D:$D, "")</f>
        <v>361.23</v>
      </c>
      <c r="K2337" s="2">
        <f t="shared" si="217"/>
        <v>2420.4</v>
      </c>
      <c r="L2337" s="2">
        <f t="shared" si="218"/>
        <v>0</v>
      </c>
      <c r="M2337" s="2">
        <f t="shared" si="219"/>
        <v>2420.4</v>
      </c>
      <c r="N2337" s="2">
        <f t="shared" si="220"/>
        <v>614.25</v>
      </c>
      <c r="O2337" s="2" t="str">
        <f t="shared" si="221"/>
        <v>Jun</v>
      </c>
    </row>
    <row r="2338" spans="1:15" x14ac:dyDescent="0.25">
      <c r="A2338" s="2" t="s">
        <v>3479</v>
      </c>
      <c r="B2338" s="3">
        <v>45162</v>
      </c>
      <c r="C2338" s="2" t="s">
        <v>70</v>
      </c>
      <c r="D2338" s="2" t="s">
        <v>1064</v>
      </c>
      <c r="E2338">
        <v>3</v>
      </c>
      <c r="F2338" s="2">
        <f t="shared" si="216"/>
        <v>3</v>
      </c>
      <c r="G2338" s="2" t="s">
        <v>1152</v>
      </c>
      <c r="H2338">
        <v>0</v>
      </c>
      <c r="I2338" s="2">
        <f>_xlfn.XLOOKUP(D2338, 'retail_products'!$A:$A, 'retail_products'!$E:$E, "")</f>
        <v>452.6</v>
      </c>
      <c r="J2338" s="2">
        <f>_xlfn.XLOOKUP(D2338, 'retail_products'!$A:$A, 'retail_products'!$D:$D, "")</f>
        <v>246.71</v>
      </c>
      <c r="K2338" s="2">
        <f t="shared" si="217"/>
        <v>1357.8000000000002</v>
      </c>
      <c r="L2338" s="2">
        <f t="shared" si="218"/>
        <v>0</v>
      </c>
      <c r="M2338" s="2">
        <f t="shared" si="219"/>
        <v>1357.8000000000002</v>
      </c>
      <c r="N2338" s="2">
        <f t="shared" si="220"/>
        <v>617.67000000000019</v>
      </c>
      <c r="O2338" s="2" t="str">
        <f t="shared" si="221"/>
        <v>Aug</v>
      </c>
    </row>
    <row r="2339" spans="1:15" x14ac:dyDescent="0.25">
      <c r="A2339" s="2"/>
      <c r="B2339" s="3">
        <v>45156</v>
      </c>
      <c r="C2339" s="2" t="s">
        <v>322</v>
      </c>
      <c r="D2339" s="2" t="s">
        <v>1110</v>
      </c>
      <c r="E2339">
        <v>5</v>
      </c>
      <c r="F2339" s="2">
        <f t="shared" si="216"/>
        <v>5</v>
      </c>
      <c r="G2339" s="2" t="s">
        <v>1152</v>
      </c>
      <c r="H2339">
        <v>0.16</v>
      </c>
      <c r="I2339" s="2">
        <f>_xlfn.XLOOKUP(D2339, 'retail_products'!$A:$A, 'retail_products'!$E:$E, "")</f>
        <v>469.35</v>
      </c>
      <c r="J2339" s="2">
        <f>_xlfn.XLOOKUP(D2339, 'retail_products'!$A:$A, 'retail_products'!$D:$D, "")</f>
        <v>278.37</v>
      </c>
      <c r="K2339" s="2">
        <f t="shared" si="217"/>
        <v>2346.75</v>
      </c>
      <c r="L2339" s="2">
        <f t="shared" si="218"/>
        <v>375.48</v>
      </c>
      <c r="M2339" s="2">
        <f t="shared" si="219"/>
        <v>1971.27</v>
      </c>
      <c r="N2339" s="2">
        <f t="shared" si="220"/>
        <v>579.42000000000007</v>
      </c>
      <c r="O2339" s="2" t="str">
        <f t="shared" si="221"/>
        <v>Aug</v>
      </c>
    </row>
    <row r="2340" spans="1:15" x14ac:dyDescent="0.25">
      <c r="A2340" s="2" t="s">
        <v>3480</v>
      </c>
      <c r="B2340" s="3">
        <v>45370</v>
      </c>
      <c r="C2340" s="2" t="s">
        <v>160</v>
      </c>
      <c r="D2340" s="2" t="s">
        <v>1138</v>
      </c>
      <c r="E2340">
        <v>2</v>
      </c>
      <c r="F2340" s="2">
        <f t="shared" si="216"/>
        <v>2</v>
      </c>
      <c r="G2340" s="2" t="s">
        <v>1148</v>
      </c>
      <c r="H2340">
        <v>0</v>
      </c>
      <c r="I2340" s="2">
        <f>_xlfn.XLOOKUP(D2340, 'retail_products'!$A:$A, 'retail_products'!$E:$E, "")</f>
        <v>318.47000000000003</v>
      </c>
      <c r="J2340" s="2">
        <f>_xlfn.XLOOKUP(D2340, 'retail_products'!$A:$A, 'retail_products'!$D:$D, "")</f>
        <v>231.89</v>
      </c>
      <c r="K2340" s="2">
        <f t="shared" si="217"/>
        <v>636.94000000000005</v>
      </c>
      <c r="L2340" s="2">
        <f t="shared" si="218"/>
        <v>0</v>
      </c>
      <c r="M2340" s="2">
        <f t="shared" si="219"/>
        <v>636.94000000000005</v>
      </c>
      <c r="N2340" s="2">
        <f t="shared" si="220"/>
        <v>173.16000000000008</v>
      </c>
      <c r="O2340" s="2" t="str">
        <f t="shared" si="221"/>
        <v>Mar</v>
      </c>
    </row>
    <row r="2341" spans="1:15" x14ac:dyDescent="0.25">
      <c r="A2341" s="2" t="s">
        <v>3481</v>
      </c>
      <c r="B2341" s="3">
        <v>45167</v>
      </c>
      <c r="C2341" s="2" t="s">
        <v>452</v>
      </c>
      <c r="D2341" s="2" t="s">
        <v>1080</v>
      </c>
      <c r="E2341">
        <v>1</v>
      </c>
      <c r="F2341" s="2">
        <f t="shared" si="216"/>
        <v>1</v>
      </c>
      <c r="G2341" s="2" t="s">
        <v>1146</v>
      </c>
      <c r="H2341">
        <v>0</v>
      </c>
      <c r="I2341" s="2">
        <f>_xlfn.XLOOKUP(D2341, 'retail_products'!$A:$A, 'retail_products'!$E:$E, "")</f>
        <v>466.51</v>
      </c>
      <c r="J2341" s="2">
        <f>_xlfn.XLOOKUP(D2341, 'retail_products'!$A:$A, 'retail_products'!$D:$D, "")</f>
        <v>257.73</v>
      </c>
      <c r="K2341" s="2">
        <f t="shared" si="217"/>
        <v>466.51</v>
      </c>
      <c r="L2341" s="2">
        <f t="shared" si="218"/>
        <v>0</v>
      </c>
      <c r="M2341" s="2">
        <f t="shared" si="219"/>
        <v>466.51</v>
      </c>
      <c r="N2341" s="2">
        <f t="shared" si="220"/>
        <v>208.77999999999997</v>
      </c>
      <c r="O2341" s="2" t="str">
        <f t="shared" si="221"/>
        <v>Aug</v>
      </c>
    </row>
    <row r="2342" spans="1:15" x14ac:dyDescent="0.25">
      <c r="A2342" s="2" t="s">
        <v>3482</v>
      </c>
      <c r="B2342" s="3">
        <v>45279</v>
      </c>
      <c r="C2342" s="2" t="s">
        <v>599</v>
      </c>
      <c r="D2342" s="2" t="s">
        <v>1138</v>
      </c>
      <c r="E2342">
        <v>3</v>
      </c>
      <c r="F2342" s="2">
        <f t="shared" si="216"/>
        <v>3</v>
      </c>
      <c r="G2342" s="2" t="s">
        <v>1148</v>
      </c>
      <c r="H2342">
        <v>0.18</v>
      </c>
      <c r="I2342" s="2">
        <f>_xlfn.XLOOKUP(D2342, 'retail_products'!$A:$A, 'retail_products'!$E:$E, "")</f>
        <v>318.47000000000003</v>
      </c>
      <c r="J2342" s="2">
        <f>_xlfn.XLOOKUP(D2342, 'retail_products'!$A:$A, 'retail_products'!$D:$D, "")</f>
        <v>231.89</v>
      </c>
      <c r="K2342" s="2">
        <f t="shared" si="217"/>
        <v>955.41000000000008</v>
      </c>
      <c r="L2342" s="2">
        <f t="shared" si="218"/>
        <v>171.97380000000001</v>
      </c>
      <c r="M2342" s="2">
        <f t="shared" si="219"/>
        <v>783.4362000000001</v>
      </c>
      <c r="N2342" s="2">
        <f t="shared" si="220"/>
        <v>87.76620000000014</v>
      </c>
      <c r="O2342" s="2" t="str">
        <f t="shared" si="221"/>
        <v>Dec</v>
      </c>
    </row>
    <row r="2343" spans="1:15" x14ac:dyDescent="0.25">
      <c r="A2343" s="2" t="s">
        <v>3483</v>
      </c>
      <c r="B2343" s="3">
        <v>44967</v>
      </c>
      <c r="C2343" s="2" t="s">
        <v>303</v>
      </c>
      <c r="D2343" s="2" t="s">
        <v>1084</v>
      </c>
      <c r="E2343">
        <v>4</v>
      </c>
      <c r="F2343" s="2">
        <f t="shared" si="216"/>
        <v>4</v>
      </c>
      <c r="G2343" s="2" t="s">
        <v>1148</v>
      </c>
      <c r="H2343">
        <v>0</v>
      </c>
      <c r="I2343" s="2">
        <f>_xlfn.XLOOKUP(D2343, 'retail_products'!$A:$A, 'retail_products'!$E:$E, "")</f>
        <v>614.21</v>
      </c>
      <c r="J2343" s="2">
        <f>_xlfn.XLOOKUP(D2343, 'retail_products'!$A:$A, 'retail_products'!$D:$D, "")</f>
        <v>485.37</v>
      </c>
      <c r="K2343" s="2">
        <f t="shared" si="217"/>
        <v>2456.84</v>
      </c>
      <c r="L2343" s="2">
        <f t="shared" si="218"/>
        <v>0</v>
      </c>
      <c r="M2343" s="2">
        <f t="shared" si="219"/>
        <v>2456.84</v>
      </c>
      <c r="N2343" s="2">
        <f t="shared" si="220"/>
        <v>515.36000000000013</v>
      </c>
      <c r="O2343" s="2" t="str">
        <f t="shared" si="221"/>
        <v>Feb</v>
      </c>
    </row>
    <row r="2344" spans="1:15" x14ac:dyDescent="0.25">
      <c r="A2344" s="2" t="s">
        <v>3484</v>
      </c>
      <c r="B2344" s="3">
        <v>45108</v>
      </c>
      <c r="C2344" s="2" t="s">
        <v>550</v>
      </c>
      <c r="D2344" s="2" t="s">
        <v>1035</v>
      </c>
      <c r="E2344">
        <v>3</v>
      </c>
      <c r="F2344" s="2">
        <f t="shared" si="216"/>
        <v>3</v>
      </c>
      <c r="G2344" s="2" t="s">
        <v>1148</v>
      </c>
      <c r="H2344">
        <v>0</v>
      </c>
      <c r="I2344" s="2">
        <f>_xlfn.XLOOKUP(D2344, 'retail_products'!$A:$A, 'retail_products'!$E:$E, "")</f>
        <v>1011.63</v>
      </c>
      <c r="J2344" s="2">
        <f>_xlfn.XLOOKUP(D2344, 'retail_products'!$A:$A, 'retail_products'!$D:$D, "")</f>
        <v>438.33</v>
      </c>
      <c r="K2344" s="2">
        <f t="shared" si="217"/>
        <v>3034.89</v>
      </c>
      <c r="L2344" s="2">
        <f t="shared" si="218"/>
        <v>0</v>
      </c>
      <c r="M2344" s="2">
        <f t="shared" si="219"/>
        <v>3034.89</v>
      </c>
      <c r="N2344" s="2">
        <f t="shared" si="220"/>
        <v>1719.8999999999999</v>
      </c>
      <c r="O2344" s="2" t="str">
        <f t="shared" si="221"/>
        <v>Jul</v>
      </c>
    </row>
    <row r="2345" spans="1:15" x14ac:dyDescent="0.25">
      <c r="A2345" s="2" t="s">
        <v>3485</v>
      </c>
      <c r="B2345" s="3">
        <v>45354</v>
      </c>
      <c r="C2345" s="2" t="s">
        <v>491</v>
      </c>
      <c r="D2345" s="2" t="s">
        <v>1072</v>
      </c>
      <c r="E2345">
        <v>3</v>
      </c>
      <c r="F2345" s="2">
        <f t="shared" si="216"/>
        <v>3</v>
      </c>
      <c r="G2345" s="2" t="s">
        <v>1148</v>
      </c>
      <c r="H2345">
        <v>0</v>
      </c>
      <c r="I2345" s="2">
        <f>_xlfn.XLOOKUP(D2345, 'retail_products'!$A:$A, 'retail_products'!$E:$E, "")</f>
        <v>553.76</v>
      </c>
      <c r="J2345" s="2">
        <f>_xlfn.XLOOKUP(D2345, 'retail_products'!$A:$A, 'retail_products'!$D:$D, "")</f>
        <v>264.36</v>
      </c>
      <c r="K2345" s="2">
        <f t="shared" si="217"/>
        <v>1661.28</v>
      </c>
      <c r="L2345" s="2">
        <f t="shared" si="218"/>
        <v>0</v>
      </c>
      <c r="M2345" s="2">
        <f t="shared" si="219"/>
        <v>1661.28</v>
      </c>
      <c r="N2345" s="2">
        <f t="shared" si="220"/>
        <v>868.19999999999993</v>
      </c>
      <c r="O2345" s="2" t="str">
        <f t="shared" si="221"/>
        <v>Mar</v>
      </c>
    </row>
    <row r="2346" spans="1:15" x14ac:dyDescent="0.25">
      <c r="A2346" s="2" t="s">
        <v>3486</v>
      </c>
      <c r="B2346" s="3">
        <v>44986</v>
      </c>
      <c r="C2346" s="2" t="s">
        <v>972</v>
      </c>
      <c r="D2346" s="2" t="s">
        <v>1090</v>
      </c>
      <c r="E2346">
        <v>-1</v>
      </c>
      <c r="F2346" s="2">
        <f t="shared" si="216"/>
        <v>0</v>
      </c>
      <c r="G2346" s="2" t="s">
        <v>1152</v>
      </c>
      <c r="H2346">
        <v>0</v>
      </c>
      <c r="I2346" s="2">
        <f>_xlfn.XLOOKUP(D2346, 'retail_products'!$A:$A, 'retail_products'!$E:$E, "")</f>
        <v>765.43</v>
      </c>
      <c r="J2346" s="2">
        <f>_xlfn.XLOOKUP(D2346, 'retail_products'!$A:$A, 'retail_products'!$D:$D, "")</f>
        <v>429.73</v>
      </c>
      <c r="K2346" s="2">
        <f t="shared" si="217"/>
        <v>-765.43</v>
      </c>
      <c r="L2346" s="2">
        <f t="shared" si="218"/>
        <v>0</v>
      </c>
      <c r="M2346" s="2">
        <f t="shared" si="219"/>
        <v>-765.43</v>
      </c>
      <c r="N2346" s="2">
        <f t="shared" si="220"/>
        <v>-335.69999999999993</v>
      </c>
      <c r="O2346" s="2" t="str">
        <f t="shared" si="221"/>
        <v>Mar</v>
      </c>
    </row>
    <row r="2347" spans="1:15" x14ac:dyDescent="0.25">
      <c r="A2347" s="2" t="s">
        <v>3487</v>
      </c>
      <c r="B2347" s="3">
        <v>45052</v>
      </c>
      <c r="C2347" s="2" t="s">
        <v>942</v>
      </c>
      <c r="D2347" s="2" t="s">
        <v>1035</v>
      </c>
      <c r="E2347">
        <v>3</v>
      </c>
      <c r="F2347" s="2">
        <f t="shared" si="216"/>
        <v>3</v>
      </c>
      <c r="G2347" s="2" t="s">
        <v>1148</v>
      </c>
      <c r="H2347">
        <v>7.0000000000000007E-2</v>
      </c>
      <c r="I2347" s="2">
        <f>_xlfn.XLOOKUP(D2347, 'retail_products'!$A:$A, 'retail_products'!$E:$E, "")</f>
        <v>1011.63</v>
      </c>
      <c r="J2347" s="2">
        <f>_xlfn.XLOOKUP(D2347, 'retail_products'!$A:$A, 'retail_products'!$D:$D, "")</f>
        <v>438.33</v>
      </c>
      <c r="K2347" s="2">
        <f t="shared" si="217"/>
        <v>3034.89</v>
      </c>
      <c r="L2347" s="2">
        <f t="shared" si="218"/>
        <v>212.44230000000002</v>
      </c>
      <c r="M2347" s="2">
        <f t="shared" si="219"/>
        <v>2822.4476999999997</v>
      </c>
      <c r="N2347" s="2">
        <f t="shared" si="220"/>
        <v>1507.4576999999997</v>
      </c>
      <c r="O2347" s="2" t="str">
        <f t="shared" si="221"/>
        <v>May</v>
      </c>
    </row>
    <row r="2348" spans="1:15" x14ac:dyDescent="0.25">
      <c r="A2348" s="2" t="s">
        <v>3488</v>
      </c>
      <c r="B2348" s="3">
        <v>45330</v>
      </c>
      <c r="C2348" s="2" t="s">
        <v>757</v>
      </c>
      <c r="D2348" s="2" t="s">
        <v>1108</v>
      </c>
      <c r="E2348">
        <v>2</v>
      </c>
      <c r="F2348" s="2">
        <f t="shared" si="216"/>
        <v>2</v>
      </c>
      <c r="G2348" s="2" t="s">
        <v>1148</v>
      </c>
      <c r="H2348">
        <v>0</v>
      </c>
      <c r="I2348" s="2">
        <f>_xlfn.XLOOKUP(D2348, 'retail_products'!$A:$A, 'retail_products'!$E:$E, "")</f>
        <v>403.95</v>
      </c>
      <c r="J2348" s="2">
        <f>_xlfn.XLOOKUP(D2348, 'retail_products'!$A:$A, 'retail_products'!$D:$D, "")</f>
        <v>177.26</v>
      </c>
      <c r="K2348" s="2">
        <f t="shared" si="217"/>
        <v>807.9</v>
      </c>
      <c r="L2348" s="2">
        <f t="shared" si="218"/>
        <v>0</v>
      </c>
      <c r="M2348" s="2">
        <f t="shared" si="219"/>
        <v>807.9</v>
      </c>
      <c r="N2348" s="2">
        <f t="shared" si="220"/>
        <v>453.38</v>
      </c>
      <c r="O2348" s="2" t="str">
        <f t="shared" si="221"/>
        <v>Feb</v>
      </c>
    </row>
    <row r="2349" spans="1:15" x14ac:dyDescent="0.25">
      <c r="A2349" s="2" t="s">
        <v>3489</v>
      </c>
      <c r="B2349" s="3">
        <v>45128</v>
      </c>
      <c r="C2349" s="2" t="s">
        <v>816</v>
      </c>
      <c r="D2349" s="2" t="s">
        <v>1060</v>
      </c>
      <c r="E2349">
        <v>1</v>
      </c>
      <c r="F2349" s="2">
        <f t="shared" si="216"/>
        <v>1</v>
      </c>
      <c r="G2349" s="2" t="s">
        <v>1146</v>
      </c>
      <c r="H2349">
        <v>0</v>
      </c>
      <c r="I2349" s="2">
        <f>_xlfn.XLOOKUP(D2349, 'retail_products'!$A:$A, 'retail_products'!$E:$E, "")</f>
        <v>491.58</v>
      </c>
      <c r="J2349" s="2">
        <f>_xlfn.XLOOKUP(D2349, 'retail_products'!$A:$A, 'retail_products'!$D:$D, "")</f>
        <v>342.41</v>
      </c>
      <c r="K2349" s="2">
        <f t="shared" si="217"/>
        <v>491.58</v>
      </c>
      <c r="L2349" s="2">
        <f t="shared" si="218"/>
        <v>0</v>
      </c>
      <c r="M2349" s="2">
        <f t="shared" si="219"/>
        <v>491.58</v>
      </c>
      <c r="N2349" s="2">
        <f t="shared" si="220"/>
        <v>149.16999999999996</v>
      </c>
      <c r="O2349" s="2" t="str">
        <f t="shared" si="221"/>
        <v>Jul</v>
      </c>
    </row>
    <row r="2350" spans="1:15" x14ac:dyDescent="0.25">
      <c r="A2350" s="2" t="s">
        <v>3490</v>
      </c>
      <c r="B2350" s="3">
        <v>45069</v>
      </c>
      <c r="C2350" s="2" t="s">
        <v>672</v>
      </c>
      <c r="D2350" s="2" t="s">
        <v>1128</v>
      </c>
      <c r="E2350">
        <v>-1</v>
      </c>
      <c r="F2350" s="2">
        <f t="shared" si="216"/>
        <v>0</v>
      </c>
      <c r="G2350" s="2" t="s">
        <v>1152</v>
      </c>
      <c r="H2350">
        <v>0</v>
      </c>
      <c r="I2350" s="2">
        <f>_xlfn.XLOOKUP(D2350, 'retail_products'!$A:$A, 'retail_products'!$E:$E, "")</f>
        <v>769.55</v>
      </c>
      <c r="J2350" s="2">
        <f>_xlfn.XLOOKUP(D2350, 'retail_products'!$A:$A, 'retail_products'!$D:$D, "")</f>
        <v>421.02</v>
      </c>
      <c r="K2350" s="2">
        <f t="shared" si="217"/>
        <v>-769.55</v>
      </c>
      <c r="L2350" s="2">
        <f t="shared" si="218"/>
        <v>0</v>
      </c>
      <c r="M2350" s="2">
        <f t="shared" si="219"/>
        <v>-769.55</v>
      </c>
      <c r="N2350" s="2">
        <f t="shared" si="220"/>
        <v>-348.53</v>
      </c>
      <c r="O2350" s="2" t="str">
        <f t="shared" si="221"/>
        <v>May</v>
      </c>
    </row>
    <row r="2351" spans="1:15" x14ac:dyDescent="0.25">
      <c r="A2351" s="2" t="s">
        <v>3491</v>
      </c>
      <c r="B2351" s="3">
        <v>45238</v>
      </c>
      <c r="C2351" s="2" t="s">
        <v>743</v>
      </c>
      <c r="D2351" s="2" t="s">
        <v>1082</v>
      </c>
      <c r="E2351">
        <v>1</v>
      </c>
      <c r="F2351" s="2">
        <f t="shared" si="216"/>
        <v>1</v>
      </c>
      <c r="G2351" s="2" t="s">
        <v>1146</v>
      </c>
      <c r="H2351">
        <v>0</v>
      </c>
      <c r="I2351" s="2">
        <f>_xlfn.XLOOKUP(D2351, 'retail_products'!$A:$A, 'retail_products'!$E:$E, "")</f>
        <v>85.85</v>
      </c>
      <c r="J2351" s="2">
        <f>_xlfn.XLOOKUP(D2351, 'retail_products'!$A:$A, 'retail_products'!$D:$D, "")</f>
        <v>46.68</v>
      </c>
      <c r="K2351" s="2">
        <f t="shared" si="217"/>
        <v>85.85</v>
      </c>
      <c r="L2351" s="2">
        <f t="shared" si="218"/>
        <v>0</v>
      </c>
      <c r="M2351" s="2">
        <f t="shared" si="219"/>
        <v>85.85</v>
      </c>
      <c r="N2351" s="2">
        <f t="shared" si="220"/>
        <v>39.169999999999995</v>
      </c>
      <c r="O2351" s="2" t="str">
        <f t="shared" si="221"/>
        <v>Nov</v>
      </c>
    </row>
    <row r="2352" spans="1:15" x14ac:dyDescent="0.25">
      <c r="A2352" s="2" t="s">
        <v>3492</v>
      </c>
      <c r="B2352" s="3">
        <v>45370</v>
      </c>
      <c r="C2352" s="2" t="s">
        <v>237</v>
      </c>
      <c r="D2352" s="2" t="s">
        <v>1132</v>
      </c>
      <c r="E2352">
        <v>2</v>
      </c>
      <c r="F2352" s="2">
        <f t="shared" si="216"/>
        <v>2</v>
      </c>
      <c r="G2352" s="2" t="s">
        <v>1148</v>
      </c>
      <c r="H2352">
        <v>0</v>
      </c>
      <c r="I2352" s="2">
        <f>_xlfn.XLOOKUP(D2352, 'retail_products'!$A:$A, 'retail_products'!$E:$E, "")</f>
        <v>124.81</v>
      </c>
      <c r="J2352" s="2">
        <f>_xlfn.XLOOKUP(D2352, 'retail_products'!$A:$A, 'retail_products'!$D:$D, "")</f>
        <v>60.74</v>
      </c>
      <c r="K2352" s="2">
        <f t="shared" si="217"/>
        <v>249.62</v>
      </c>
      <c r="L2352" s="2">
        <f t="shared" si="218"/>
        <v>0</v>
      </c>
      <c r="M2352" s="2">
        <f t="shared" si="219"/>
        <v>249.62</v>
      </c>
      <c r="N2352" s="2">
        <f t="shared" si="220"/>
        <v>128.13999999999999</v>
      </c>
      <c r="O2352" s="2" t="str">
        <f t="shared" si="221"/>
        <v>Mar</v>
      </c>
    </row>
    <row r="2353" spans="1:15" x14ac:dyDescent="0.25">
      <c r="A2353" s="2" t="s">
        <v>3493</v>
      </c>
      <c r="B2353" s="3">
        <v>45166</v>
      </c>
      <c r="C2353" s="2" t="s">
        <v>336</v>
      </c>
      <c r="D2353" s="2" t="s">
        <v>1072</v>
      </c>
      <c r="E2353">
        <v>1</v>
      </c>
      <c r="F2353" s="2">
        <f t="shared" si="216"/>
        <v>1</v>
      </c>
      <c r="G2353" s="2" t="s">
        <v>1152</v>
      </c>
      <c r="H2353">
        <v>0</v>
      </c>
      <c r="I2353" s="2">
        <f>_xlfn.XLOOKUP(D2353, 'retail_products'!$A:$A, 'retail_products'!$E:$E, "")</f>
        <v>553.76</v>
      </c>
      <c r="J2353" s="2">
        <f>_xlfn.XLOOKUP(D2353, 'retail_products'!$A:$A, 'retail_products'!$D:$D, "")</f>
        <v>264.36</v>
      </c>
      <c r="K2353" s="2">
        <f t="shared" si="217"/>
        <v>553.76</v>
      </c>
      <c r="L2353" s="2">
        <f t="shared" si="218"/>
        <v>0</v>
      </c>
      <c r="M2353" s="2">
        <f t="shared" si="219"/>
        <v>553.76</v>
      </c>
      <c r="N2353" s="2">
        <f t="shared" si="220"/>
        <v>289.39999999999998</v>
      </c>
      <c r="O2353" s="2" t="str">
        <f t="shared" si="221"/>
        <v>Aug</v>
      </c>
    </row>
    <row r="2354" spans="1:15" x14ac:dyDescent="0.25">
      <c r="A2354" s="2" t="s">
        <v>3494</v>
      </c>
      <c r="B2354" s="3">
        <v>45185</v>
      </c>
      <c r="C2354" s="2" t="s">
        <v>766</v>
      </c>
      <c r="D2354" s="2" t="s">
        <v>1116</v>
      </c>
      <c r="E2354">
        <v>5</v>
      </c>
      <c r="F2354" s="2">
        <f t="shared" si="216"/>
        <v>5</v>
      </c>
      <c r="G2354" s="2" t="s">
        <v>1148</v>
      </c>
      <c r="H2354">
        <v>0.21</v>
      </c>
      <c r="I2354" s="2">
        <f>_xlfn.XLOOKUP(D2354, 'retail_products'!$A:$A, 'retail_products'!$E:$E, "")</f>
        <v>796.89</v>
      </c>
      <c r="J2354" s="2">
        <f>_xlfn.XLOOKUP(D2354, 'retail_products'!$A:$A, 'retail_products'!$D:$D, "")</f>
        <v>465.81</v>
      </c>
      <c r="K2354" s="2">
        <f t="shared" si="217"/>
        <v>3984.45</v>
      </c>
      <c r="L2354" s="2">
        <f t="shared" si="218"/>
        <v>836.73449999999991</v>
      </c>
      <c r="M2354" s="2">
        <f t="shared" si="219"/>
        <v>3147.7154999999998</v>
      </c>
      <c r="N2354" s="2">
        <f t="shared" si="220"/>
        <v>818.66549999999961</v>
      </c>
      <c r="O2354" s="2" t="str">
        <f t="shared" si="221"/>
        <v>Sep</v>
      </c>
    </row>
    <row r="2355" spans="1:15" x14ac:dyDescent="0.25">
      <c r="A2355" s="2" t="s">
        <v>3495</v>
      </c>
      <c r="B2355" s="3">
        <v>45233</v>
      </c>
      <c r="C2355" s="2" t="s">
        <v>745</v>
      </c>
      <c r="D2355" s="2" t="s">
        <v>1118</v>
      </c>
      <c r="E2355">
        <v>1</v>
      </c>
      <c r="F2355" s="2">
        <f t="shared" si="216"/>
        <v>1</v>
      </c>
      <c r="G2355" s="2" t="s">
        <v>1152</v>
      </c>
      <c r="H2355">
        <v>0.02</v>
      </c>
      <c r="I2355" s="2">
        <f>_xlfn.XLOOKUP(D2355, 'retail_products'!$A:$A, 'retail_products'!$E:$E, "")</f>
        <v>484.08</v>
      </c>
      <c r="J2355" s="2">
        <f>_xlfn.XLOOKUP(D2355, 'retail_products'!$A:$A, 'retail_products'!$D:$D, "")</f>
        <v>361.23</v>
      </c>
      <c r="K2355" s="2">
        <f t="shared" si="217"/>
        <v>484.08</v>
      </c>
      <c r="L2355" s="2">
        <f t="shared" si="218"/>
        <v>9.6815999999999995</v>
      </c>
      <c r="M2355" s="2">
        <f t="shared" si="219"/>
        <v>474.39839999999998</v>
      </c>
      <c r="N2355" s="2">
        <f t="shared" si="220"/>
        <v>113.16839999999996</v>
      </c>
      <c r="O2355" s="2" t="str">
        <f t="shared" si="221"/>
        <v>Nov</v>
      </c>
    </row>
    <row r="2356" spans="1:15" x14ac:dyDescent="0.25">
      <c r="A2356" s="2" t="s">
        <v>3496</v>
      </c>
      <c r="B2356" s="3">
        <v>45029</v>
      </c>
      <c r="C2356" s="2" t="s">
        <v>726</v>
      </c>
      <c r="D2356" s="2" t="s">
        <v>1058</v>
      </c>
      <c r="E2356">
        <v>4</v>
      </c>
      <c r="F2356" s="2">
        <f t="shared" si="216"/>
        <v>4</v>
      </c>
      <c r="G2356" s="2" t="s">
        <v>1146</v>
      </c>
      <c r="H2356">
        <v>0</v>
      </c>
      <c r="I2356" s="2">
        <f>_xlfn.XLOOKUP(D2356, 'retail_products'!$A:$A, 'retail_products'!$E:$E, "")</f>
        <v>145.03</v>
      </c>
      <c r="J2356" s="2">
        <f>_xlfn.XLOOKUP(D2356, 'retail_products'!$A:$A, 'retail_products'!$D:$D, "")</f>
        <v>60.82</v>
      </c>
      <c r="K2356" s="2">
        <f t="shared" si="217"/>
        <v>580.12</v>
      </c>
      <c r="L2356" s="2">
        <f t="shared" si="218"/>
        <v>0</v>
      </c>
      <c r="M2356" s="2">
        <f t="shared" si="219"/>
        <v>580.12</v>
      </c>
      <c r="N2356" s="2">
        <f t="shared" si="220"/>
        <v>336.84000000000003</v>
      </c>
      <c r="O2356" s="2" t="str">
        <f t="shared" si="221"/>
        <v>Apr</v>
      </c>
    </row>
    <row r="2357" spans="1:15" x14ac:dyDescent="0.25">
      <c r="A2357" s="2" t="s">
        <v>3497</v>
      </c>
      <c r="B2357" s="3">
        <v>44951</v>
      </c>
      <c r="C2357" s="2" t="s">
        <v>380</v>
      </c>
      <c r="D2357" s="2" t="s">
        <v>1060</v>
      </c>
      <c r="E2357">
        <v>4</v>
      </c>
      <c r="F2357" s="2">
        <f t="shared" si="216"/>
        <v>4</v>
      </c>
      <c r="G2357" s="2" t="s">
        <v>1146</v>
      </c>
      <c r="H2357">
        <v>0</v>
      </c>
      <c r="I2357" s="2">
        <f>_xlfn.XLOOKUP(D2357, 'retail_products'!$A:$A, 'retail_products'!$E:$E, "")</f>
        <v>491.58</v>
      </c>
      <c r="J2357" s="2">
        <f>_xlfn.XLOOKUP(D2357, 'retail_products'!$A:$A, 'retail_products'!$D:$D, "")</f>
        <v>342.41</v>
      </c>
      <c r="K2357" s="2">
        <f t="shared" si="217"/>
        <v>1966.32</v>
      </c>
      <c r="L2357" s="2">
        <f t="shared" si="218"/>
        <v>0</v>
      </c>
      <c r="M2357" s="2">
        <f t="shared" si="219"/>
        <v>1966.32</v>
      </c>
      <c r="N2357" s="2">
        <f t="shared" si="220"/>
        <v>596.67999999999984</v>
      </c>
      <c r="O2357" s="2" t="str">
        <f t="shared" si="221"/>
        <v>Jan</v>
      </c>
    </row>
    <row r="2358" spans="1:15" x14ac:dyDescent="0.25">
      <c r="A2358" s="2" t="s">
        <v>3498</v>
      </c>
      <c r="B2358" s="3">
        <v>45078</v>
      </c>
      <c r="C2358" s="2" t="s">
        <v>494</v>
      </c>
      <c r="D2358" s="2" t="s">
        <v>1126</v>
      </c>
      <c r="E2358">
        <v>2</v>
      </c>
      <c r="F2358" s="2">
        <f t="shared" si="216"/>
        <v>2</v>
      </c>
      <c r="G2358" s="2" t="s">
        <v>1152</v>
      </c>
      <c r="H2358">
        <v>0</v>
      </c>
      <c r="I2358" s="2">
        <f>_xlfn.XLOOKUP(D2358, 'retail_products'!$A:$A, 'retail_products'!$E:$E, "")</f>
        <v>340.9</v>
      </c>
      <c r="J2358" s="2">
        <f>_xlfn.XLOOKUP(D2358, 'retail_products'!$A:$A, 'retail_products'!$D:$D, "")</f>
        <v>269.88</v>
      </c>
      <c r="K2358" s="2">
        <f t="shared" si="217"/>
        <v>681.8</v>
      </c>
      <c r="L2358" s="2">
        <f t="shared" si="218"/>
        <v>0</v>
      </c>
      <c r="M2358" s="2">
        <f t="shared" si="219"/>
        <v>681.8</v>
      </c>
      <c r="N2358" s="2">
        <f t="shared" si="220"/>
        <v>142.03999999999996</v>
      </c>
      <c r="O2358" s="2" t="str">
        <f t="shared" si="221"/>
        <v>Jun</v>
      </c>
    </row>
    <row r="2359" spans="1:15" x14ac:dyDescent="0.25">
      <c r="A2359" s="2" t="s">
        <v>3499</v>
      </c>
      <c r="B2359" s="3">
        <v>45170</v>
      </c>
      <c r="C2359" s="2" t="s">
        <v>517</v>
      </c>
      <c r="D2359" s="2" t="s">
        <v>1074</v>
      </c>
      <c r="E2359">
        <v>3</v>
      </c>
      <c r="F2359" s="2">
        <f t="shared" si="216"/>
        <v>3</v>
      </c>
      <c r="G2359" s="2" t="s">
        <v>1148</v>
      </c>
      <c r="H2359">
        <v>0.2</v>
      </c>
      <c r="I2359" s="2">
        <f>_xlfn.XLOOKUP(D2359, 'retail_products'!$A:$A, 'retail_products'!$E:$E, "")</f>
        <v>476.33</v>
      </c>
      <c r="J2359" s="2">
        <f>_xlfn.XLOOKUP(D2359, 'retail_products'!$A:$A, 'retail_products'!$D:$D, "")</f>
        <v>222.1</v>
      </c>
      <c r="K2359" s="2">
        <f t="shared" si="217"/>
        <v>1428.99</v>
      </c>
      <c r="L2359" s="2">
        <f t="shared" si="218"/>
        <v>285.798</v>
      </c>
      <c r="M2359" s="2">
        <f t="shared" si="219"/>
        <v>1143.192</v>
      </c>
      <c r="N2359" s="2">
        <f t="shared" si="220"/>
        <v>476.89200000000005</v>
      </c>
      <c r="O2359" s="2" t="str">
        <f t="shared" si="221"/>
        <v>Sep</v>
      </c>
    </row>
    <row r="2360" spans="1:15" x14ac:dyDescent="0.25">
      <c r="A2360" s="2" t="s">
        <v>3500</v>
      </c>
      <c r="B2360" s="3">
        <v>45274</v>
      </c>
      <c r="C2360" s="2" t="s">
        <v>820</v>
      </c>
      <c r="D2360" s="2" t="s">
        <v>1056</v>
      </c>
      <c r="E2360">
        <v>2</v>
      </c>
      <c r="F2360" s="2">
        <f t="shared" si="216"/>
        <v>2</v>
      </c>
      <c r="G2360" s="2" t="s">
        <v>1146</v>
      </c>
      <c r="H2360">
        <v>0</v>
      </c>
      <c r="I2360" s="2">
        <f>_xlfn.XLOOKUP(D2360, 'retail_products'!$A:$A, 'retail_products'!$E:$E, "")</f>
        <v>137.66999999999999</v>
      </c>
      <c r="J2360" s="2">
        <f>_xlfn.XLOOKUP(D2360, 'retail_products'!$A:$A, 'retail_products'!$D:$D, "")</f>
        <v>65.400000000000006</v>
      </c>
      <c r="K2360" s="2">
        <f t="shared" si="217"/>
        <v>275.33999999999997</v>
      </c>
      <c r="L2360" s="2">
        <f t="shared" si="218"/>
        <v>0</v>
      </c>
      <c r="M2360" s="2">
        <f t="shared" si="219"/>
        <v>275.33999999999997</v>
      </c>
      <c r="N2360" s="2">
        <f t="shared" si="220"/>
        <v>144.53999999999996</v>
      </c>
      <c r="O2360" s="2" t="str">
        <f t="shared" si="221"/>
        <v>Dec</v>
      </c>
    </row>
    <row r="2361" spans="1:15" x14ac:dyDescent="0.25">
      <c r="A2361" s="2" t="s">
        <v>3501</v>
      </c>
      <c r="B2361" s="3">
        <v>45243</v>
      </c>
      <c r="C2361" s="2" t="s">
        <v>615</v>
      </c>
      <c r="D2361" s="2" t="s">
        <v>1082</v>
      </c>
      <c r="E2361">
        <v>2</v>
      </c>
      <c r="F2361" s="2">
        <f t="shared" si="216"/>
        <v>2</v>
      </c>
      <c r="G2361" s="2" t="s">
        <v>1152</v>
      </c>
      <c r="H2361">
        <v>0.04</v>
      </c>
      <c r="I2361" s="2">
        <f>_xlfn.XLOOKUP(D2361, 'retail_products'!$A:$A, 'retail_products'!$E:$E, "")</f>
        <v>85.85</v>
      </c>
      <c r="J2361" s="2">
        <f>_xlfn.XLOOKUP(D2361, 'retail_products'!$A:$A, 'retail_products'!$D:$D, "")</f>
        <v>46.68</v>
      </c>
      <c r="K2361" s="2">
        <f t="shared" si="217"/>
        <v>171.7</v>
      </c>
      <c r="L2361" s="2">
        <f t="shared" si="218"/>
        <v>6.8679999999999994</v>
      </c>
      <c r="M2361" s="2">
        <f t="shared" si="219"/>
        <v>164.83199999999999</v>
      </c>
      <c r="N2361" s="2">
        <f t="shared" si="220"/>
        <v>71.471999999999994</v>
      </c>
      <c r="O2361" s="2" t="str">
        <f t="shared" si="221"/>
        <v>Nov</v>
      </c>
    </row>
    <row r="2362" spans="1:15" x14ac:dyDescent="0.25">
      <c r="A2362" s="2" t="s">
        <v>3502</v>
      </c>
      <c r="B2362" s="3">
        <v>45135</v>
      </c>
      <c r="C2362" s="2" t="s">
        <v>213</v>
      </c>
      <c r="D2362" s="2" t="s">
        <v>1070</v>
      </c>
      <c r="E2362">
        <v>3</v>
      </c>
      <c r="F2362" s="2">
        <f t="shared" si="216"/>
        <v>3</v>
      </c>
      <c r="G2362" s="2" t="s">
        <v>1152</v>
      </c>
      <c r="H2362">
        <v>0</v>
      </c>
      <c r="I2362" s="2">
        <f>_xlfn.XLOOKUP(D2362, 'retail_products'!$A:$A, 'retail_products'!$E:$E, "")</f>
        <v>543.76</v>
      </c>
      <c r="J2362" s="2">
        <f>_xlfn.XLOOKUP(D2362, 'retail_products'!$A:$A, 'retail_products'!$D:$D, "")</f>
        <v>364.65</v>
      </c>
      <c r="K2362" s="2">
        <f t="shared" si="217"/>
        <v>1631.28</v>
      </c>
      <c r="L2362" s="2">
        <f t="shared" si="218"/>
        <v>0</v>
      </c>
      <c r="M2362" s="2">
        <f t="shared" si="219"/>
        <v>1631.28</v>
      </c>
      <c r="N2362" s="2">
        <f t="shared" si="220"/>
        <v>537.33000000000015</v>
      </c>
      <c r="O2362" s="2" t="str">
        <f t="shared" si="221"/>
        <v>Jul</v>
      </c>
    </row>
    <row r="2363" spans="1:15" x14ac:dyDescent="0.25">
      <c r="A2363" s="2" t="s">
        <v>3503</v>
      </c>
      <c r="B2363" s="3">
        <v>44933</v>
      </c>
      <c r="C2363" s="2" t="s">
        <v>170</v>
      </c>
      <c r="D2363" s="2" t="s">
        <v>1134</v>
      </c>
      <c r="E2363">
        <v>-1</v>
      </c>
      <c r="F2363" s="2">
        <f t="shared" si="216"/>
        <v>0</v>
      </c>
      <c r="G2363" s="2" t="s">
        <v>1152</v>
      </c>
      <c r="H2363">
        <v>0</v>
      </c>
      <c r="I2363" s="2">
        <f>_xlfn.XLOOKUP(D2363, 'retail_products'!$A:$A, 'retail_products'!$E:$E, "")</f>
        <v>436.93</v>
      </c>
      <c r="J2363" s="2">
        <f>_xlfn.XLOOKUP(D2363, 'retail_products'!$A:$A, 'retail_products'!$D:$D, "")</f>
        <v>257.01</v>
      </c>
      <c r="K2363" s="2">
        <f t="shared" si="217"/>
        <v>-436.93</v>
      </c>
      <c r="L2363" s="2">
        <f t="shared" si="218"/>
        <v>0</v>
      </c>
      <c r="M2363" s="2">
        <f t="shared" si="219"/>
        <v>-436.93</v>
      </c>
      <c r="N2363" s="2">
        <f t="shared" si="220"/>
        <v>-179.92000000000002</v>
      </c>
      <c r="O2363" s="2" t="str">
        <f t="shared" si="221"/>
        <v>Jan</v>
      </c>
    </row>
    <row r="2364" spans="1:15" x14ac:dyDescent="0.25">
      <c r="A2364" s="2" t="s">
        <v>3504</v>
      </c>
      <c r="B2364" s="3">
        <v>45211</v>
      </c>
      <c r="C2364" s="2" t="s">
        <v>957</v>
      </c>
      <c r="D2364" s="2" t="s">
        <v>1096</v>
      </c>
      <c r="E2364">
        <v>1</v>
      </c>
      <c r="F2364" s="2">
        <f t="shared" si="216"/>
        <v>1</v>
      </c>
      <c r="G2364" s="2" t="s">
        <v>1152</v>
      </c>
      <c r="H2364">
        <v>0.02</v>
      </c>
      <c r="I2364" s="2">
        <f>_xlfn.XLOOKUP(D2364, 'retail_products'!$A:$A, 'retail_products'!$E:$E, "")</f>
        <v>975.87</v>
      </c>
      <c r="J2364" s="2">
        <f>_xlfn.XLOOKUP(D2364, 'retail_products'!$A:$A, 'retail_products'!$D:$D, "")</f>
        <v>397.97</v>
      </c>
      <c r="K2364" s="2">
        <f t="shared" si="217"/>
        <v>975.87</v>
      </c>
      <c r="L2364" s="2">
        <f t="shared" si="218"/>
        <v>19.517400000000002</v>
      </c>
      <c r="M2364" s="2">
        <f t="shared" si="219"/>
        <v>956.35260000000005</v>
      </c>
      <c r="N2364" s="2">
        <f t="shared" si="220"/>
        <v>558.38260000000002</v>
      </c>
      <c r="O2364" s="2" t="str">
        <f t="shared" si="221"/>
        <v>Oct</v>
      </c>
    </row>
    <row r="2365" spans="1:15" x14ac:dyDescent="0.25">
      <c r="A2365" s="2" t="s">
        <v>3505</v>
      </c>
      <c r="B2365" s="3">
        <v>45048</v>
      </c>
      <c r="C2365" s="2" t="s">
        <v>71</v>
      </c>
      <c r="D2365" s="2" t="s">
        <v>1090</v>
      </c>
      <c r="E2365">
        <v>4</v>
      </c>
      <c r="F2365" s="2">
        <f t="shared" si="216"/>
        <v>4</v>
      </c>
      <c r="G2365" s="2" t="s">
        <v>1148</v>
      </c>
      <c r="H2365">
        <v>0.27</v>
      </c>
      <c r="I2365" s="2">
        <f>_xlfn.XLOOKUP(D2365, 'retail_products'!$A:$A, 'retail_products'!$E:$E, "")</f>
        <v>765.43</v>
      </c>
      <c r="J2365" s="2">
        <f>_xlfn.XLOOKUP(D2365, 'retail_products'!$A:$A, 'retail_products'!$D:$D, "")</f>
        <v>429.73</v>
      </c>
      <c r="K2365" s="2">
        <f t="shared" si="217"/>
        <v>3061.72</v>
      </c>
      <c r="L2365" s="2">
        <f t="shared" si="218"/>
        <v>826.6644</v>
      </c>
      <c r="M2365" s="2">
        <f t="shared" si="219"/>
        <v>2235.0555999999997</v>
      </c>
      <c r="N2365" s="2">
        <f t="shared" si="220"/>
        <v>516.13559999999961</v>
      </c>
      <c r="O2365" s="2" t="str">
        <f t="shared" si="221"/>
        <v>May</v>
      </c>
    </row>
    <row r="2366" spans="1:15" x14ac:dyDescent="0.25">
      <c r="A2366" s="2" t="s">
        <v>3506</v>
      </c>
      <c r="B2366" s="3" t="s">
        <v>3507</v>
      </c>
      <c r="C2366" s="2" t="s">
        <v>691</v>
      </c>
      <c r="D2366" s="2" t="s">
        <v>1120</v>
      </c>
      <c r="E2366">
        <v>4</v>
      </c>
      <c r="F2366" s="2">
        <f t="shared" si="216"/>
        <v>4</v>
      </c>
      <c r="G2366" s="2" t="s">
        <v>1148</v>
      </c>
      <c r="H2366">
        <v>0</v>
      </c>
      <c r="I2366" s="2">
        <f>_xlfn.XLOOKUP(D2366, 'retail_products'!$A:$A, 'retail_products'!$E:$E, "")</f>
        <v>1062.07</v>
      </c>
      <c r="J2366" s="2">
        <f>_xlfn.XLOOKUP(D2366, 'retail_products'!$A:$A, 'retail_products'!$D:$D, "")</f>
        <v>464.05</v>
      </c>
      <c r="K2366" s="2">
        <f t="shared" si="217"/>
        <v>4248.28</v>
      </c>
      <c r="L2366" s="2">
        <f t="shared" si="218"/>
        <v>0</v>
      </c>
      <c r="M2366" s="2">
        <f t="shared" si="219"/>
        <v>4248.28</v>
      </c>
      <c r="N2366" s="2">
        <f t="shared" si="220"/>
        <v>2392.08</v>
      </c>
      <c r="O2366" s="2" t="str">
        <f t="shared" si="221"/>
        <v>02/14/23</v>
      </c>
    </row>
    <row r="2367" spans="1:15" x14ac:dyDescent="0.25">
      <c r="A2367" s="2" t="s">
        <v>3508</v>
      </c>
      <c r="B2367" s="3">
        <v>45037</v>
      </c>
      <c r="C2367" s="2" t="s">
        <v>629</v>
      </c>
      <c r="D2367" s="2" t="s">
        <v>1041</v>
      </c>
      <c r="E2367">
        <v>5</v>
      </c>
      <c r="F2367" s="2">
        <f t="shared" si="216"/>
        <v>5</v>
      </c>
      <c r="G2367" s="2" t="s">
        <v>1148</v>
      </c>
      <c r="H2367">
        <v>0</v>
      </c>
      <c r="I2367" s="2">
        <f>_xlfn.XLOOKUP(D2367, 'retail_products'!$A:$A, 'retail_products'!$E:$E, "")</f>
        <v>20.34</v>
      </c>
      <c r="J2367" s="2">
        <f>_xlfn.XLOOKUP(D2367, 'retail_products'!$A:$A, 'retail_products'!$D:$D, "")</f>
        <v>14.74</v>
      </c>
      <c r="K2367" s="2">
        <f t="shared" si="217"/>
        <v>101.7</v>
      </c>
      <c r="L2367" s="2">
        <f t="shared" si="218"/>
        <v>0</v>
      </c>
      <c r="M2367" s="2">
        <f t="shared" si="219"/>
        <v>101.7</v>
      </c>
      <c r="N2367" s="2">
        <f t="shared" si="220"/>
        <v>28</v>
      </c>
      <c r="O2367" s="2" t="str">
        <f t="shared" si="221"/>
        <v>Apr</v>
      </c>
    </row>
    <row r="2368" spans="1:15" x14ac:dyDescent="0.25">
      <c r="A2368" s="2" t="s">
        <v>3509</v>
      </c>
      <c r="B2368" s="3">
        <v>45000</v>
      </c>
      <c r="C2368" s="2" t="s">
        <v>402</v>
      </c>
      <c r="D2368" s="2" t="s">
        <v>1056</v>
      </c>
      <c r="E2368">
        <v>1</v>
      </c>
      <c r="F2368" s="2">
        <f t="shared" si="216"/>
        <v>1</v>
      </c>
      <c r="G2368" s="2" t="s">
        <v>1152</v>
      </c>
      <c r="H2368">
        <v>0.17</v>
      </c>
      <c r="I2368" s="2">
        <f>_xlfn.XLOOKUP(D2368, 'retail_products'!$A:$A, 'retail_products'!$E:$E, "")</f>
        <v>137.66999999999999</v>
      </c>
      <c r="J2368" s="2">
        <f>_xlfn.XLOOKUP(D2368, 'retail_products'!$A:$A, 'retail_products'!$D:$D, "")</f>
        <v>65.400000000000006</v>
      </c>
      <c r="K2368" s="2">
        <f t="shared" si="217"/>
        <v>137.66999999999999</v>
      </c>
      <c r="L2368" s="2">
        <f t="shared" si="218"/>
        <v>23.4039</v>
      </c>
      <c r="M2368" s="2">
        <f t="shared" si="219"/>
        <v>114.26609999999999</v>
      </c>
      <c r="N2368" s="2">
        <f t="shared" si="220"/>
        <v>48.866099999999989</v>
      </c>
      <c r="O2368" s="2" t="str">
        <f t="shared" si="221"/>
        <v>Mar</v>
      </c>
    </row>
    <row r="2369" spans="1:15" x14ac:dyDescent="0.25">
      <c r="A2369" s="2" t="s">
        <v>3510</v>
      </c>
      <c r="B2369" s="3">
        <v>45283</v>
      </c>
      <c r="C2369" s="2" t="s">
        <v>640</v>
      </c>
      <c r="D2369" s="2" t="s">
        <v>1086</v>
      </c>
      <c r="E2369">
        <v>2</v>
      </c>
      <c r="F2369" s="2">
        <f t="shared" si="216"/>
        <v>2</v>
      </c>
      <c r="G2369" s="2" t="s">
        <v>1152</v>
      </c>
      <c r="H2369">
        <v>0</v>
      </c>
      <c r="I2369" s="2">
        <f>_xlfn.XLOOKUP(D2369, 'retail_products'!$A:$A, 'retail_products'!$E:$E, "")</f>
        <v>560.78</v>
      </c>
      <c r="J2369" s="2">
        <f>_xlfn.XLOOKUP(D2369, 'retail_products'!$A:$A, 'retail_products'!$D:$D, "")</f>
        <v>325.23</v>
      </c>
      <c r="K2369" s="2">
        <f t="shared" si="217"/>
        <v>1121.56</v>
      </c>
      <c r="L2369" s="2">
        <f t="shared" si="218"/>
        <v>0</v>
      </c>
      <c r="M2369" s="2">
        <f t="shared" si="219"/>
        <v>1121.56</v>
      </c>
      <c r="N2369" s="2">
        <f t="shared" si="220"/>
        <v>471.09999999999991</v>
      </c>
      <c r="O2369" s="2" t="str">
        <f t="shared" si="221"/>
        <v>Dec</v>
      </c>
    </row>
    <row r="2370" spans="1:15" x14ac:dyDescent="0.25">
      <c r="A2370" s="2" t="s">
        <v>3511</v>
      </c>
      <c r="B2370" s="3">
        <v>45246</v>
      </c>
      <c r="C2370" s="2" t="s">
        <v>762</v>
      </c>
      <c r="D2370" s="2" t="s">
        <v>1108</v>
      </c>
      <c r="E2370">
        <v>4</v>
      </c>
      <c r="F2370" s="2">
        <f t="shared" ref="F2370:F2433" si="222">IF(E2370&lt;0,0,E2370)</f>
        <v>4</v>
      </c>
      <c r="G2370" s="2" t="s">
        <v>1152</v>
      </c>
      <c r="H2370">
        <v>0.2</v>
      </c>
      <c r="I2370" s="2">
        <f>_xlfn.XLOOKUP(D2370, 'retail_products'!$A:$A, 'retail_products'!$E:$E, "")</f>
        <v>403.95</v>
      </c>
      <c r="J2370" s="2">
        <f>_xlfn.XLOOKUP(D2370, 'retail_products'!$A:$A, 'retail_products'!$D:$D, "")</f>
        <v>177.26</v>
      </c>
      <c r="K2370" s="2">
        <f t="shared" ref="K2370:K2433" si="223">E2370*I2370</f>
        <v>1615.8</v>
      </c>
      <c r="L2370" s="2">
        <f t="shared" ref="L2370:L2433" si="224">K2370*H2370</f>
        <v>323.16000000000003</v>
      </c>
      <c r="M2370" s="2">
        <f t="shared" ref="M2370:M2433" si="225">K2370-L2370</f>
        <v>1292.6399999999999</v>
      </c>
      <c r="N2370" s="2">
        <f t="shared" ref="N2370:N2433" si="226">M2370-(E2370*J2370)</f>
        <v>583.59999999999991</v>
      </c>
      <c r="O2370" s="2" t="str">
        <f t="shared" ref="O2370:O2433" si="227">TEXT(B2370,"mmm")</f>
        <v>Nov</v>
      </c>
    </row>
    <row r="2371" spans="1:15" x14ac:dyDescent="0.25">
      <c r="A2371" s="2" t="s">
        <v>3512</v>
      </c>
      <c r="B2371" s="3">
        <v>45058</v>
      </c>
      <c r="C2371" s="2" t="s">
        <v>859</v>
      </c>
      <c r="D2371" s="2" t="s">
        <v>1074</v>
      </c>
      <c r="E2371">
        <v>5</v>
      </c>
      <c r="F2371" s="2">
        <f t="shared" si="222"/>
        <v>5</v>
      </c>
      <c r="G2371" s="2" t="s">
        <v>1146</v>
      </c>
      <c r="H2371">
        <v>0.08</v>
      </c>
      <c r="I2371" s="2">
        <f>_xlfn.XLOOKUP(D2371, 'retail_products'!$A:$A, 'retail_products'!$E:$E, "")</f>
        <v>476.33</v>
      </c>
      <c r="J2371" s="2">
        <f>_xlfn.XLOOKUP(D2371, 'retail_products'!$A:$A, 'retail_products'!$D:$D, "")</f>
        <v>222.1</v>
      </c>
      <c r="K2371" s="2">
        <f t="shared" si="223"/>
        <v>2381.65</v>
      </c>
      <c r="L2371" s="2">
        <f t="shared" si="224"/>
        <v>190.53200000000001</v>
      </c>
      <c r="M2371" s="2">
        <f t="shared" si="225"/>
        <v>2191.1179999999999</v>
      </c>
      <c r="N2371" s="2">
        <f t="shared" si="226"/>
        <v>1080.6179999999999</v>
      </c>
      <c r="O2371" s="2" t="str">
        <f t="shared" si="227"/>
        <v>May</v>
      </c>
    </row>
    <row r="2372" spans="1:15" x14ac:dyDescent="0.25">
      <c r="A2372" s="2" t="s">
        <v>3513</v>
      </c>
      <c r="B2372" s="3">
        <v>45073</v>
      </c>
      <c r="C2372" s="2" t="s">
        <v>976</v>
      </c>
      <c r="D2372" s="2" t="s">
        <v>1082</v>
      </c>
      <c r="E2372">
        <v>-1</v>
      </c>
      <c r="F2372" s="2">
        <f t="shared" si="222"/>
        <v>0</v>
      </c>
      <c r="G2372" s="2" t="s">
        <v>1146</v>
      </c>
      <c r="H2372">
        <v>0</v>
      </c>
      <c r="I2372" s="2">
        <f>_xlfn.XLOOKUP(D2372, 'retail_products'!$A:$A, 'retail_products'!$E:$E, "")</f>
        <v>85.85</v>
      </c>
      <c r="J2372" s="2">
        <f>_xlfn.XLOOKUP(D2372, 'retail_products'!$A:$A, 'retail_products'!$D:$D, "")</f>
        <v>46.68</v>
      </c>
      <c r="K2372" s="2">
        <f t="shared" si="223"/>
        <v>-85.85</v>
      </c>
      <c r="L2372" s="2">
        <f t="shared" si="224"/>
        <v>0</v>
      </c>
      <c r="M2372" s="2">
        <f t="shared" si="225"/>
        <v>-85.85</v>
      </c>
      <c r="N2372" s="2">
        <f t="shared" si="226"/>
        <v>-39.169999999999995</v>
      </c>
      <c r="O2372" s="2" t="str">
        <f t="shared" si="227"/>
        <v>May</v>
      </c>
    </row>
    <row r="2373" spans="1:15" x14ac:dyDescent="0.25">
      <c r="A2373" s="2" t="s">
        <v>3514</v>
      </c>
      <c r="B2373" s="3">
        <v>45207</v>
      </c>
      <c r="C2373" s="2" t="s">
        <v>638</v>
      </c>
      <c r="D2373" s="2" t="s">
        <v>1088</v>
      </c>
      <c r="E2373">
        <v>3</v>
      </c>
      <c r="F2373" s="2">
        <f t="shared" si="222"/>
        <v>3</v>
      </c>
      <c r="G2373" s="2" t="s">
        <v>1152</v>
      </c>
      <c r="H2373">
        <v>0.12</v>
      </c>
      <c r="I2373" s="2">
        <f>_xlfn.XLOOKUP(D2373, 'retail_products'!$A:$A, 'retail_products'!$E:$E, "")</f>
        <v>526.70000000000005</v>
      </c>
      <c r="J2373" s="2">
        <f>_xlfn.XLOOKUP(D2373, 'retail_products'!$A:$A, 'retail_products'!$D:$D, "")</f>
        <v>234.96</v>
      </c>
      <c r="K2373" s="2">
        <f t="shared" si="223"/>
        <v>1580.1000000000001</v>
      </c>
      <c r="L2373" s="2">
        <f t="shared" si="224"/>
        <v>189.61200000000002</v>
      </c>
      <c r="M2373" s="2">
        <f t="shared" si="225"/>
        <v>1390.4880000000001</v>
      </c>
      <c r="N2373" s="2">
        <f t="shared" si="226"/>
        <v>685.60800000000006</v>
      </c>
      <c r="O2373" s="2" t="str">
        <f t="shared" si="227"/>
        <v>Oct</v>
      </c>
    </row>
    <row r="2374" spans="1:15" x14ac:dyDescent="0.25">
      <c r="A2374" s="2" t="s">
        <v>3515</v>
      </c>
      <c r="B2374" s="3">
        <v>45134</v>
      </c>
      <c r="C2374" s="2" t="s">
        <v>189</v>
      </c>
      <c r="D2374" s="2" t="s">
        <v>1060</v>
      </c>
      <c r="E2374">
        <v>5</v>
      </c>
      <c r="F2374" s="2">
        <f t="shared" si="222"/>
        <v>5</v>
      </c>
      <c r="G2374" s="2" t="s">
        <v>1146</v>
      </c>
      <c r="H2374">
        <v>0</v>
      </c>
      <c r="I2374" s="2">
        <f>_xlfn.XLOOKUP(D2374, 'retail_products'!$A:$A, 'retail_products'!$E:$E, "")</f>
        <v>491.58</v>
      </c>
      <c r="J2374" s="2">
        <f>_xlfn.XLOOKUP(D2374, 'retail_products'!$A:$A, 'retail_products'!$D:$D, "")</f>
        <v>342.41</v>
      </c>
      <c r="K2374" s="2">
        <f t="shared" si="223"/>
        <v>2457.9</v>
      </c>
      <c r="L2374" s="2">
        <f t="shared" si="224"/>
        <v>0</v>
      </c>
      <c r="M2374" s="2">
        <f t="shared" si="225"/>
        <v>2457.9</v>
      </c>
      <c r="N2374" s="2">
        <f t="shared" si="226"/>
        <v>745.84999999999991</v>
      </c>
      <c r="O2374" s="2" t="str">
        <f t="shared" si="227"/>
        <v>Jul</v>
      </c>
    </row>
    <row r="2375" spans="1:15" x14ac:dyDescent="0.25">
      <c r="A2375" s="2"/>
      <c r="B2375" s="3">
        <v>45088</v>
      </c>
      <c r="C2375" s="2" t="s">
        <v>745</v>
      </c>
      <c r="D2375" s="2" t="s">
        <v>1092</v>
      </c>
      <c r="E2375">
        <v>4</v>
      </c>
      <c r="F2375" s="2">
        <f t="shared" si="222"/>
        <v>4</v>
      </c>
      <c r="G2375" s="2" t="s">
        <v>1152</v>
      </c>
      <c r="H2375">
        <v>0.09</v>
      </c>
      <c r="I2375" s="2">
        <f>_xlfn.XLOOKUP(D2375, 'retail_products'!$A:$A, 'retail_products'!$E:$E, "")</f>
        <v>458.87</v>
      </c>
      <c r="J2375" s="2">
        <f>_xlfn.XLOOKUP(D2375, 'retail_products'!$A:$A, 'retail_products'!$D:$D, "")</f>
        <v>375.17</v>
      </c>
      <c r="K2375" s="2">
        <f t="shared" si="223"/>
        <v>1835.48</v>
      </c>
      <c r="L2375" s="2">
        <f t="shared" si="224"/>
        <v>165.19319999999999</v>
      </c>
      <c r="M2375" s="2">
        <f t="shared" si="225"/>
        <v>1670.2868000000001</v>
      </c>
      <c r="N2375" s="2">
        <f t="shared" si="226"/>
        <v>169.60680000000002</v>
      </c>
      <c r="O2375" s="2" t="str">
        <f t="shared" si="227"/>
        <v>Jun</v>
      </c>
    </row>
    <row r="2376" spans="1:15" x14ac:dyDescent="0.25">
      <c r="A2376" s="2" t="s">
        <v>3516</v>
      </c>
      <c r="B2376" s="3">
        <v>45143</v>
      </c>
      <c r="C2376" s="2" t="s">
        <v>60</v>
      </c>
      <c r="D2376" s="2" t="s">
        <v>1096</v>
      </c>
      <c r="E2376">
        <v>1</v>
      </c>
      <c r="F2376" s="2">
        <f t="shared" si="222"/>
        <v>1</v>
      </c>
      <c r="G2376" s="2" t="s">
        <v>1152</v>
      </c>
      <c r="H2376">
        <v>0.12</v>
      </c>
      <c r="I2376" s="2">
        <f>_xlfn.XLOOKUP(D2376, 'retail_products'!$A:$A, 'retail_products'!$E:$E, "")</f>
        <v>975.87</v>
      </c>
      <c r="J2376" s="2">
        <f>_xlfn.XLOOKUP(D2376, 'retail_products'!$A:$A, 'retail_products'!$D:$D, "")</f>
        <v>397.97</v>
      </c>
      <c r="K2376" s="2">
        <f t="shared" si="223"/>
        <v>975.87</v>
      </c>
      <c r="L2376" s="2">
        <f t="shared" si="224"/>
        <v>117.1044</v>
      </c>
      <c r="M2376" s="2">
        <f t="shared" si="225"/>
        <v>858.76559999999995</v>
      </c>
      <c r="N2376" s="2">
        <f t="shared" si="226"/>
        <v>460.79559999999992</v>
      </c>
      <c r="O2376" s="2" t="str">
        <f t="shared" si="227"/>
        <v>Aug</v>
      </c>
    </row>
    <row r="2377" spans="1:15" x14ac:dyDescent="0.25">
      <c r="A2377" s="2" t="s">
        <v>3517</v>
      </c>
      <c r="B2377" s="3">
        <v>44994</v>
      </c>
      <c r="C2377" s="2" t="s">
        <v>230</v>
      </c>
      <c r="D2377" s="2" t="s">
        <v>1084</v>
      </c>
      <c r="E2377">
        <v>1</v>
      </c>
      <c r="F2377" s="2">
        <f t="shared" si="222"/>
        <v>1</v>
      </c>
      <c r="G2377" s="2" t="s">
        <v>1148</v>
      </c>
      <c r="H2377">
        <v>0</v>
      </c>
      <c r="I2377" s="2">
        <f>_xlfn.XLOOKUP(D2377, 'retail_products'!$A:$A, 'retail_products'!$E:$E, "")</f>
        <v>614.21</v>
      </c>
      <c r="J2377" s="2">
        <f>_xlfn.XLOOKUP(D2377, 'retail_products'!$A:$A, 'retail_products'!$D:$D, "")</f>
        <v>485.37</v>
      </c>
      <c r="K2377" s="2">
        <f t="shared" si="223"/>
        <v>614.21</v>
      </c>
      <c r="L2377" s="2">
        <f t="shared" si="224"/>
        <v>0</v>
      </c>
      <c r="M2377" s="2">
        <f t="shared" si="225"/>
        <v>614.21</v>
      </c>
      <c r="N2377" s="2">
        <f t="shared" si="226"/>
        <v>128.84000000000003</v>
      </c>
      <c r="O2377" s="2" t="str">
        <f t="shared" si="227"/>
        <v>Mar</v>
      </c>
    </row>
    <row r="2378" spans="1:15" x14ac:dyDescent="0.25">
      <c r="A2378" s="2" t="s">
        <v>3518</v>
      </c>
      <c r="B2378" s="3">
        <v>44961</v>
      </c>
      <c r="C2378" s="2" t="s">
        <v>480</v>
      </c>
      <c r="D2378" s="2" t="s">
        <v>1068</v>
      </c>
      <c r="E2378">
        <v>1</v>
      </c>
      <c r="F2378" s="2">
        <f t="shared" si="222"/>
        <v>1</v>
      </c>
      <c r="G2378" s="2" t="s">
        <v>1148</v>
      </c>
      <c r="H2378">
        <v>0</v>
      </c>
      <c r="I2378" s="2">
        <f>_xlfn.XLOOKUP(D2378, 'retail_products'!$A:$A, 'retail_products'!$E:$E, "")</f>
        <v>37.4</v>
      </c>
      <c r="J2378" s="2">
        <f>_xlfn.XLOOKUP(D2378, 'retail_products'!$A:$A, 'retail_products'!$D:$D, "")</f>
        <v>16.059999999999999</v>
      </c>
      <c r="K2378" s="2">
        <f t="shared" si="223"/>
        <v>37.4</v>
      </c>
      <c r="L2378" s="2">
        <f t="shared" si="224"/>
        <v>0</v>
      </c>
      <c r="M2378" s="2">
        <f t="shared" si="225"/>
        <v>37.4</v>
      </c>
      <c r="N2378" s="2">
        <f t="shared" si="226"/>
        <v>21.34</v>
      </c>
      <c r="O2378" s="2" t="str">
        <f t="shared" si="227"/>
        <v>Feb</v>
      </c>
    </row>
    <row r="2379" spans="1:15" x14ac:dyDescent="0.25">
      <c r="A2379" s="2" t="s">
        <v>3519</v>
      </c>
      <c r="B2379" s="3">
        <v>45152</v>
      </c>
      <c r="C2379" s="2" t="s">
        <v>614</v>
      </c>
      <c r="D2379" s="2" t="s">
        <v>1044</v>
      </c>
      <c r="E2379">
        <v>3</v>
      </c>
      <c r="F2379" s="2">
        <f t="shared" si="222"/>
        <v>3</v>
      </c>
      <c r="G2379" s="2" t="s">
        <v>1148</v>
      </c>
      <c r="H2379">
        <v>0</v>
      </c>
      <c r="I2379" s="2">
        <f>_xlfn.XLOOKUP(D2379, 'retail_products'!$A:$A, 'retail_products'!$E:$E, "")</f>
        <v>404.15</v>
      </c>
      <c r="J2379" s="2">
        <f>_xlfn.XLOOKUP(D2379, 'retail_products'!$A:$A, 'retail_products'!$D:$D, "")</f>
        <v>171.04</v>
      </c>
      <c r="K2379" s="2">
        <f t="shared" si="223"/>
        <v>1212.4499999999998</v>
      </c>
      <c r="L2379" s="2">
        <f t="shared" si="224"/>
        <v>0</v>
      </c>
      <c r="M2379" s="2">
        <f t="shared" si="225"/>
        <v>1212.4499999999998</v>
      </c>
      <c r="N2379" s="2">
        <f t="shared" si="226"/>
        <v>699.32999999999981</v>
      </c>
      <c r="O2379" s="2" t="str">
        <f t="shared" si="227"/>
        <v>Aug</v>
      </c>
    </row>
    <row r="2380" spans="1:15" x14ac:dyDescent="0.25">
      <c r="A2380" s="2" t="s">
        <v>3520</v>
      </c>
      <c r="B2380" s="3">
        <v>45084</v>
      </c>
      <c r="C2380" s="2" t="s">
        <v>481</v>
      </c>
      <c r="D2380" s="2" t="s">
        <v>1112</v>
      </c>
      <c r="E2380">
        <v>3</v>
      </c>
      <c r="F2380" s="2">
        <f t="shared" si="222"/>
        <v>3</v>
      </c>
      <c r="G2380" s="2" t="s">
        <v>1146</v>
      </c>
      <c r="H2380">
        <v>0</v>
      </c>
      <c r="I2380" s="2">
        <f>_xlfn.XLOOKUP(D2380, 'retail_products'!$A:$A, 'retail_products'!$E:$E, "")</f>
        <v>827.09</v>
      </c>
      <c r="J2380" s="2">
        <f>_xlfn.XLOOKUP(D2380, 'retail_products'!$A:$A, 'retail_products'!$D:$D, "")</f>
        <v>449.47</v>
      </c>
      <c r="K2380" s="2">
        <f t="shared" si="223"/>
        <v>2481.27</v>
      </c>
      <c r="L2380" s="2">
        <f t="shared" si="224"/>
        <v>0</v>
      </c>
      <c r="M2380" s="2">
        <f t="shared" si="225"/>
        <v>2481.27</v>
      </c>
      <c r="N2380" s="2">
        <f t="shared" si="226"/>
        <v>1132.8599999999999</v>
      </c>
      <c r="O2380" s="2" t="str">
        <f t="shared" si="227"/>
        <v>Jun</v>
      </c>
    </row>
    <row r="2381" spans="1:15" x14ac:dyDescent="0.25">
      <c r="A2381" s="2" t="s">
        <v>3521</v>
      </c>
      <c r="B2381" s="3">
        <v>44976</v>
      </c>
      <c r="C2381" s="2" t="s">
        <v>725</v>
      </c>
      <c r="D2381" s="2" t="s">
        <v>1080</v>
      </c>
      <c r="E2381">
        <v>4</v>
      </c>
      <c r="F2381" s="2">
        <f t="shared" si="222"/>
        <v>4</v>
      </c>
      <c r="G2381" s="2" t="s">
        <v>1146</v>
      </c>
      <c r="H2381">
        <v>0.02</v>
      </c>
      <c r="I2381" s="2">
        <f>_xlfn.XLOOKUP(D2381, 'retail_products'!$A:$A, 'retail_products'!$E:$E, "")</f>
        <v>466.51</v>
      </c>
      <c r="J2381" s="2">
        <f>_xlfn.XLOOKUP(D2381, 'retail_products'!$A:$A, 'retail_products'!$D:$D, "")</f>
        <v>257.73</v>
      </c>
      <c r="K2381" s="2">
        <f t="shared" si="223"/>
        <v>1866.04</v>
      </c>
      <c r="L2381" s="2">
        <f t="shared" si="224"/>
        <v>37.320799999999998</v>
      </c>
      <c r="M2381" s="2">
        <f t="shared" si="225"/>
        <v>1828.7192</v>
      </c>
      <c r="N2381" s="2">
        <f t="shared" si="226"/>
        <v>797.79919999999993</v>
      </c>
      <c r="O2381" s="2" t="str">
        <f t="shared" si="227"/>
        <v>Feb</v>
      </c>
    </row>
    <row r="2382" spans="1:15" x14ac:dyDescent="0.25">
      <c r="A2382" s="2" t="s">
        <v>3522</v>
      </c>
      <c r="B2382" s="3">
        <v>45256</v>
      </c>
      <c r="C2382" s="2" t="s">
        <v>983</v>
      </c>
      <c r="D2382" s="2" t="s">
        <v>1106</v>
      </c>
      <c r="E2382">
        <v>5</v>
      </c>
      <c r="F2382" s="2">
        <f t="shared" si="222"/>
        <v>5</v>
      </c>
      <c r="G2382" s="2" t="s">
        <v>1152</v>
      </c>
      <c r="H2382">
        <v>0.12</v>
      </c>
      <c r="I2382" s="2">
        <f>_xlfn.XLOOKUP(D2382, 'retail_products'!$A:$A, 'retail_products'!$E:$E, "")</f>
        <v>144.07</v>
      </c>
      <c r="J2382" s="2">
        <f>_xlfn.XLOOKUP(D2382, 'retail_products'!$A:$A, 'retail_products'!$D:$D, "")</f>
        <v>65.87</v>
      </c>
      <c r="K2382" s="2">
        <f t="shared" si="223"/>
        <v>720.34999999999991</v>
      </c>
      <c r="L2382" s="2">
        <f t="shared" si="224"/>
        <v>86.441999999999979</v>
      </c>
      <c r="M2382" s="2">
        <f t="shared" si="225"/>
        <v>633.9079999999999</v>
      </c>
      <c r="N2382" s="2">
        <f t="shared" si="226"/>
        <v>304.55799999999988</v>
      </c>
      <c r="O2382" s="2" t="str">
        <f t="shared" si="227"/>
        <v>Nov</v>
      </c>
    </row>
    <row r="2383" spans="1:15" x14ac:dyDescent="0.25">
      <c r="A2383" s="2" t="s">
        <v>3523</v>
      </c>
      <c r="B2383" s="3">
        <v>45036</v>
      </c>
      <c r="C2383" s="2" t="s">
        <v>468</v>
      </c>
      <c r="D2383" s="2" t="s">
        <v>1082</v>
      </c>
      <c r="E2383">
        <v>4</v>
      </c>
      <c r="F2383" s="2">
        <f t="shared" si="222"/>
        <v>4</v>
      </c>
      <c r="G2383" s="2" t="s">
        <v>1152</v>
      </c>
      <c r="H2383">
        <v>0.15</v>
      </c>
      <c r="I2383" s="2">
        <f>_xlfn.XLOOKUP(D2383, 'retail_products'!$A:$A, 'retail_products'!$E:$E, "")</f>
        <v>85.85</v>
      </c>
      <c r="J2383" s="2">
        <f>_xlfn.XLOOKUP(D2383, 'retail_products'!$A:$A, 'retail_products'!$D:$D, "")</f>
        <v>46.68</v>
      </c>
      <c r="K2383" s="2">
        <f t="shared" si="223"/>
        <v>343.4</v>
      </c>
      <c r="L2383" s="2">
        <f t="shared" si="224"/>
        <v>51.51</v>
      </c>
      <c r="M2383" s="2">
        <f t="shared" si="225"/>
        <v>291.89</v>
      </c>
      <c r="N2383" s="2">
        <f t="shared" si="226"/>
        <v>105.16999999999999</v>
      </c>
      <c r="O2383" s="2" t="str">
        <f t="shared" si="227"/>
        <v>Apr</v>
      </c>
    </row>
    <row r="2384" spans="1:15" x14ac:dyDescent="0.25">
      <c r="A2384" s="2" t="s">
        <v>3524</v>
      </c>
      <c r="B2384" s="3">
        <v>45248</v>
      </c>
      <c r="C2384" s="2" t="s">
        <v>715</v>
      </c>
      <c r="D2384" s="2" t="s">
        <v>1110</v>
      </c>
      <c r="E2384">
        <v>4</v>
      </c>
      <c r="F2384" s="2">
        <f t="shared" si="222"/>
        <v>4</v>
      </c>
      <c r="G2384" s="2" t="s">
        <v>1152</v>
      </c>
      <c r="H2384">
        <v>0</v>
      </c>
      <c r="I2384" s="2">
        <f>_xlfn.XLOOKUP(D2384, 'retail_products'!$A:$A, 'retail_products'!$E:$E, "")</f>
        <v>469.35</v>
      </c>
      <c r="J2384" s="2">
        <f>_xlfn.XLOOKUP(D2384, 'retail_products'!$A:$A, 'retail_products'!$D:$D, "")</f>
        <v>278.37</v>
      </c>
      <c r="K2384" s="2">
        <f t="shared" si="223"/>
        <v>1877.4</v>
      </c>
      <c r="L2384" s="2">
        <f t="shared" si="224"/>
        <v>0</v>
      </c>
      <c r="M2384" s="2">
        <f t="shared" si="225"/>
        <v>1877.4</v>
      </c>
      <c r="N2384" s="2">
        <f t="shared" si="226"/>
        <v>763.92000000000007</v>
      </c>
      <c r="O2384" s="2" t="str">
        <f t="shared" si="227"/>
        <v>Nov</v>
      </c>
    </row>
    <row r="2385" spans="1:15" x14ac:dyDescent="0.25">
      <c r="A2385" s="2" t="s">
        <v>3525</v>
      </c>
      <c r="B2385" s="3">
        <v>45022</v>
      </c>
      <c r="C2385" s="2" t="s">
        <v>1022</v>
      </c>
      <c r="D2385" s="2" t="s">
        <v>1070</v>
      </c>
      <c r="E2385">
        <v>4</v>
      </c>
      <c r="F2385" s="2">
        <f t="shared" si="222"/>
        <v>4</v>
      </c>
      <c r="G2385" s="2" t="s">
        <v>1152</v>
      </c>
      <c r="H2385">
        <v>0</v>
      </c>
      <c r="I2385" s="2">
        <f>_xlfn.XLOOKUP(D2385, 'retail_products'!$A:$A, 'retail_products'!$E:$E, "")</f>
        <v>543.76</v>
      </c>
      <c r="J2385" s="2">
        <f>_xlfn.XLOOKUP(D2385, 'retail_products'!$A:$A, 'retail_products'!$D:$D, "")</f>
        <v>364.65</v>
      </c>
      <c r="K2385" s="2">
        <f t="shared" si="223"/>
        <v>2175.04</v>
      </c>
      <c r="L2385" s="2">
        <f t="shared" si="224"/>
        <v>0</v>
      </c>
      <c r="M2385" s="2">
        <f t="shared" si="225"/>
        <v>2175.04</v>
      </c>
      <c r="N2385" s="2">
        <f t="shared" si="226"/>
        <v>716.44</v>
      </c>
      <c r="O2385" s="2" t="str">
        <f t="shared" si="227"/>
        <v>Apr</v>
      </c>
    </row>
    <row r="2386" spans="1:15" x14ac:dyDescent="0.25">
      <c r="A2386" s="2" t="s">
        <v>3526</v>
      </c>
      <c r="B2386" s="3">
        <v>44930</v>
      </c>
      <c r="C2386" s="2" t="s">
        <v>854</v>
      </c>
      <c r="D2386" s="2" t="s">
        <v>1122</v>
      </c>
      <c r="E2386">
        <v>1</v>
      </c>
      <c r="F2386" s="2">
        <f t="shared" si="222"/>
        <v>1</v>
      </c>
      <c r="G2386" s="2" t="s">
        <v>1152</v>
      </c>
      <c r="H2386">
        <v>0</v>
      </c>
      <c r="I2386" s="2">
        <f>_xlfn.XLOOKUP(D2386, 'retail_products'!$A:$A, 'retail_products'!$E:$E, "")</f>
        <v>693.46</v>
      </c>
      <c r="J2386" s="2">
        <f>_xlfn.XLOOKUP(D2386, 'retail_products'!$A:$A, 'retail_products'!$D:$D, "")</f>
        <v>388.35</v>
      </c>
      <c r="K2386" s="2">
        <f t="shared" si="223"/>
        <v>693.46</v>
      </c>
      <c r="L2386" s="2">
        <f t="shared" si="224"/>
        <v>0</v>
      </c>
      <c r="M2386" s="2">
        <f t="shared" si="225"/>
        <v>693.46</v>
      </c>
      <c r="N2386" s="2">
        <f t="shared" si="226"/>
        <v>305.11</v>
      </c>
      <c r="O2386" s="2" t="str">
        <f t="shared" si="227"/>
        <v>Jan</v>
      </c>
    </row>
    <row r="2387" spans="1:15" x14ac:dyDescent="0.25">
      <c r="A2387" s="2" t="s">
        <v>3527</v>
      </c>
      <c r="B2387" s="3">
        <v>45038</v>
      </c>
      <c r="C2387" s="2" t="s">
        <v>223</v>
      </c>
      <c r="D2387" s="2" t="s">
        <v>1058</v>
      </c>
      <c r="E2387">
        <v>5</v>
      </c>
      <c r="F2387" s="2">
        <f t="shared" si="222"/>
        <v>5</v>
      </c>
      <c r="G2387" s="2" t="s">
        <v>1148</v>
      </c>
      <c r="H2387">
        <v>0</v>
      </c>
      <c r="I2387" s="2">
        <f>_xlfn.XLOOKUP(D2387, 'retail_products'!$A:$A, 'retail_products'!$E:$E, "")</f>
        <v>145.03</v>
      </c>
      <c r="J2387" s="2">
        <f>_xlfn.XLOOKUP(D2387, 'retail_products'!$A:$A, 'retail_products'!$D:$D, "")</f>
        <v>60.82</v>
      </c>
      <c r="K2387" s="2">
        <f t="shared" si="223"/>
        <v>725.15</v>
      </c>
      <c r="L2387" s="2">
        <f t="shared" si="224"/>
        <v>0</v>
      </c>
      <c r="M2387" s="2">
        <f t="shared" si="225"/>
        <v>725.15</v>
      </c>
      <c r="N2387" s="2">
        <f t="shared" si="226"/>
        <v>421.04999999999995</v>
      </c>
      <c r="O2387" s="2" t="str">
        <f t="shared" si="227"/>
        <v>Apr</v>
      </c>
    </row>
    <row r="2388" spans="1:15" x14ac:dyDescent="0.25">
      <c r="A2388" s="2" t="s">
        <v>3528</v>
      </c>
      <c r="B2388" s="3">
        <v>45367</v>
      </c>
      <c r="C2388" s="2" t="s">
        <v>443</v>
      </c>
      <c r="D2388" s="2" t="s">
        <v>1076</v>
      </c>
      <c r="E2388">
        <v>3</v>
      </c>
      <c r="F2388" s="2">
        <f t="shared" si="222"/>
        <v>3</v>
      </c>
      <c r="G2388" s="2" t="s">
        <v>1152</v>
      </c>
      <c r="H2388">
        <v>0</v>
      </c>
      <c r="I2388" s="2">
        <f>_xlfn.XLOOKUP(D2388, 'retail_products'!$A:$A, 'retail_products'!$E:$E, "")</f>
        <v>681.78</v>
      </c>
      <c r="J2388" s="2">
        <f>_xlfn.XLOOKUP(D2388, 'retail_products'!$A:$A, 'retail_products'!$D:$D, "")</f>
        <v>335.22</v>
      </c>
      <c r="K2388" s="2">
        <f t="shared" si="223"/>
        <v>2045.34</v>
      </c>
      <c r="L2388" s="2">
        <f t="shared" si="224"/>
        <v>0</v>
      </c>
      <c r="M2388" s="2">
        <f t="shared" si="225"/>
        <v>2045.34</v>
      </c>
      <c r="N2388" s="2">
        <f t="shared" si="226"/>
        <v>1039.6799999999998</v>
      </c>
      <c r="O2388" s="2" t="str">
        <f t="shared" si="227"/>
        <v>Mar</v>
      </c>
    </row>
    <row r="2389" spans="1:15" x14ac:dyDescent="0.25">
      <c r="A2389" s="2" t="s">
        <v>3529</v>
      </c>
      <c r="B2389" s="3">
        <v>45010</v>
      </c>
      <c r="C2389" s="2" t="s">
        <v>864</v>
      </c>
      <c r="D2389" s="2" t="s">
        <v>1090</v>
      </c>
      <c r="E2389">
        <v>4</v>
      </c>
      <c r="F2389" s="2">
        <f t="shared" si="222"/>
        <v>4</v>
      </c>
      <c r="G2389" s="2" t="s">
        <v>1152</v>
      </c>
      <c r="H2389">
        <v>0</v>
      </c>
      <c r="I2389" s="2">
        <f>_xlfn.XLOOKUP(D2389, 'retail_products'!$A:$A, 'retail_products'!$E:$E, "")</f>
        <v>765.43</v>
      </c>
      <c r="J2389" s="2">
        <f>_xlfn.XLOOKUP(D2389, 'retail_products'!$A:$A, 'retail_products'!$D:$D, "")</f>
        <v>429.73</v>
      </c>
      <c r="K2389" s="2">
        <f t="shared" si="223"/>
        <v>3061.72</v>
      </c>
      <c r="L2389" s="2">
        <f t="shared" si="224"/>
        <v>0</v>
      </c>
      <c r="M2389" s="2">
        <f t="shared" si="225"/>
        <v>3061.72</v>
      </c>
      <c r="N2389" s="2">
        <f t="shared" si="226"/>
        <v>1342.7999999999997</v>
      </c>
      <c r="O2389" s="2" t="str">
        <f t="shared" si="227"/>
        <v>Mar</v>
      </c>
    </row>
    <row r="2390" spans="1:15" x14ac:dyDescent="0.25">
      <c r="A2390" s="2" t="s">
        <v>3530</v>
      </c>
      <c r="B2390" s="3">
        <v>45169</v>
      </c>
      <c r="C2390" s="2" t="s">
        <v>969</v>
      </c>
      <c r="D2390" s="2" t="s">
        <v>1070</v>
      </c>
      <c r="E2390">
        <v>5</v>
      </c>
      <c r="F2390" s="2">
        <f t="shared" si="222"/>
        <v>5</v>
      </c>
      <c r="G2390" s="2" t="s">
        <v>1152</v>
      </c>
      <c r="H2390">
        <v>0</v>
      </c>
      <c r="I2390" s="2">
        <f>_xlfn.XLOOKUP(D2390, 'retail_products'!$A:$A, 'retail_products'!$E:$E, "")</f>
        <v>543.76</v>
      </c>
      <c r="J2390" s="2">
        <f>_xlfn.XLOOKUP(D2390, 'retail_products'!$A:$A, 'retail_products'!$D:$D, "")</f>
        <v>364.65</v>
      </c>
      <c r="K2390" s="2">
        <f t="shared" si="223"/>
        <v>2718.8</v>
      </c>
      <c r="L2390" s="2">
        <f t="shared" si="224"/>
        <v>0</v>
      </c>
      <c r="M2390" s="2">
        <f t="shared" si="225"/>
        <v>2718.8</v>
      </c>
      <c r="N2390" s="2">
        <f t="shared" si="226"/>
        <v>895.55000000000018</v>
      </c>
      <c r="O2390" s="2" t="str">
        <f t="shared" si="227"/>
        <v>Aug</v>
      </c>
    </row>
    <row r="2391" spans="1:15" x14ac:dyDescent="0.25">
      <c r="A2391" s="2" t="s">
        <v>3531</v>
      </c>
      <c r="B2391" s="3">
        <v>44950</v>
      </c>
      <c r="C2391" s="2" t="s">
        <v>168</v>
      </c>
      <c r="D2391" s="2" t="s">
        <v>1070</v>
      </c>
      <c r="E2391">
        <v>2</v>
      </c>
      <c r="F2391" s="2">
        <f t="shared" si="222"/>
        <v>2</v>
      </c>
      <c r="G2391" s="2" t="s">
        <v>1148</v>
      </c>
      <c r="H2391">
        <v>0</v>
      </c>
      <c r="I2391" s="2">
        <f>_xlfn.XLOOKUP(D2391, 'retail_products'!$A:$A, 'retail_products'!$E:$E, "")</f>
        <v>543.76</v>
      </c>
      <c r="J2391" s="2">
        <f>_xlfn.XLOOKUP(D2391, 'retail_products'!$A:$A, 'retail_products'!$D:$D, "")</f>
        <v>364.65</v>
      </c>
      <c r="K2391" s="2">
        <f t="shared" si="223"/>
        <v>1087.52</v>
      </c>
      <c r="L2391" s="2">
        <f t="shared" si="224"/>
        <v>0</v>
      </c>
      <c r="M2391" s="2">
        <f t="shared" si="225"/>
        <v>1087.52</v>
      </c>
      <c r="N2391" s="2">
        <f t="shared" si="226"/>
        <v>358.22</v>
      </c>
      <c r="O2391" s="2" t="str">
        <f t="shared" si="227"/>
        <v>Jan</v>
      </c>
    </row>
    <row r="2392" spans="1:15" x14ac:dyDescent="0.25">
      <c r="A2392" s="2" t="s">
        <v>3532</v>
      </c>
      <c r="B2392" s="3">
        <v>45242</v>
      </c>
      <c r="C2392" s="2" t="s">
        <v>222</v>
      </c>
      <c r="D2392" s="2" t="s">
        <v>1068</v>
      </c>
      <c r="E2392">
        <v>2</v>
      </c>
      <c r="F2392" s="2">
        <f t="shared" si="222"/>
        <v>2</v>
      </c>
      <c r="G2392" s="2" t="s">
        <v>1152</v>
      </c>
      <c r="H2392">
        <v>0</v>
      </c>
      <c r="I2392" s="2">
        <f>_xlfn.XLOOKUP(D2392, 'retail_products'!$A:$A, 'retail_products'!$E:$E, "")</f>
        <v>37.4</v>
      </c>
      <c r="J2392" s="2">
        <f>_xlfn.XLOOKUP(D2392, 'retail_products'!$A:$A, 'retail_products'!$D:$D, "")</f>
        <v>16.059999999999999</v>
      </c>
      <c r="K2392" s="2">
        <f t="shared" si="223"/>
        <v>74.8</v>
      </c>
      <c r="L2392" s="2">
        <f t="shared" si="224"/>
        <v>0</v>
      </c>
      <c r="M2392" s="2">
        <f t="shared" si="225"/>
        <v>74.8</v>
      </c>
      <c r="N2392" s="2">
        <f t="shared" si="226"/>
        <v>42.68</v>
      </c>
      <c r="O2392" s="2" t="str">
        <f t="shared" si="227"/>
        <v>Nov</v>
      </c>
    </row>
    <row r="2393" spans="1:15" x14ac:dyDescent="0.25">
      <c r="A2393" s="2" t="s">
        <v>3533</v>
      </c>
      <c r="B2393" s="3">
        <v>44963</v>
      </c>
      <c r="C2393" s="2" t="s">
        <v>648</v>
      </c>
      <c r="D2393" s="2" t="s">
        <v>1114</v>
      </c>
      <c r="E2393">
        <v>5</v>
      </c>
      <c r="F2393" s="2">
        <f t="shared" si="222"/>
        <v>5</v>
      </c>
      <c r="G2393" s="2" t="s">
        <v>1152</v>
      </c>
      <c r="H2393">
        <v>0</v>
      </c>
      <c r="I2393" s="2">
        <f>_xlfn.XLOOKUP(D2393, 'retail_products'!$A:$A, 'retail_products'!$E:$E, "")</f>
        <v>124.45</v>
      </c>
      <c r="J2393" s="2">
        <f>_xlfn.XLOOKUP(D2393, 'retail_products'!$A:$A, 'retail_products'!$D:$D, "")</f>
        <v>62.41</v>
      </c>
      <c r="K2393" s="2">
        <f t="shared" si="223"/>
        <v>622.25</v>
      </c>
      <c r="L2393" s="2">
        <f t="shared" si="224"/>
        <v>0</v>
      </c>
      <c r="M2393" s="2">
        <f t="shared" si="225"/>
        <v>622.25</v>
      </c>
      <c r="N2393" s="2">
        <f t="shared" si="226"/>
        <v>310.20000000000005</v>
      </c>
      <c r="O2393" s="2" t="str">
        <f t="shared" si="227"/>
        <v>Feb</v>
      </c>
    </row>
    <row r="2394" spans="1:15" x14ac:dyDescent="0.25">
      <c r="A2394" s="2" t="s">
        <v>3534</v>
      </c>
      <c r="B2394" s="3">
        <v>45091</v>
      </c>
      <c r="C2394" s="2" t="s">
        <v>911</v>
      </c>
      <c r="D2394" s="2" t="s">
        <v>1049</v>
      </c>
      <c r="E2394">
        <v>3</v>
      </c>
      <c r="F2394" s="2">
        <f t="shared" si="222"/>
        <v>3</v>
      </c>
      <c r="G2394" s="2" t="s">
        <v>1152</v>
      </c>
      <c r="H2394">
        <v>0</v>
      </c>
      <c r="I2394" s="2">
        <f>_xlfn.XLOOKUP(D2394, 'retail_products'!$A:$A, 'retail_products'!$E:$E, "")</f>
        <v>171.43</v>
      </c>
      <c r="J2394" s="2">
        <f>_xlfn.XLOOKUP(D2394, 'retail_products'!$A:$A, 'retail_products'!$D:$D, "")</f>
        <v>99.61</v>
      </c>
      <c r="K2394" s="2">
        <f t="shared" si="223"/>
        <v>514.29</v>
      </c>
      <c r="L2394" s="2">
        <f t="shared" si="224"/>
        <v>0</v>
      </c>
      <c r="M2394" s="2">
        <f t="shared" si="225"/>
        <v>514.29</v>
      </c>
      <c r="N2394" s="2">
        <f t="shared" si="226"/>
        <v>215.45999999999998</v>
      </c>
      <c r="O2394" s="2" t="str">
        <f t="shared" si="227"/>
        <v>Jun</v>
      </c>
    </row>
    <row r="2395" spans="1:15" x14ac:dyDescent="0.25">
      <c r="A2395" s="2" t="s">
        <v>3535</v>
      </c>
      <c r="B2395" s="3">
        <v>45153</v>
      </c>
      <c r="C2395" s="2" t="s">
        <v>360</v>
      </c>
      <c r="D2395" s="2" t="s">
        <v>1094</v>
      </c>
      <c r="E2395">
        <v>5</v>
      </c>
      <c r="F2395" s="2">
        <f t="shared" si="222"/>
        <v>5</v>
      </c>
      <c r="G2395" s="2" t="s">
        <v>1148</v>
      </c>
      <c r="H2395">
        <v>0</v>
      </c>
      <c r="I2395" s="2">
        <f>_xlfn.XLOOKUP(D2395, 'retail_products'!$A:$A, 'retail_products'!$E:$E, "")</f>
        <v>52.75</v>
      </c>
      <c r="J2395" s="2">
        <f>_xlfn.XLOOKUP(D2395, 'retail_products'!$A:$A, 'retail_products'!$D:$D, "")</f>
        <v>27.56</v>
      </c>
      <c r="K2395" s="2">
        <f t="shared" si="223"/>
        <v>263.75</v>
      </c>
      <c r="L2395" s="2">
        <f t="shared" si="224"/>
        <v>0</v>
      </c>
      <c r="M2395" s="2">
        <f t="shared" si="225"/>
        <v>263.75</v>
      </c>
      <c r="N2395" s="2">
        <f t="shared" si="226"/>
        <v>125.95000000000002</v>
      </c>
      <c r="O2395" s="2" t="str">
        <f t="shared" si="227"/>
        <v>Aug</v>
      </c>
    </row>
    <row r="2396" spans="1:15" x14ac:dyDescent="0.25">
      <c r="A2396" s="2" t="s">
        <v>3536</v>
      </c>
      <c r="B2396" s="3">
        <v>44928</v>
      </c>
      <c r="C2396" s="2" t="s">
        <v>762</v>
      </c>
      <c r="D2396" s="2" t="s">
        <v>1090</v>
      </c>
      <c r="E2396">
        <v>3</v>
      </c>
      <c r="F2396" s="2">
        <f t="shared" si="222"/>
        <v>3</v>
      </c>
      <c r="G2396" s="2" t="s">
        <v>1152</v>
      </c>
      <c r="H2396">
        <v>0.22</v>
      </c>
      <c r="I2396" s="2">
        <f>_xlfn.XLOOKUP(D2396, 'retail_products'!$A:$A, 'retail_products'!$E:$E, "")</f>
        <v>765.43</v>
      </c>
      <c r="J2396" s="2">
        <f>_xlfn.XLOOKUP(D2396, 'retail_products'!$A:$A, 'retail_products'!$D:$D, "")</f>
        <v>429.73</v>
      </c>
      <c r="K2396" s="2">
        <f t="shared" si="223"/>
        <v>2296.29</v>
      </c>
      <c r="L2396" s="2">
        <f t="shared" si="224"/>
        <v>505.18380000000002</v>
      </c>
      <c r="M2396" s="2">
        <f t="shared" si="225"/>
        <v>1791.1061999999999</v>
      </c>
      <c r="N2396" s="2">
        <f t="shared" si="226"/>
        <v>501.91619999999989</v>
      </c>
      <c r="O2396" s="2" t="str">
        <f t="shared" si="227"/>
        <v>Jan</v>
      </c>
    </row>
    <row r="2397" spans="1:15" x14ac:dyDescent="0.25">
      <c r="A2397" s="2" t="s">
        <v>3537</v>
      </c>
      <c r="B2397" s="3">
        <v>45004</v>
      </c>
      <c r="C2397" s="2" t="s">
        <v>964</v>
      </c>
      <c r="D2397" s="2" t="s">
        <v>1056</v>
      </c>
      <c r="E2397">
        <v>4</v>
      </c>
      <c r="F2397" s="2">
        <f t="shared" si="222"/>
        <v>4</v>
      </c>
      <c r="G2397" s="2" t="s">
        <v>1148</v>
      </c>
      <c r="H2397">
        <v>0</v>
      </c>
      <c r="I2397" s="2">
        <f>_xlfn.XLOOKUP(D2397, 'retail_products'!$A:$A, 'retail_products'!$E:$E, "")</f>
        <v>137.66999999999999</v>
      </c>
      <c r="J2397" s="2">
        <f>_xlfn.XLOOKUP(D2397, 'retail_products'!$A:$A, 'retail_products'!$D:$D, "")</f>
        <v>65.400000000000006</v>
      </c>
      <c r="K2397" s="2">
        <f t="shared" si="223"/>
        <v>550.67999999999995</v>
      </c>
      <c r="L2397" s="2">
        <f t="shared" si="224"/>
        <v>0</v>
      </c>
      <c r="M2397" s="2">
        <f t="shared" si="225"/>
        <v>550.67999999999995</v>
      </c>
      <c r="N2397" s="2">
        <f t="shared" si="226"/>
        <v>289.07999999999993</v>
      </c>
      <c r="O2397" s="2" t="str">
        <f t="shared" si="227"/>
        <v>Mar</v>
      </c>
    </row>
    <row r="2398" spans="1:15" x14ac:dyDescent="0.25">
      <c r="A2398" s="2" t="s">
        <v>3538</v>
      </c>
      <c r="B2398" s="3">
        <v>45298</v>
      </c>
      <c r="C2398" s="2" t="s">
        <v>547</v>
      </c>
      <c r="D2398" s="2" t="s">
        <v>1128</v>
      </c>
      <c r="E2398">
        <v>1</v>
      </c>
      <c r="F2398" s="2">
        <f t="shared" si="222"/>
        <v>1</v>
      </c>
      <c r="G2398" s="2" t="s">
        <v>1152</v>
      </c>
      <c r="H2398">
        <v>0</v>
      </c>
      <c r="I2398" s="2">
        <f>_xlfn.XLOOKUP(D2398, 'retail_products'!$A:$A, 'retail_products'!$E:$E, "")</f>
        <v>769.55</v>
      </c>
      <c r="J2398" s="2">
        <f>_xlfn.XLOOKUP(D2398, 'retail_products'!$A:$A, 'retail_products'!$D:$D, "")</f>
        <v>421.02</v>
      </c>
      <c r="K2398" s="2">
        <f t="shared" si="223"/>
        <v>769.55</v>
      </c>
      <c r="L2398" s="2">
        <f t="shared" si="224"/>
        <v>0</v>
      </c>
      <c r="M2398" s="2">
        <f t="shared" si="225"/>
        <v>769.55</v>
      </c>
      <c r="N2398" s="2">
        <f t="shared" si="226"/>
        <v>348.53</v>
      </c>
      <c r="O2398" s="2" t="str">
        <f t="shared" si="227"/>
        <v>Jan</v>
      </c>
    </row>
    <row r="2399" spans="1:15" x14ac:dyDescent="0.25">
      <c r="A2399" s="2" t="s">
        <v>3539</v>
      </c>
      <c r="B2399" s="3">
        <v>45337</v>
      </c>
      <c r="C2399" s="2" t="s">
        <v>482</v>
      </c>
      <c r="D2399" s="2" t="s">
        <v>1035</v>
      </c>
      <c r="E2399">
        <v>2</v>
      </c>
      <c r="F2399" s="2">
        <f t="shared" si="222"/>
        <v>2</v>
      </c>
      <c r="G2399" s="2" t="s">
        <v>1148</v>
      </c>
      <c r="H2399">
        <v>0</v>
      </c>
      <c r="I2399" s="2">
        <f>_xlfn.XLOOKUP(D2399, 'retail_products'!$A:$A, 'retail_products'!$E:$E, "")</f>
        <v>1011.63</v>
      </c>
      <c r="J2399" s="2">
        <f>_xlfn.XLOOKUP(D2399, 'retail_products'!$A:$A, 'retail_products'!$D:$D, "")</f>
        <v>438.33</v>
      </c>
      <c r="K2399" s="2">
        <f t="shared" si="223"/>
        <v>2023.26</v>
      </c>
      <c r="L2399" s="2">
        <f t="shared" si="224"/>
        <v>0</v>
      </c>
      <c r="M2399" s="2">
        <f t="shared" si="225"/>
        <v>2023.26</v>
      </c>
      <c r="N2399" s="2">
        <f t="shared" si="226"/>
        <v>1146.5999999999999</v>
      </c>
      <c r="O2399" s="2" t="str">
        <f t="shared" si="227"/>
        <v>Feb</v>
      </c>
    </row>
    <row r="2400" spans="1:15" x14ac:dyDescent="0.25">
      <c r="A2400" s="2" t="s">
        <v>3540</v>
      </c>
      <c r="B2400" s="3">
        <v>45087</v>
      </c>
      <c r="C2400" s="2" t="s">
        <v>202</v>
      </c>
      <c r="D2400" s="2" t="s">
        <v>1118</v>
      </c>
      <c r="E2400">
        <v>5</v>
      </c>
      <c r="F2400" s="2">
        <f t="shared" si="222"/>
        <v>5</v>
      </c>
      <c r="G2400" s="2" t="s">
        <v>1146</v>
      </c>
      <c r="H2400">
        <v>0.19</v>
      </c>
      <c r="I2400" s="2">
        <f>_xlfn.XLOOKUP(D2400, 'retail_products'!$A:$A, 'retail_products'!$E:$E, "")</f>
        <v>484.08</v>
      </c>
      <c r="J2400" s="2">
        <f>_xlfn.XLOOKUP(D2400, 'retail_products'!$A:$A, 'retail_products'!$D:$D, "")</f>
        <v>361.23</v>
      </c>
      <c r="K2400" s="2">
        <f t="shared" si="223"/>
        <v>2420.4</v>
      </c>
      <c r="L2400" s="2">
        <f t="shared" si="224"/>
        <v>459.87600000000003</v>
      </c>
      <c r="M2400" s="2">
        <f t="shared" si="225"/>
        <v>1960.5240000000001</v>
      </c>
      <c r="N2400" s="2">
        <f t="shared" si="226"/>
        <v>154.37400000000002</v>
      </c>
      <c r="O2400" s="2" t="str">
        <f t="shared" si="227"/>
        <v>Jun</v>
      </c>
    </row>
    <row r="2401" spans="1:15" x14ac:dyDescent="0.25">
      <c r="A2401" s="2" t="s">
        <v>3541</v>
      </c>
      <c r="B2401" s="3">
        <v>45332</v>
      </c>
      <c r="C2401" s="2" t="s">
        <v>754</v>
      </c>
      <c r="D2401" s="2" t="s">
        <v>1078</v>
      </c>
      <c r="E2401">
        <v>-1</v>
      </c>
      <c r="F2401" s="2">
        <f t="shared" si="222"/>
        <v>0</v>
      </c>
      <c r="G2401" s="2" t="s">
        <v>1146</v>
      </c>
      <c r="H2401">
        <v>0.14000000000000001</v>
      </c>
      <c r="I2401" s="2">
        <f>_xlfn.XLOOKUP(D2401, 'retail_products'!$A:$A, 'retail_products'!$E:$E, "")</f>
        <v>892.78</v>
      </c>
      <c r="J2401" s="2">
        <f>_xlfn.XLOOKUP(D2401, 'retail_products'!$A:$A, 'retail_products'!$D:$D, "")</f>
        <v>447.11</v>
      </c>
      <c r="K2401" s="2">
        <f t="shared" si="223"/>
        <v>-892.78</v>
      </c>
      <c r="L2401" s="2">
        <f t="shared" si="224"/>
        <v>-124.98920000000001</v>
      </c>
      <c r="M2401" s="2">
        <f t="shared" si="225"/>
        <v>-767.79079999999999</v>
      </c>
      <c r="N2401" s="2">
        <f t="shared" si="226"/>
        <v>-320.68079999999998</v>
      </c>
      <c r="O2401" s="2" t="str">
        <f t="shared" si="227"/>
        <v>Feb</v>
      </c>
    </row>
    <row r="2402" spans="1:15" x14ac:dyDescent="0.25">
      <c r="A2402" s="2" t="s">
        <v>3542</v>
      </c>
      <c r="B2402" s="3">
        <v>45315</v>
      </c>
      <c r="C2402" s="2" t="s">
        <v>404</v>
      </c>
      <c r="D2402" s="2" t="s">
        <v>1104</v>
      </c>
      <c r="E2402">
        <v>2</v>
      </c>
      <c r="F2402" s="2">
        <f t="shared" si="222"/>
        <v>2</v>
      </c>
      <c r="G2402" s="2" t="s">
        <v>1148</v>
      </c>
      <c r="H2402">
        <v>0.13</v>
      </c>
      <c r="I2402" s="2">
        <f>_xlfn.XLOOKUP(D2402, 'retail_products'!$A:$A, 'retail_products'!$E:$E, "")</f>
        <v>647.98</v>
      </c>
      <c r="J2402" s="2">
        <f>_xlfn.XLOOKUP(D2402, 'retail_products'!$A:$A, 'retail_products'!$D:$D, "")</f>
        <v>303.98</v>
      </c>
      <c r="K2402" s="2">
        <f t="shared" si="223"/>
        <v>1295.96</v>
      </c>
      <c r="L2402" s="2">
        <f t="shared" si="224"/>
        <v>168.47480000000002</v>
      </c>
      <c r="M2402" s="2">
        <f t="shared" si="225"/>
        <v>1127.4852000000001</v>
      </c>
      <c r="N2402" s="2">
        <f t="shared" si="226"/>
        <v>519.52520000000004</v>
      </c>
      <c r="O2402" s="2" t="str">
        <f t="shared" si="227"/>
        <v>Jan</v>
      </c>
    </row>
    <row r="2403" spans="1:15" x14ac:dyDescent="0.25">
      <c r="A2403" s="2" t="s">
        <v>3543</v>
      </c>
      <c r="B2403" s="3">
        <v>45008</v>
      </c>
      <c r="C2403" s="2" t="s">
        <v>43</v>
      </c>
      <c r="D2403" s="2" t="s">
        <v>1041</v>
      </c>
      <c r="E2403">
        <v>2</v>
      </c>
      <c r="F2403" s="2">
        <f t="shared" si="222"/>
        <v>2</v>
      </c>
      <c r="G2403" s="2" t="s">
        <v>1152</v>
      </c>
      <c r="H2403">
        <v>0</v>
      </c>
      <c r="I2403" s="2">
        <f>_xlfn.XLOOKUP(D2403, 'retail_products'!$A:$A, 'retail_products'!$E:$E, "")</f>
        <v>20.34</v>
      </c>
      <c r="J2403" s="2">
        <f>_xlfn.XLOOKUP(D2403, 'retail_products'!$A:$A, 'retail_products'!$D:$D, "")</f>
        <v>14.74</v>
      </c>
      <c r="K2403" s="2">
        <f t="shared" si="223"/>
        <v>40.68</v>
      </c>
      <c r="L2403" s="2">
        <f t="shared" si="224"/>
        <v>0</v>
      </c>
      <c r="M2403" s="2">
        <f t="shared" si="225"/>
        <v>40.68</v>
      </c>
      <c r="N2403" s="2">
        <f t="shared" si="226"/>
        <v>11.2</v>
      </c>
      <c r="O2403" s="2" t="str">
        <f t="shared" si="227"/>
        <v>Mar</v>
      </c>
    </row>
    <row r="2404" spans="1:15" x14ac:dyDescent="0.25">
      <c r="A2404" s="2" t="s">
        <v>3544</v>
      </c>
      <c r="B2404" s="3">
        <v>45333</v>
      </c>
      <c r="C2404" s="2" t="s">
        <v>858</v>
      </c>
      <c r="D2404" s="2" t="s">
        <v>1090</v>
      </c>
      <c r="E2404">
        <v>3</v>
      </c>
      <c r="F2404" s="2">
        <f t="shared" si="222"/>
        <v>3</v>
      </c>
      <c r="G2404" s="2" t="s">
        <v>1152</v>
      </c>
      <c r="H2404">
        <v>0</v>
      </c>
      <c r="I2404" s="2">
        <f>_xlfn.XLOOKUP(D2404, 'retail_products'!$A:$A, 'retail_products'!$E:$E, "")</f>
        <v>765.43</v>
      </c>
      <c r="J2404" s="2">
        <f>_xlfn.XLOOKUP(D2404, 'retail_products'!$A:$A, 'retail_products'!$D:$D, "")</f>
        <v>429.73</v>
      </c>
      <c r="K2404" s="2">
        <f t="shared" si="223"/>
        <v>2296.29</v>
      </c>
      <c r="L2404" s="2">
        <f t="shared" si="224"/>
        <v>0</v>
      </c>
      <c r="M2404" s="2">
        <f t="shared" si="225"/>
        <v>2296.29</v>
      </c>
      <c r="N2404" s="2">
        <f t="shared" si="226"/>
        <v>1007.0999999999999</v>
      </c>
      <c r="O2404" s="2" t="str">
        <f t="shared" si="227"/>
        <v>Feb</v>
      </c>
    </row>
    <row r="2405" spans="1:15" x14ac:dyDescent="0.25">
      <c r="A2405" s="2" t="s">
        <v>3545</v>
      </c>
      <c r="B2405" s="3">
        <v>45231</v>
      </c>
      <c r="C2405" s="2" t="s">
        <v>526</v>
      </c>
      <c r="D2405" s="2" t="s">
        <v>1122</v>
      </c>
      <c r="E2405">
        <v>5</v>
      </c>
      <c r="F2405" s="2">
        <f t="shared" si="222"/>
        <v>5</v>
      </c>
      <c r="G2405" s="2" t="s">
        <v>1146</v>
      </c>
      <c r="H2405">
        <v>0</v>
      </c>
      <c r="I2405" s="2">
        <f>_xlfn.XLOOKUP(D2405, 'retail_products'!$A:$A, 'retail_products'!$E:$E, "")</f>
        <v>693.46</v>
      </c>
      <c r="J2405" s="2">
        <f>_xlfn.XLOOKUP(D2405, 'retail_products'!$A:$A, 'retail_products'!$D:$D, "")</f>
        <v>388.35</v>
      </c>
      <c r="K2405" s="2">
        <f t="shared" si="223"/>
        <v>3467.3</v>
      </c>
      <c r="L2405" s="2">
        <f t="shared" si="224"/>
        <v>0</v>
      </c>
      <c r="M2405" s="2">
        <f t="shared" si="225"/>
        <v>3467.3</v>
      </c>
      <c r="N2405" s="2">
        <f t="shared" si="226"/>
        <v>1525.5500000000002</v>
      </c>
      <c r="O2405" s="2" t="str">
        <f t="shared" si="227"/>
        <v>Nov</v>
      </c>
    </row>
    <row r="2406" spans="1:15" x14ac:dyDescent="0.25">
      <c r="A2406" s="2" t="s">
        <v>3546</v>
      </c>
      <c r="B2406" s="3">
        <v>45219</v>
      </c>
      <c r="C2406" s="2" t="s">
        <v>724</v>
      </c>
      <c r="D2406" s="2" t="s">
        <v>1102</v>
      </c>
      <c r="E2406">
        <v>5</v>
      </c>
      <c r="F2406" s="2">
        <f t="shared" si="222"/>
        <v>5</v>
      </c>
      <c r="G2406" s="2" t="s">
        <v>1146</v>
      </c>
      <c r="H2406">
        <v>0.08</v>
      </c>
      <c r="I2406" s="2">
        <f>_xlfn.XLOOKUP(D2406, 'retail_products'!$A:$A, 'retail_products'!$E:$E, "")</f>
        <v>691.33</v>
      </c>
      <c r="J2406" s="2">
        <f>_xlfn.XLOOKUP(D2406, 'retail_products'!$A:$A, 'retail_products'!$D:$D, "")</f>
        <v>423.72</v>
      </c>
      <c r="K2406" s="2">
        <f t="shared" si="223"/>
        <v>3456.65</v>
      </c>
      <c r="L2406" s="2">
        <f t="shared" si="224"/>
        <v>276.53200000000004</v>
      </c>
      <c r="M2406" s="2">
        <f t="shared" si="225"/>
        <v>3180.1179999999999</v>
      </c>
      <c r="N2406" s="2">
        <f t="shared" si="226"/>
        <v>1061.5179999999996</v>
      </c>
      <c r="O2406" s="2" t="str">
        <f t="shared" si="227"/>
        <v>Oct</v>
      </c>
    </row>
    <row r="2407" spans="1:15" x14ac:dyDescent="0.25">
      <c r="A2407" s="2" t="s">
        <v>3547</v>
      </c>
      <c r="B2407" s="3">
        <v>45288</v>
      </c>
      <c r="C2407" s="2" t="s">
        <v>547</v>
      </c>
      <c r="D2407" s="2" t="s">
        <v>1094</v>
      </c>
      <c r="E2407">
        <v>1</v>
      </c>
      <c r="F2407" s="2">
        <f t="shared" si="222"/>
        <v>1</v>
      </c>
      <c r="G2407" s="2" t="s">
        <v>1152</v>
      </c>
      <c r="H2407">
        <v>0</v>
      </c>
      <c r="I2407" s="2">
        <f>_xlfn.XLOOKUP(D2407, 'retail_products'!$A:$A, 'retail_products'!$E:$E, "")</f>
        <v>52.75</v>
      </c>
      <c r="J2407" s="2">
        <f>_xlfn.XLOOKUP(D2407, 'retail_products'!$A:$A, 'retail_products'!$D:$D, "")</f>
        <v>27.56</v>
      </c>
      <c r="K2407" s="2">
        <f t="shared" si="223"/>
        <v>52.75</v>
      </c>
      <c r="L2407" s="2">
        <f t="shared" si="224"/>
        <v>0</v>
      </c>
      <c r="M2407" s="2">
        <f t="shared" si="225"/>
        <v>52.75</v>
      </c>
      <c r="N2407" s="2">
        <f t="shared" si="226"/>
        <v>25.19</v>
      </c>
      <c r="O2407" s="2" t="str">
        <f t="shared" si="227"/>
        <v>Dec</v>
      </c>
    </row>
    <row r="2408" spans="1:15" x14ac:dyDescent="0.25">
      <c r="A2408" s="2" t="s">
        <v>3548</v>
      </c>
      <c r="B2408" s="3">
        <v>45071</v>
      </c>
      <c r="C2408" s="2" t="s">
        <v>640</v>
      </c>
      <c r="D2408" s="2" t="s">
        <v>1128</v>
      </c>
      <c r="E2408">
        <v>2</v>
      </c>
      <c r="F2408" s="2">
        <f t="shared" si="222"/>
        <v>2</v>
      </c>
      <c r="G2408" s="2" t="s">
        <v>1152</v>
      </c>
      <c r="H2408">
        <v>0</v>
      </c>
      <c r="I2408" s="2">
        <f>_xlfn.XLOOKUP(D2408, 'retail_products'!$A:$A, 'retail_products'!$E:$E, "")</f>
        <v>769.55</v>
      </c>
      <c r="J2408" s="2">
        <f>_xlfn.XLOOKUP(D2408, 'retail_products'!$A:$A, 'retail_products'!$D:$D, "")</f>
        <v>421.02</v>
      </c>
      <c r="K2408" s="2">
        <f t="shared" si="223"/>
        <v>1539.1</v>
      </c>
      <c r="L2408" s="2">
        <f t="shared" si="224"/>
        <v>0</v>
      </c>
      <c r="M2408" s="2">
        <f t="shared" si="225"/>
        <v>1539.1</v>
      </c>
      <c r="N2408" s="2">
        <f t="shared" si="226"/>
        <v>697.06</v>
      </c>
      <c r="O2408" s="2" t="str">
        <f t="shared" si="227"/>
        <v>May</v>
      </c>
    </row>
    <row r="2409" spans="1:15" x14ac:dyDescent="0.25">
      <c r="A2409" s="2" t="s">
        <v>3549</v>
      </c>
      <c r="B2409" s="3">
        <v>44994</v>
      </c>
      <c r="C2409" s="2" t="s">
        <v>792</v>
      </c>
      <c r="D2409" s="2" t="s">
        <v>1068</v>
      </c>
      <c r="E2409">
        <v>5</v>
      </c>
      <c r="F2409" s="2">
        <f t="shared" si="222"/>
        <v>5</v>
      </c>
      <c r="G2409" s="2" t="s">
        <v>1148</v>
      </c>
      <c r="H2409">
        <v>0.18</v>
      </c>
      <c r="I2409" s="2">
        <f>_xlfn.XLOOKUP(D2409, 'retail_products'!$A:$A, 'retail_products'!$E:$E, "")</f>
        <v>37.4</v>
      </c>
      <c r="J2409" s="2">
        <f>_xlfn.XLOOKUP(D2409, 'retail_products'!$A:$A, 'retail_products'!$D:$D, "")</f>
        <v>16.059999999999999</v>
      </c>
      <c r="K2409" s="2">
        <f t="shared" si="223"/>
        <v>187</v>
      </c>
      <c r="L2409" s="2">
        <f t="shared" si="224"/>
        <v>33.659999999999997</v>
      </c>
      <c r="M2409" s="2">
        <f t="shared" si="225"/>
        <v>153.34</v>
      </c>
      <c r="N2409" s="2">
        <f t="shared" si="226"/>
        <v>73.040000000000006</v>
      </c>
      <c r="O2409" s="2" t="str">
        <f t="shared" si="227"/>
        <v>Mar</v>
      </c>
    </row>
    <row r="2410" spans="1:15" x14ac:dyDescent="0.25">
      <c r="A2410" s="2" t="s">
        <v>3550</v>
      </c>
      <c r="B2410" s="3">
        <v>45377</v>
      </c>
      <c r="C2410" s="2" t="s">
        <v>575</v>
      </c>
      <c r="D2410" s="2" t="s">
        <v>1122</v>
      </c>
      <c r="E2410">
        <v>1</v>
      </c>
      <c r="F2410" s="2">
        <f t="shared" si="222"/>
        <v>1</v>
      </c>
      <c r="G2410" s="2" t="s">
        <v>1152</v>
      </c>
      <c r="H2410">
        <v>0</v>
      </c>
      <c r="I2410" s="2">
        <f>_xlfn.XLOOKUP(D2410, 'retail_products'!$A:$A, 'retail_products'!$E:$E, "")</f>
        <v>693.46</v>
      </c>
      <c r="J2410" s="2">
        <f>_xlfn.XLOOKUP(D2410, 'retail_products'!$A:$A, 'retail_products'!$D:$D, "")</f>
        <v>388.35</v>
      </c>
      <c r="K2410" s="2">
        <f t="shared" si="223"/>
        <v>693.46</v>
      </c>
      <c r="L2410" s="2">
        <f t="shared" si="224"/>
        <v>0</v>
      </c>
      <c r="M2410" s="2">
        <f t="shared" si="225"/>
        <v>693.46</v>
      </c>
      <c r="N2410" s="2">
        <f t="shared" si="226"/>
        <v>305.11</v>
      </c>
      <c r="O2410" s="2" t="str">
        <f t="shared" si="227"/>
        <v>Mar</v>
      </c>
    </row>
    <row r="2411" spans="1:15" x14ac:dyDescent="0.25">
      <c r="A2411" s="2"/>
      <c r="B2411" s="3">
        <v>45100</v>
      </c>
      <c r="C2411" s="2" t="s">
        <v>262</v>
      </c>
      <c r="D2411" s="2" t="s">
        <v>1072</v>
      </c>
      <c r="E2411">
        <v>1</v>
      </c>
      <c r="F2411" s="2">
        <f t="shared" si="222"/>
        <v>1</v>
      </c>
      <c r="G2411" s="2" t="s">
        <v>1152</v>
      </c>
      <c r="H2411">
        <v>0.3</v>
      </c>
      <c r="I2411" s="2">
        <f>_xlfn.XLOOKUP(D2411, 'retail_products'!$A:$A, 'retail_products'!$E:$E, "")</f>
        <v>553.76</v>
      </c>
      <c r="J2411" s="2">
        <f>_xlfn.XLOOKUP(D2411, 'retail_products'!$A:$A, 'retail_products'!$D:$D, "")</f>
        <v>264.36</v>
      </c>
      <c r="K2411" s="2">
        <f t="shared" si="223"/>
        <v>553.76</v>
      </c>
      <c r="L2411" s="2">
        <f t="shared" si="224"/>
        <v>166.12799999999999</v>
      </c>
      <c r="M2411" s="2">
        <f t="shared" si="225"/>
        <v>387.63200000000001</v>
      </c>
      <c r="N2411" s="2">
        <f t="shared" si="226"/>
        <v>123.27199999999999</v>
      </c>
      <c r="O2411" s="2" t="str">
        <f t="shared" si="227"/>
        <v>Jun</v>
      </c>
    </row>
    <row r="2412" spans="1:15" x14ac:dyDescent="0.25">
      <c r="A2412" s="2" t="s">
        <v>3551</v>
      </c>
      <c r="B2412" s="3">
        <v>45375</v>
      </c>
      <c r="C2412" s="2" t="s">
        <v>196</v>
      </c>
      <c r="D2412" s="2" t="s">
        <v>1056</v>
      </c>
      <c r="E2412">
        <v>2</v>
      </c>
      <c r="F2412" s="2">
        <f t="shared" si="222"/>
        <v>2</v>
      </c>
      <c r="G2412" s="2" t="s">
        <v>1152</v>
      </c>
      <c r="H2412">
        <v>0.09</v>
      </c>
      <c r="I2412" s="2">
        <f>_xlfn.XLOOKUP(D2412, 'retail_products'!$A:$A, 'retail_products'!$E:$E, "")</f>
        <v>137.66999999999999</v>
      </c>
      <c r="J2412" s="2">
        <f>_xlfn.XLOOKUP(D2412, 'retail_products'!$A:$A, 'retail_products'!$D:$D, "")</f>
        <v>65.400000000000006</v>
      </c>
      <c r="K2412" s="2">
        <f t="shared" si="223"/>
        <v>275.33999999999997</v>
      </c>
      <c r="L2412" s="2">
        <f t="shared" si="224"/>
        <v>24.780599999999996</v>
      </c>
      <c r="M2412" s="2">
        <f t="shared" si="225"/>
        <v>250.55939999999998</v>
      </c>
      <c r="N2412" s="2">
        <f t="shared" si="226"/>
        <v>119.75939999999997</v>
      </c>
      <c r="O2412" s="2" t="str">
        <f t="shared" si="227"/>
        <v>Mar</v>
      </c>
    </row>
    <row r="2413" spans="1:15" x14ac:dyDescent="0.25">
      <c r="A2413" s="2" t="s">
        <v>3552</v>
      </c>
      <c r="B2413" s="3">
        <v>45350</v>
      </c>
      <c r="C2413" s="2" t="s">
        <v>939</v>
      </c>
      <c r="D2413" s="2" t="s">
        <v>1120</v>
      </c>
      <c r="E2413">
        <v>2</v>
      </c>
      <c r="F2413" s="2">
        <f t="shared" si="222"/>
        <v>2</v>
      </c>
      <c r="G2413" s="2" t="s">
        <v>1146</v>
      </c>
      <c r="H2413">
        <v>0</v>
      </c>
      <c r="I2413" s="2">
        <f>_xlfn.XLOOKUP(D2413, 'retail_products'!$A:$A, 'retail_products'!$E:$E, "")</f>
        <v>1062.07</v>
      </c>
      <c r="J2413" s="2">
        <f>_xlfn.XLOOKUP(D2413, 'retail_products'!$A:$A, 'retail_products'!$D:$D, "")</f>
        <v>464.05</v>
      </c>
      <c r="K2413" s="2">
        <f t="shared" si="223"/>
        <v>2124.14</v>
      </c>
      <c r="L2413" s="2">
        <f t="shared" si="224"/>
        <v>0</v>
      </c>
      <c r="M2413" s="2">
        <f t="shared" si="225"/>
        <v>2124.14</v>
      </c>
      <c r="N2413" s="2">
        <f t="shared" si="226"/>
        <v>1196.04</v>
      </c>
      <c r="O2413" s="2" t="str">
        <f t="shared" si="227"/>
        <v>Feb</v>
      </c>
    </row>
    <row r="2414" spans="1:15" x14ac:dyDescent="0.25">
      <c r="A2414" s="2" t="s">
        <v>3553</v>
      </c>
      <c r="B2414" s="3">
        <v>45360</v>
      </c>
      <c r="C2414" s="2" t="s">
        <v>554</v>
      </c>
      <c r="D2414" s="2" t="s">
        <v>1138</v>
      </c>
      <c r="E2414">
        <v>5</v>
      </c>
      <c r="F2414" s="2">
        <f t="shared" si="222"/>
        <v>5</v>
      </c>
      <c r="G2414" s="2" t="s">
        <v>1152</v>
      </c>
      <c r="H2414">
        <v>0</v>
      </c>
      <c r="I2414" s="2">
        <f>_xlfn.XLOOKUP(D2414, 'retail_products'!$A:$A, 'retail_products'!$E:$E, "")</f>
        <v>318.47000000000003</v>
      </c>
      <c r="J2414" s="2">
        <f>_xlfn.XLOOKUP(D2414, 'retail_products'!$A:$A, 'retail_products'!$D:$D, "")</f>
        <v>231.89</v>
      </c>
      <c r="K2414" s="2">
        <f t="shared" si="223"/>
        <v>1592.3500000000001</v>
      </c>
      <c r="L2414" s="2">
        <f t="shared" si="224"/>
        <v>0</v>
      </c>
      <c r="M2414" s="2">
        <f t="shared" si="225"/>
        <v>1592.3500000000001</v>
      </c>
      <c r="N2414" s="2">
        <f t="shared" si="226"/>
        <v>432.90000000000032</v>
      </c>
      <c r="O2414" s="2" t="str">
        <f t="shared" si="227"/>
        <v>Mar</v>
      </c>
    </row>
    <row r="2415" spans="1:15" x14ac:dyDescent="0.25">
      <c r="A2415" s="2" t="s">
        <v>3554</v>
      </c>
      <c r="B2415" s="3">
        <v>45206</v>
      </c>
      <c r="C2415" s="2" t="s">
        <v>693</v>
      </c>
      <c r="D2415" s="2" t="s">
        <v>1100</v>
      </c>
      <c r="E2415">
        <v>1</v>
      </c>
      <c r="F2415" s="2">
        <f t="shared" si="222"/>
        <v>1</v>
      </c>
      <c r="G2415" s="2" t="s">
        <v>1148</v>
      </c>
      <c r="H2415">
        <v>0</v>
      </c>
      <c r="I2415" s="2">
        <f>_xlfn.XLOOKUP(D2415, 'retail_products'!$A:$A, 'retail_products'!$E:$E, "")</f>
        <v>795.48</v>
      </c>
      <c r="J2415" s="2">
        <f>_xlfn.XLOOKUP(D2415, 'retail_products'!$A:$A, 'retail_products'!$D:$D, "")</f>
        <v>475.67</v>
      </c>
      <c r="K2415" s="2">
        <f t="shared" si="223"/>
        <v>795.48</v>
      </c>
      <c r="L2415" s="2">
        <f t="shared" si="224"/>
        <v>0</v>
      </c>
      <c r="M2415" s="2">
        <f t="shared" si="225"/>
        <v>795.48</v>
      </c>
      <c r="N2415" s="2">
        <f t="shared" si="226"/>
        <v>319.81</v>
      </c>
      <c r="O2415" s="2" t="str">
        <f t="shared" si="227"/>
        <v>Oct</v>
      </c>
    </row>
    <row r="2416" spans="1:15" x14ac:dyDescent="0.25">
      <c r="A2416" s="2" t="s">
        <v>3555</v>
      </c>
      <c r="B2416" s="3">
        <v>44952</v>
      </c>
      <c r="C2416" s="2" t="s">
        <v>422</v>
      </c>
      <c r="D2416" s="2" t="s">
        <v>1128</v>
      </c>
      <c r="E2416">
        <v>1</v>
      </c>
      <c r="F2416" s="2">
        <f t="shared" si="222"/>
        <v>1</v>
      </c>
      <c r="G2416" s="2" t="s">
        <v>1146</v>
      </c>
      <c r="H2416">
        <v>0</v>
      </c>
      <c r="I2416" s="2">
        <f>_xlfn.XLOOKUP(D2416, 'retail_products'!$A:$A, 'retail_products'!$E:$E, "")</f>
        <v>769.55</v>
      </c>
      <c r="J2416" s="2">
        <f>_xlfn.XLOOKUP(D2416, 'retail_products'!$A:$A, 'retail_products'!$D:$D, "")</f>
        <v>421.02</v>
      </c>
      <c r="K2416" s="2">
        <f t="shared" si="223"/>
        <v>769.55</v>
      </c>
      <c r="L2416" s="2">
        <f t="shared" si="224"/>
        <v>0</v>
      </c>
      <c r="M2416" s="2">
        <f t="shared" si="225"/>
        <v>769.55</v>
      </c>
      <c r="N2416" s="2">
        <f t="shared" si="226"/>
        <v>348.53</v>
      </c>
      <c r="O2416" s="2" t="str">
        <f t="shared" si="227"/>
        <v>Jan</v>
      </c>
    </row>
    <row r="2417" spans="1:15" x14ac:dyDescent="0.25">
      <c r="A2417" s="2" t="s">
        <v>3556</v>
      </c>
      <c r="B2417" s="3">
        <v>45132</v>
      </c>
      <c r="C2417" s="2" t="s">
        <v>342</v>
      </c>
      <c r="D2417" s="2" t="s">
        <v>1098</v>
      </c>
      <c r="E2417">
        <v>5</v>
      </c>
      <c r="F2417" s="2">
        <f t="shared" si="222"/>
        <v>5</v>
      </c>
      <c r="G2417" s="2" t="s">
        <v>1152</v>
      </c>
      <c r="H2417">
        <v>0</v>
      </c>
      <c r="I2417" s="2">
        <f>_xlfn.XLOOKUP(D2417, 'retail_products'!$A:$A, 'retail_products'!$E:$E, "")</f>
        <v>861.53</v>
      </c>
      <c r="J2417" s="2">
        <f>_xlfn.XLOOKUP(D2417, 'retail_products'!$A:$A, 'retail_products'!$D:$D, "")</f>
        <v>446.15</v>
      </c>
      <c r="K2417" s="2">
        <f t="shared" si="223"/>
        <v>4307.6499999999996</v>
      </c>
      <c r="L2417" s="2">
        <f t="shared" si="224"/>
        <v>0</v>
      </c>
      <c r="M2417" s="2">
        <f t="shared" si="225"/>
        <v>4307.6499999999996</v>
      </c>
      <c r="N2417" s="2">
        <f t="shared" si="226"/>
        <v>2076.8999999999996</v>
      </c>
      <c r="O2417" s="2" t="str">
        <f t="shared" si="227"/>
        <v>Jul</v>
      </c>
    </row>
    <row r="2418" spans="1:15" x14ac:dyDescent="0.25">
      <c r="A2418" s="2" t="s">
        <v>3557</v>
      </c>
      <c r="B2418" s="3">
        <v>45274</v>
      </c>
      <c r="C2418" s="2" t="s">
        <v>361</v>
      </c>
      <c r="D2418" s="2" t="s">
        <v>1104</v>
      </c>
      <c r="E2418">
        <v>4</v>
      </c>
      <c r="F2418" s="2">
        <f t="shared" si="222"/>
        <v>4</v>
      </c>
      <c r="G2418" s="2" t="s">
        <v>1152</v>
      </c>
      <c r="H2418">
        <v>0</v>
      </c>
      <c r="I2418" s="2">
        <f>_xlfn.XLOOKUP(D2418, 'retail_products'!$A:$A, 'retail_products'!$E:$E, "")</f>
        <v>647.98</v>
      </c>
      <c r="J2418" s="2">
        <f>_xlfn.XLOOKUP(D2418, 'retail_products'!$A:$A, 'retail_products'!$D:$D, "")</f>
        <v>303.98</v>
      </c>
      <c r="K2418" s="2">
        <f t="shared" si="223"/>
        <v>2591.92</v>
      </c>
      <c r="L2418" s="2">
        <f t="shared" si="224"/>
        <v>0</v>
      </c>
      <c r="M2418" s="2">
        <f t="shared" si="225"/>
        <v>2591.92</v>
      </c>
      <c r="N2418" s="2">
        <f t="shared" si="226"/>
        <v>1376</v>
      </c>
      <c r="O2418" s="2" t="str">
        <f t="shared" si="227"/>
        <v>Dec</v>
      </c>
    </row>
    <row r="2419" spans="1:15" x14ac:dyDescent="0.25">
      <c r="A2419" s="2" t="s">
        <v>3558</v>
      </c>
      <c r="B2419" s="3">
        <v>45274</v>
      </c>
      <c r="C2419" s="2" t="s">
        <v>583</v>
      </c>
      <c r="D2419" s="2" t="s">
        <v>1070</v>
      </c>
      <c r="E2419">
        <v>1</v>
      </c>
      <c r="F2419" s="2">
        <f t="shared" si="222"/>
        <v>1</v>
      </c>
      <c r="G2419" s="2" t="s">
        <v>1148</v>
      </c>
      <c r="H2419">
        <v>0</v>
      </c>
      <c r="I2419" s="2">
        <f>_xlfn.XLOOKUP(D2419, 'retail_products'!$A:$A, 'retail_products'!$E:$E, "")</f>
        <v>543.76</v>
      </c>
      <c r="J2419" s="2">
        <f>_xlfn.XLOOKUP(D2419, 'retail_products'!$A:$A, 'retail_products'!$D:$D, "")</f>
        <v>364.65</v>
      </c>
      <c r="K2419" s="2">
        <f t="shared" si="223"/>
        <v>543.76</v>
      </c>
      <c r="L2419" s="2">
        <f t="shared" si="224"/>
        <v>0</v>
      </c>
      <c r="M2419" s="2">
        <f t="shared" si="225"/>
        <v>543.76</v>
      </c>
      <c r="N2419" s="2">
        <f t="shared" si="226"/>
        <v>179.11</v>
      </c>
      <c r="O2419" s="2" t="str">
        <f t="shared" si="227"/>
        <v>Dec</v>
      </c>
    </row>
    <row r="2420" spans="1:15" x14ac:dyDescent="0.25">
      <c r="A2420" s="2" t="s">
        <v>3559</v>
      </c>
      <c r="B2420" s="3">
        <v>44988</v>
      </c>
      <c r="C2420" s="2" t="s">
        <v>80</v>
      </c>
      <c r="D2420" s="2" t="s">
        <v>1108</v>
      </c>
      <c r="E2420">
        <v>1</v>
      </c>
      <c r="F2420" s="2">
        <f t="shared" si="222"/>
        <v>1</v>
      </c>
      <c r="G2420" s="2" t="s">
        <v>1152</v>
      </c>
      <c r="H2420">
        <v>0</v>
      </c>
      <c r="I2420" s="2">
        <f>_xlfn.XLOOKUP(D2420, 'retail_products'!$A:$A, 'retail_products'!$E:$E, "")</f>
        <v>403.95</v>
      </c>
      <c r="J2420" s="2">
        <f>_xlfn.XLOOKUP(D2420, 'retail_products'!$A:$A, 'retail_products'!$D:$D, "")</f>
        <v>177.26</v>
      </c>
      <c r="K2420" s="2">
        <f t="shared" si="223"/>
        <v>403.95</v>
      </c>
      <c r="L2420" s="2">
        <f t="shared" si="224"/>
        <v>0</v>
      </c>
      <c r="M2420" s="2">
        <f t="shared" si="225"/>
        <v>403.95</v>
      </c>
      <c r="N2420" s="2">
        <f t="shared" si="226"/>
        <v>226.69</v>
      </c>
      <c r="O2420" s="2" t="str">
        <f t="shared" si="227"/>
        <v>Mar</v>
      </c>
    </row>
    <row r="2421" spans="1:15" x14ac:dyDescent="0.25">
      <c r="A2421" s="2" t="s">
        <v>3560</v>
      </c>
      <c r="B2421" s="3">
        <v>44977</v>
      </c>
      <c r="C2421" s="2" t="s">
        <v>457</v>
      </c>
      <c r="D2421" s="2" t="s">
        <v>1080</v>
      </c>
      <c r="E2421">
        <v>3</v>
      </c>
      <c r="F2421" s="2">
        <f t="shared" si="222"/>
        <v>3</v>
      </c>
      <c r="G2421" s="2" t="s">
        <v>1152</v>
      </c>
      <c r="H2421">
        <v>0.1</v>
      </c>
      <c r="I2421" s="2">
        <f>_xlfn.XLOOKUP(D2421, 'retail_products'!$A:$A, 'retail_products'!$E:$E, "")</f>
        <v>466.51</v>
      </c>
      <c r="J2421" s="2">
        <f>_xlfn.XLOOKUP(D2421, 'retail_products'!$A:$A, 'retail_products'!$D:$D, "")</f>
        <v>257.73</v>
      </c>
      <c r="K2421" s="2">
        <f t="shared" si="223"/>
        <v>1399.53</v>
      </c>
      <c r="L2421" s="2">
        <f t="shared" si="224"/>
        <v>139.953</v>
      </c>
      <c r="M2421" s="2">
        <f t="shared" si="225"/>
        <v>1259.577</v>
      </c>
      <c r="N2421" s="2">
        <f t="shared" si="226"/>
        <v>486.38699999999994</v>
      </c>
      <c r="O2421" s="2" t="str">
        <f t="shared" si="227"/>
        <v>Feb</v>
      </c>
    </row>
    <row r="2422" spans="1:15" x14ac:dyDescent="0.25">
      <c r="A2422" s="2" t="s">
        <v>3561</v>
      </c>
      <c r="B2422" s="3">
        <v>45267</v>
      </c>
      <c r="C2422" s="2" t="s">
        <v>978</v>
      </c>
      <c r="D2422" s="2" t="s">
        <v>1106</v>
      </c>
      <c r="E2422">
        <v>4</v>
      </c>
      <c r="F2422" s="2">
        <f t="shared" si="222"/>
        <v>4</v>
      </c>
      <c r="G2422" s="2" t="s">
        <v>1152</v>
      </c>
      <c r="H2422">
        <v>0</v>
      </c>
      <c r="I2422" s="2">
        <f>_xlfn.XLOOKUP(D2422, 'retail_products'!$A:$A, 'retail_products'!$E:$E, "")</f>
        <v>144.07</v>
      </c>
      <c r="J2422" s="2">
        <f>_xlfn.XLOOKUP(D2422, 'retail_products'!$A:$A, 'retail_products'!$D:$D, "")</f>
        <v>65.87</v>
      </c>
      <c r="K2422" s="2">
        <f t="shared" si="223"/>
        <v>576.28</v>
      </c>
      <c r="L2422" s="2">
        <f t="shared" si="224"/>
        <v>0</v>
      </c>
      <c r="M2422" s="2">
        <f t="shared" si="225"/>
        <v>576.28</v>
      </c>
      <c r="N2422" s="2">
        <f t="shared" si="226"/>
        <v>312.79999999999995</v>
      </c>
      <c r="O2422" s="2" t="str">
        <f t="shared" si="227"/>
        <v>Dec</v>
      </c>
    </row>
    <row r="2423" spans="1:15" x14ac:dyDescent="0.25">
      <c r="A2423" s="2" t="s">
        <v>3562</v>
      </c>
      <c r="B2423" s="3" t="s">
        <v>3563</v>
      </c>
      <c r="C2423" s="2" t="s">
        <v>289</v>
      </c>
      <c r="D2423" s="2" t="s">
        <v>1100</v>
      </c>
      <c r="E2423">
        <v>4</v>
      </c>
      <c r="F2423" s="2">
        <f t="shared" si="222"/>
        <v>4</v>
      </c>
      <c r="G2423" s="2" t="s">
        <v>1152</v>
      </c>
      <c r="H2423">
        <v>0</v>
      </c>
      <c r="I2423" s="2">
        <f>_xlfn.XLOOKUP(D2423, 'retail_products'!$A:$A, 'retail_products'!$E:$E, "")</f>
        <v>795.48</v>
      </c>
      <c r="J2423" s="2">
        <f>_xlfn.XLOOKUP(D2423, 'retail_products'!$A:$A, 'retail_products'!$D:$D, "")</f>
        <v>475.67</v>
      </c>
      <c r="K2423" s="2">
        <f t="shared" si="223"/>
        <v>3181.92</v>
      </c>
      <c r="L2423" s="2">
        <f t="shared" si="224"/>
        <v>0</v>
      </c>
      <c r="M2423" s="2">
        <f t="shared" si="225"/>
        <v>3181.92</v>
      </c>
      <c r="N2423" s="2">
        <f t="shared" si="226"/>
        <v>1279.24</v>
      </c>
      <c r="O2423" s="2" t="str">
        <f t="shared" si="227"/>
        <v>03/30/23</v>
      </c>
    </row>
    <row r="2424" spans="1:15" x14ac:dyDescent="0.25">
      <c r="A2424" s="2" t="s">
        <v>3564</v>
      </c>
      <c r="B2424" s="3">
        <v>45329</v>
      </c>
      <c r="C2424" s="2" t="s">
        <v>857</v>
      </c>
      <c r="D2424" s="2" t="s">
        <v>1092</v>
      </c>
      <c r="E2424">
        <v>5</v>
      </c>
      <c r="F2424" s="2">
        <f t="shared" si="222"/>
        <v>5</v>
      </c>
      <c r="G2424" s="2" t="s">
        <v>1148</v>
      </c>
      <c r="H2424">
        <v>0</v>
      </c>
      <c r="I2424" s="2">
        <f>_xlfn.XLOOKUP(D2424, 'retail_products'!$A:$A, 'retail_products'!$E:$E, "")</f>
        <v>458.87</v>
      </c>
      <c r="J2424" s="2">
        <f>_xlfn.XLOOKUP(D2424, 'retail_products'!$A:$A, 'retail_products'!$D:$D, "")</f>
        <v>375.17</v>
      </c>
      <c r="K2424" s="2">
        <f t="shared" si="223"/>
        <v>2294.35</v>
      </c>
      <c r="L2424" s="2">
        <f t="shared" si="224"/>
        <v>0</v>
      </c>
      <c r="M2424" s="2">
        <f t="shared" si="225"/>
        <v>2294.35</v>
      </c>
      <c r="N2424" s="2">
        <f t="shared" si="226"/>
        <v>418.49999999999977</v>
      </c>
      <c r="O2424" s="2" t="str">
        <f t="shared" si="227"/>
        <v>Feb</v>
      </c>
    </row>
    <row r="2425" spans="1:15" x14ac:dyDescent="0.25">
      <c r="A2425" s="2" t="s">
        <v>3565</v>
      </c>
      <c r="B2425" s="3">
        <v>45107</v>
      </c>
      <c r="C2425" s="2" t="s">
        <v>290</v>
      </c>
      <c r="D2425" s="2" t="s">
        <v>1080</v>
      </c>
      <c r="E2425">
        <v>1</v>
      </c>
      <c r="F2425" s="2">
        <f t="shared" si="222"/>
        <v>1</v>
      </c>
      <c r="G2425" s="2" t="s">
        <v>1152</v>
      </c>
      <c r="H2425">
        <v>0</v>
      </c>
      <c r="I2425" s="2">
        <f>_xlfn.XLOOKUP(D2425, 'retail_products'!$A:$A, 'retail_products'!$E:$E, "")</f>
        <v>466.51</v>
      </c>
      <c r="J2425" s="2">
        <f>_xlfn.XLOOKUP(D2425, 'retail_products'!$A:$A, 'retail_products'!$D:$D, "")</f>
        <v>257.73</v>
      </c>
      <c r="K2425" s="2">
        <f t="shared" si="223"/>
        <v>466.51</v>
      </c>
      <c r="L2425" s="2">
        <f t="shared" si="224"/>
        <v>0</v>
      </c>
      <c r="M2425" s="2">
        <f t="shared" si="225"/>
        <v>466.51</v>
      </c>
      <c r="N2425" s="2">
        <f t="shared" si="226"/>
        <v>208.77999999999997</v>
      </c>
      <c r="O2425" s="2" t="str">
        <f t="shared" si="227"/>
        <v>Jun</v>
      </c>
    </row>
    <row r="2426" spans="1:15" x14ac:dyDescent="0.25">
      <c r="A2426" s="2" t="s">
        <v>3566</v>
      </c>
      <c r="B2426" s="3" t="s">
        <v>3567</v>
      </c>
      <c r="C2426" s="2" t="s">
        <v>631</v>
      </c>
      <c r="D2426" s="2" t="s">
        <v>1118</v>
      </c>
      <c r="E2426">
        <v>4</v>
      </c>
      <c r="F2426" s="2">
        <f t="shared" si="222"/>
        <v>4</v>
      </c>
      <c r="G2426" s="2" t="s">
        <v>1148</v>
      </c>
      <c r="H2426">
        <v>0</v>
      </c>
      <c r="I2426" s="2">
        <f>_xlfn.XLOOKUP(D2426, 'retail_products'!$A:$A, 'retail_products'!$E:$E, "")</f>
        <v>484.08</v>
      </c>
      <c r="J2426" s="2">
        <f>_xlfn.XLOOKUP(D2426, 'retail_products'!$A:$A, 'retail_products'!$D:$D, "")</f>
        <v>361.23</v>
      </c>
      <c r="K2426" s="2">
        <f t="shared" si="223"/>
        <v>1936.32</v>
      </c>
      <c r="L2426" s="2">
        <f t="shared" si="224"/>
        <v>0</v>
      </c>
      <c r="M2426" s="2">
        <f t="shared" si="225"/>
        <v>1936.32</v>
      </c>
      <c r="N2426" s="2">
        <f t="shared" si="226"/>
        <v>491.39999999999986</v>
      </c>
      <c r="O2426" s="2" t="str">
        <f t="shared" si="227"/>
        <v>09/20/23</v>
      </c>
    </row>
    <row r="2427" spans="1:15" x14ac:dyDescent="0.25">
      <c r="A2427" s="2"/>
      <c r="B2427" s="3">
        <v>45135</v>
      </c>
      <c r="C2427" s="2" t="s">
        <v>963</v>
      </c>
      <c r="D2427" s="2" t="s">
        <v>1108</v>
      </c>
      <c r="E2427">
        <v>4</v>
      </c>
      <c r="F2427" s="2">
        <f t="shared" si="222"/>
        <v>4</v>
      </c>
      <c r="G2427" s="2" t="s">
        <v>1152</v>
      </c>
      <c r="H2427">
        <v>0.22</v>
      </c>
      <c r="I2427" s="2">
        <f>_xlfn.XLOOKUP(D2427, 'retail_products'!$A:$A, 'retail_products'!$E:$E, "")</f>
        <v>403.95</v>
      </c>
      <c r="J2427" s="2">
        <f>_xlfn.XLOOKUP(D2427, 'retail_products'!$A:$A, 'retail_products'!$D:$D, "")</f>
        <v>177.26</v>
      </c>
      <c r="K2427" s="2">
        <f t="shared" si="223"/>
        <v>1615.8</v>
      </c>
      <c r="L2427" s="2">
        <f t="shared" si="224"/>
        <v>355.476</v>
      </c>
      <c r="M2427" s="2">
        <f t="shared" si="225"/>
        <v>1260.3240000000001</v>
      </c>
      <c r="N2427" s="2">
        <f t="shared" si="226"/>
        <v>551.28400000000011</v>
      </c>
      <c r="O2427" s="2" t="str">
        <f t="shared" si="227"/>
        <v>Jul</v>
      </c>
    </row>
    <row r="2428" spans="1:15" x14ac:dyDescent="0.25">
      <c r="A2428" s="2" t="s">
        <v>3568</v>
      </c>
      <c r="B2428" s="3">
        <v>45158</v>
      </c>
      <c r="C2428" s="2" t="s">
        <v>49</v>
      </c>
      <c r="D2428" s="2" t="s">
        <v>1070</v>
      </c>
      <c r="E2428">
        <v>4</v>
      </c>
      <c r="F2428" s="2">
        <f t="shared" si="222"/>
        <v>4</v>
      </c>
      <c r="G2428" s="2" t="s">
        <v>1152</v>
      </c>
      <c r="H2428">
        <v>0</v>
      </c>
      <c r="I2428" s="2">
        <f>_xlfn.XLOOKUP(D2428, 'retail_products'!$A:$A, 'retail_products'!$E:$E, "")</f>
        <v>543.76</v>
      </c>
      <c r="J2428" s="2">
        <f>_xlfn.XLOOKUP(D2428, 'retail_products'!$A:$A, 'retail_products'!$D:$D, "")</f>
        <v>364.65</v>
      </c>
      <c r="K2428" s="2">
        <f t="shared" si="223"/>
        <v>2175.04</v>
      </c>
      <c r="L2428" s="2">
        <f t="shared" si="224"/>
        <v>0</v>
      </c>
      <c r="M2428" s="2">
        <f t="shared" si="225"/>
        <v>2175.04</v>
      </c>
      <c r="N2428" s="2">
        <f t="shared" si="226"/>
        <v>716.44</v>
      </c>
      <c r="O2428" s="2" t="str">
        <f t="shared" si="227"/>
        <v>Aug</v>
      </c>
    </row>
    <row r="2429" spans="1:15" x14ac:dyDescent="0.25">
      <c r="A2429" s="2" t="s">
        <v>3569</v>
      </c>
      <c r="B2429" s="3">
        <v>45035</v>
      </c>
      <c r="C2429" s="2" t="s">
        <v>553</v>
      </c>
      <c r="D2429" s="2" t="s">
        <v>1122</v>
      </c>
      <c r="E2429">
        <v>4</v>
      </c>
      <c r="F2429" s="2">
        <f t="shared" si="222"/>
        <v>4</v>
      </c>
      <c r="G2429" s="2" t="s">
        <v>1146</v>
      </c>
      <c r="H2429">
        <v>0</v>
      </c>
      <c r="I2429" s="2">
        <f>_xlfn.XLOOKUP(D2429, 'retail_products'!$A:$A, 'retail_products'!$E:$E, "")</f>
        <v>693.46</v>
      </c>
      <c r="J2429" s="2">
        <f>_xlfn.XLOOKUP(D2429, 'retail_products'!$A:$A, 'retail_products'!$D:$D, "")</f>
        <v>388.35</v>
      </c>
      <c r="K2429" s="2">
        <f t="shared" si="223"/>
        <v>2773.84</v>
      </c>
      <c r="L2429" s="2">
        <f t="shared" si="224"/>
        <v>0</v>
      </c>
      <c r="M2429" s="2">
        <f t="shared" si="225"/>
        <v>2773.84</v>
      </c>
      <c r="N2429" s="2">
        <f t="shared" si="226"/>
        <v>1220.44</v>
      </c>
      <c r="O2429" s="2" t="str">
        <f t="shared" si="227"/>
        <v>Apr</v>
      </c>
    </row>
    <row r="2430" spans="1:15" x14ac:dyDescent="0.25">
      <c r="A2430" s="2" t="s">
        <v>3570</v>
      </c>
      <c r="B2430" s="3">
        <v>45240</v>
      </c>
      <c r="C2430" s="2" t="s">
        <v>782</v>
      </c>
      <c r="D2430" s="2" t="s">
        <v>1108</v>
      </c>
      <c r="E2430">
        <v>2</v>
      </c>
      <c r="F2430" s="2">
        <f t="shared" si="222"/>
        <v>2</v>
      </c>
      <c r="G2430" s="2" t="s">
        <v>1146</v>
      </c>
      <c r="H2430">
        <v>0</v>
      </c>
      <c r="I2430" s="2">
        <f>_xlfn.XLOOKUP(D2430, 'retail_products'!$A:$A, 'retail_products'!$E:$E, "")</f>
        <v>403.95</v>
      </c>
      <c r="J2430" s="2">
        <f>_xlfn.XLOOKUP(D2430, 'retail_products'!$A:$A, 'retail_products'!$D:$D, "")</f>
        <v>177.26</v>
      </c>
      <c r="K2430" s="2">
        <f t="shared" si="223"/>
        <v>807.9</v>
      </c>
      <c r="L2430" s="2">
        <f t="shared" si="224"/>
        <v>0</v>
      </c>
      <c r="M2430" s="2">
        <f t="shared" si="225"/>
        <v>807.9</v>
      </c>
      <c r="N2430" s="2">
        <f t="shared" si="226"/>
        <v>453.38</v>
      </c>
      <c r="O2430" s="2" t="str">
        <f t="shared" si="227"/>
        <v>Nov</v>
      </c>
    </row>
    <row r="2431" spans="1:15" x14ac:dyDescent="0.25">
      <c r="A2431" s="2" t="s">
        <v>3571</v>
      </c>
      <c r="B2431" s="3">
        <v>45064</v>
      </c>
      <c r="C2431" s="2" t="s">
        <v>713</v>
      </c>
      <c r="D2431" s="2" t="s">
        <v>1114</v>
      </c>
      <c r="E2431">
        <v>1</v>
      </c>
      <c r="F2431" s="2">
        <f t="shared" si="222"/>
        <v>1</v>
      </c>
      <c r="G2431" s="2" t="s">
        <v>1146</v>
      </c>
      <c r="H2431">
        <v>0</v>
      </c>
      <c r="I2431" s="2">
        <f>_xlfn.XLOOKUP(D2431, 'retail_products'!$A:$A, 'retail_products'!$E:$E, "")</f>
        <v>124.45</v>
      </c>
      <c r="J2431" s="2">
        <f>_xlfn.XLOOKUP(D2431, 'retail_products'!$A:$A, 'retail_products'!$D:$D, "")</f>
        <v>62.41</v>
      </c>
      <c r="K2431" s="2">
        <f t="shared" si="223"/>
        <v>124.45</v>
      </c>
      <c r="L2431" s="2">
        <f t="shared" si="224"/>
        <v>0</v>
      </c>
      <c r="M2431" s="2">
        <f t="shared" si="225"/>
        <v>124.45</v>
      </c>
      <c r="N2431" s="2">
        <f t="shared" si="226"/>
        <v>62.040000000000006</v>
      </c>
      <c r="O2431" s="2" t="str">
        <f t="shared" si="227"/>
        <v>May</v>
      </c>
    </row>
    <row r="2432" spans="1:15" x14ac:dyDescent="0.25">
      <c r="A2432" s="2" t="s">
        <v>3572</v>
      </c>
      <c r="B2432" s="3">
        <v>45175</v>
      </c>
      <c r="C2432" s="2" t="s">
        <v>917</v>
      </c>
      <c r="D2432" s="2" t="s">
        <v>1112</v>
      </c>
      <c r="E2432">
        <v>4</v>
      </c>
      <c r="F2432" s="2">
        <f t="shared" si="222"/>
        <v>4</v>
      </c>
      <c r="G2432" s="2" t="s">
        <v>1146</v>
      </c>
      <c r="H2432">
        <v>0</v>
      </c>
      <c r="I2432" s="2">
        <f>_xlfn.XLOOKUP(D2432, 'retail_products'!$A:$A, 'retail_products'!$E:$E, "")</f>
        <v>827.09</v>
      </c>
      <c r="J2432" s="2">
        <f>_xlfn.XLOOKUP(D2432, 'retail_products'!$A:$A, 'retail_products'!$D:$D, "")</f>
        <v>449.47</v>
      </c>
      <c r="K2432" s="2">
        <f t="shared" si="223"/>
        <v>3308.36</v>
      </c>
      <c r="L2432" s="2">
        <f t="shared" si="224"/>
        <v>0</v>
      </c>
      <c r="M2432" s="2">
        <f t="shared" si="225"/>
        <v>3308.36</v>
      </c>
      <c r="N2432" s="2">
        <f t="shared" si="226"/>
        <v>1510.48</v>
      </c>
      <c r="O2432" s="2" t="str">
        <f t="shared" si="227"/>
        <v>Sep</v>
      </c>
    </row>
    <row r="2433" spans="1:15" x14ac:dyDescent="0.25">
      <c r="A2433" s="2" t="s">
        <v>3573</v>
      </c>
      <c r="B2433" s="3" t="s">
        <v>3574</v>
      </c>
      <c r="C2433" s="2" t="s">
        <v>400</v>
      </c>
      <c r="D2433" s="2" t="s">
        <v>1088</v>
      </c>
      <c r="E2433">
        <v>5</v>
      </c>
      <c r="F2433" s="2">
        <f t="shared" si="222"/>
        <v>5</v>
      </c>
      <c r="G2433" s="2" t="s">
        <v>1148</v>
      </c>
      <c r="H2433">
        <v>0</v>
      </c>
      <c r="I2433" s="2">
        <f>_xlfn.XLOOKUP(D2433, 'retail_products'!$A:$A, 'retail_products'!$E:$E, "")</f>
        <v>526.70000000000005</v>
      </c>
      <c r="J2433" s="2">
        <f>_xlfn.XLOOKUP(D2433, 'retail_products'!$A:$A, 'retail_products'!$D:$D, "")</f>
        <v>234.96</v>
      </c>
      <c r="K2433" s="2">
        <f t="shared" si="223"/>
        <v>2633.5</v>
      </c>
      <c r="L2433" s="2">
        <f t="shared" si="224"/>
        <v>0</v>
      </c>
      <c r="M2433" s="2">
        <f t="shared" si="225"/>
        <v>2633.5</v>
      </c>
      <c r="N2433" s="2">
        <f t="shared" si="226"/>
        <v>1458.7</v>
      </c>
      <c r="O2433" s="2" t="str">
        <f t="shared" si="227"/>
        <v>04/18/23</v>
      </c>
    </row>
    <row r="2434" spans="1:15" x14ac:dyDescent="0.25">
      <c r="A2434" s="2" t="s">
        <v>3575</v>
      </c>
      <c r="B2434" s="3">
        <v>45108</v>
      </c>
      <c r="C2434" s="2" t="s">
        <v>800</v>
      </c>
      <c r="D2434" s="2" t="s">
        <v>1138</v>
      </c>
      <c r="E2434">
        <v>4</v>
      </c>
      <c r="F2434" s="2">
        <f t="shared" ref="F2434:F2497" si="228">IF(E2434&lt;0,0,E2434)</f>
        <v>4</v>
      </c>
      <c r="G2434" s="2" t="s">
        <v>1148</v>
      </c>
      <c r="H2434">
        <v>0</v>
      </c>
      <c r="I2434" s="2">
        <f>_xlfn.XLOOKUP(D2434, 'retail_products'!$A:$A, 'retail_products'!$E:$E, "")</f>
        <v>318.47000000000003</v>
      </c>
      <c r="J2434" s="2">
        <f>_xlfn.XLOOKUP(D2434, 'retail_products'!$A:$A, 'retail_products'!$D:$D, "")</f>
        <v>231.89</v>
      </c>
      <c r="K2434" s="2">
        <f t="shared" ref="K2434:K2501" si="229">E2434*I2434</f>
        <v>1273.8800000000001</v>
      </c>
      <c r="L2434" s="2">
        <f t="shared" ref="L2434:L2497" si="230">K2434*H2434</f>
        <v>0</v>
      </c>
      <c r="M2434" s="2">
        <f t="shared" ref="M2434:M2497" si="231">K2434-L2434</f>
        <v>1273.8800000000001</v>
      </c>
      <c r="N2434" s="2">
        <f t="shared" ref="N2434:N2497" si="232">M2434-(E2434*J2434)</f>
        <v>346.32000000000016</v>
      </c>
      <c r="O2434" s="2" t="str">
        <f t="shared" ref="O2434:O2501" si="233">TEXT(B2434,"mmm")</f>
        <v>Jul</v>
      </c>
    </row>
    <row r="2435" spans="1:15" x14ac:dyDescent="0.25">
      <c r="A2435" s="2" t="s">
        <v>3576</v>
      </c>
      <c r="B2435" s="3">
        <v>45182</v>
      </c>
      <c r="C2435" s="2" t="s">
        <v>684</v>
      </c>
      <c r="D2435" s="2" t="s">
        <v>1120</v>
      </c>
      <c r="E2435">
        <v>2</v>
      </c>
      <c r="F2435" s="2">
        <f t="shared" si="228"/>
        <v>2</v>
      </c>
      <c r="G2435" s="2" t="s">
        <v>1146</v>
      </c>
      <c r="H2435">
        <v>0.23</v>
      </c>
      <c r="I2435" s="2">
        <f>_xlfn.XLOOKUP(D2435, 'retail_products'!$A:$A, 'retail_products'!$E:$E, "")</f>
        <v>1062.07</v>
      </c>
      <c r="J2435" s="2">
        <f>_xlfn.XLOOKUP(D2435, 'retail_products'!$A:$A, 'retail_products'!$D:$D, "")</f>
        <v>464.05</v>
      </c>
      <c r="K2435" s="2">
        <f t="shared" si="229"/>
        <v>2124.14</v>
      </c>
      <c r="L2435" s="2">
        <f t="shared" si="230"/>
        <v>488.55219999999997</v>
      </c>
      <c r="M2435" s="2">
        <f t="shared" si="231"/>
        <v>1635.5877999999998</v>
      </c>
      <c r="N2435" s="2">
        <f t="shared" si="232"/>
        <v>707.48779999999977</v>
      </c>
      <c r="O2435" s="2" t="str">
        <f t="shared" si="233"/>
        <v>Sep</v>
      </c>
    </row>
    <row r="2436" spans="1:15" x14ac:dyDescent="0.25">
      <c r="A2436" s="2"/>
      <c r="B2436" s="3">
        <v>44950</v>
      </c>
      <c r="C2436" s="2" t="s">
        <v>172</v>
      </c>
      <c r="D2436" s="2" t="s">
        <v>1124</v>
      </c>
      <c r="E2436">
        <v>4</v>
      </c>
      <c r="F2436" s="2">
        <f t="shared" si="228"/>
        <v>4</v>
      </c>
      <c r="G2436" s="2" t="s">
        <v>1148</v>
      </c>
      <c r="H2436">
        <v>0</v>
      </c>
      <c r="I2436" s="2">
        <f>_xlfn.XLOOKUP(D2436, 'retail_products'!$A:$A, 'retail_products'!$E:$E, "")</f>
        <v>657.99</v>
      </c>
      <c r="J2436" s="2">
        <f>_xlfn.XLOOKUP(D2436, 'retail_products'!$A:$A, 'retail_products'!$D:$D, "")</f>
        <v>478.53</v>
      </c>
      <c r="K2436" s="2">
        <f t="shared" si="229"/>
        <v>2631.96</v>
      </c>
      <c r="L2436" s="2">
        <f t="shared" si="230"/>
        <v>0</v>
      </c>
      <c r="M2436" s="2">
        <f t="shared" si="231"/>
        <v>2631.96</v>
      </c>
      <c r="N2436" s="2">
        <f t="shared" si="232"/>
        <v>717.84000000000015</v>
      </c>
      <c r="O2436" s="2" t="str">
        <f t="shared" si="233"/>
        <v>Jan</v>
      </c>
    </row>
    <row r="2437" spans="1:15" x14ac:dyDescent="0.25">
      <c r="A2437" s="2" t="s">
        <v>3577</v>
      </c>
      <c r="B2437" s="3">
        <v>45341</v>
      </c>
      <c r="C2437" s="2" t="s">
        <v>906</v>
      </c>
      <c r="D2437" s="2" t="s">
        <v>1041</v>
      </c>
      <c r="E2437">
        <v>2</v>
      </c>
      <c r="F2437" s="2">
        <f t="shared" si="228"/>
        <v>2</v>
      </c>
      <c r="G2437" s="2" t="s">
        <v>1148</v>
      </c>
      <c r="H2437">
        <v>0</v>
      </c>
      <c r="I2437" s="2">
        <f>_xlfn.XLOOKUP(D2437, 'retail_products'!$A:$A, 'retail_products'!$E:$E, "")</f>
        <v>20.34</v>
      </c>
      <c r="J2437" s="2">
        <f>_xlfn.XLOOKUP(D2437, 'retail_products'!$A:$A, 'retail_products'!$D:$D, "")</f>
        <v>14.74</v>
      </c>
      <c r="K2437" s="2">
        <f t="shared" si="229"/>
        <v>40.68</v>
      </c>
      <c r="L2437" s="2">
        <f t="shared" si="230"/>
        <v>0</v>
      </c>
      <c r="M2437" s="2">
        <f t="shared" si="231"/>
        <v>40.68</v>
      </c>
      <c r="N2437" s="2">
        <f t="shared" si="232"/>
        <v>11.2</v>
      </c>
      <c r="O2437" s="2" t="str">
        <f t="shared" si="233"/>
        <v>Feb</v>
      </c>
    </row>
    <row r="2438" spans="1:15" x14ac:dyDescent="0.25">
      <c r="A2438" s="2" t="s">
        <v>3578</v>
      </c>
      <c r="B2438" s="3">
        <v>45070</v>
      </c>
      <c r="C2438" s="2" t="s">
        <v>654</v>
      </c>
      <c r="D2438" s="2" t="s">
        <v>1038</v>
      </c>
      <c r="E2438">
        <v>4</v>
      </c>
      <c r="F2438" s="2">
        <f t="shared" si="228"/>
        <v>4</v>
      </c>
      <c r="G2438" s="2" t="s">
        <v>1148</v>
      </c>
      <c r="H2438">
        <v>0</v>
      </c>
      <c r="I2438" s="2">
        <f>_xlfn.XLOOKUP(D2438, 'retail_products'!$A:$A, 'retail_products'!$E:$E, "")</f>
        <v>295.45</v>
      </c>
      <c r="J2438" s="2">
        <f>_xlfn.XLOOKUP(D2438, 'retail_products'!$A:$A, 'retail_products'!$D:$D, "")</f>
        <v>218.74</v>
      </c>
      <c r="K2438" s="2">
        <f t="shared" si="229"/>
        <v>1181.8</v>
      </c>
      <c r="L2438" s="2">
        <f t="shared" si="230"/>
        <v>0</v>
      </c>
      <c r="M2438" s="2">
        <f t="shared" si="231"/>
        <v>1181.8</v>
      </c>
      <c r="N2438" s="2">
        <f t="shared" si="232"/>
        <v>306.83999999999992</v>
      </c>
      <c r="O2438" s="2" t="str">
        <f t="shared" si="233"/>
        <v>May</v>
      </c>
    </row>
    <row r="2439" spans="1:15" x14ac:dyDescent="0.25">
      <c r="A2439" s="2" t="s">
        <v>3579</v>
      </c>
      <c r="B2439" s="3">
        <v>45152</v>
      </c>
      <c r="C2439" s="2" t="s">
        <v>709</v>
      </c>
      <c r="D2439" s="2" t="s">
        <v>1098</v>
      </c>
      <c r="E2439">
        <v>4</v>
      </c>
      <c r="F2439" s="2">
        <f t="shared" si="228"/>
        <v>4</v>
      </c>
      <c r="G2439" s="2" t="s">
        <v>1152</v>
      </c>
      <c r="H2439">
        <v>0.03</v>
      </c>
      <c r="I2439" s="2">
        <f>_xlfn.XLOOKUP(D2439, 'retail_products'!$A:$A, 'retail_products'!$E:$E, "")</f>
        <v>861.53</v>
      </c>
      <c r="J2439" s="2">
        <f>_xlfn.XLOOKUP(D2439, 'retail_products'!$A:$A, 'retail_products'!$D:$D, "")</f>
        <v>446.15</v>
      </c>
      <c r="K2439" s="2">
        <f t="shared" si="229"/>
        <v>3446.12</v>
      </c>
      <c r="L2439" s="2">
        <f t="shared" si="230"/>
        <v>103.38359999999999</v>
      </c>
      <c r="M2439" s="2">
        <f t="shared" si="231"/>
        <v>3342.7363999999998</v>
      </c>
      <c r="N2439" s="2">
        <f t="shared" si="232"/>
        <v>1558.1363999999999</v>
      </c>
      <c r="O2439" s="2" t="str">
        <f t="shared" si="233"/>
        <v>Aug</v>
      </c>
    </row>
    <row r="2440" spans="1:15" x14ac:dyDescent="0.25">
      <c r="A2440" s="2" t="s">
        <v>3580</v>
      </c>
      <c r="B2440" s="3">
        <v>45085</v>
      </c>
      <c r="C2440" s="2" t="s">
        <v>97</v>
      </c>
      <c r="D2440" s="2" t="s">
        <v>1104</v>
      </c>
      <c r="E2440">
        <v>4</v>
      </c>
      <c r="F2440" s="2">
        <f t="shared" si="228"/>
        <v>4</v>
      </c>
      <c r="G2440" s="2" t="s">
        <v>1146</v>
      </c>
      <c r="H2440">
        <v>0</v>
      </c>
      <c r="I2440" s="2">
        <f>_xlfn.XLOOKUP(D2440, 'retail_products'!$A:$A, 'retail_products'!$E:$E, "")</f>
        <v>647.98</v>
      </c>
      <c r="J2440" s="2">
        <f>_xlfn.XLOOKUP(D2440, 'retail_products'!$A:$A, 'retail_products'!$D:$D, "")</f>
        <v>303.98</v>
      </c>
      <c r="K2440" s="2">
        <f t="shared" si="229"/>
        <v>2591.92</v>
      </c>
      <c r="L2440" s="2">
        <f t="shared" si="230"/>
        <v>0</v>
      </c>
      <c r="M2440" s="2">
        <f t="shared" si="231"/>
        <v>2591.92</v>
      </c>
      <c r="N2440" s="2">
        <f t="shared" si="232"/>
        <v>1376</v>
      </c>
      <c r="O2440" s="2" t="str">
        <f t="shared" si="233"/>
        <v>Jun</v>
      </c>
    </row>
    <row r="2441" spans="1:15" x14ac:dyDescent="0.25">
      <c r="A2441" s="2" t="s">
        <v>3581</v>
      </c>
      <c r="B2441" s="3">
        <v>44928</v>
      </c>
      <c r="C2441" s="2" t="s">
        <v>541</v>
      </c>
      <c r="D2441" s="2" t="s">
        <v>1106</v>
      </c>
      <c r="E2441">
        <v>2</v>
      </c>
      <c r="F2441" s="2">
        <f t="shared" si="228"/>
        <v>2</v>
      </c>
      <c r="G2441" s="2" t="s">
        <v>1152</v>
      </c>
      <c r="H2441">
        <v>0</v>
      </c>
      <c r="I2441" s="2">
        <f>_xlfn.XLOOKUP(D2441, 'retail_products'!$A:$A, 'retail_products'!$E:$E, "")</f>
        <v>144.07</v>
      </c>
      <c r="J2441" s="2">
        <f>_xlfn.XLOOKUP(D2441, 'retail_products'!$A:$A, 'retail_products'!$D:$D, "")</f>
        <v>65.87</v>
      </c>
      <c r="K2441" s="2">
        <f t="shared" si="229"/>
        <v>288.14</v>
      </c>
      <c r="L2441" s="2">
        <f t="shared" si="230"/>
        <v>0</v>
      </c>
      <c r="M2441" s="2">
        <f t="shared" si="231"/>
        <v>288.14</v>
      </c>
      <c r="N2441" s="2">
        <f t="shared" si="232"/>
        <v>156.39999999999998</v>
      </c>
      <c r="O2441" s="2" t="str">
        <f t="shared" si="233"/>
        <v>Jan</v>
      </c>
    </row>
    <row r="2442" spans="1:15" x14ac:dyDescent="0.25">
      <c r="A2442" s="2" t="s">
        <v>3582</v>
      </c>
      <c r="B2442" s="3">
        <v>45339</v>
      </c>
      <c r="C2442" s="2" t="s">
        <v>989</v>
      </c>
      <c r="D2442" s="2" t="s">
        <v>1074</v>
      </c>
      <c r="E2442">
        <v>1</v>
      </c>
      <c r="F2442" s="2">
        <f t="shared" si="228"/>
        <v>1</v>
      </c>
      <c r="G2442" s="2" t="s">
        <v>1148</v>
      </c>
      <c r="H2442">
        <v>0</v>
      </c>
      <c r="I2442" s="2">
        <f>_xlfn.XLOOKUP(D2442, 'retail_products'!$A:$A, 'retail_products'!$E:$E, "")</f>
        <v>476.33</v>
      </c>
      <c r="J2442" s="2">
        <f>_xlfn.XLOOKUP(D2442, 'retail_products'!$A:$A, 'retail_products'!$D:$D, "")</f>
        <v>222.1</v>
      </c>
      <c r="K2442" s="2">
        <f t="shared" si="229"/>
        <v>476.33</v>
      </c>
      <c r="L2442" s="2">
        <f t="shared" si="230"/>
        <v>0</v>
      </c>
      <c r="M2442" s="2">
        <f t="shared" si="231"/>
        <v>476.33</v>
      </c>
      <c r="N2442" s="2">
        <f t="shared" si="232"/>
        <v>254.23</v>
      </c>
      <c r="O2442" s="2" t="str">
        <f t="shared" si="233"/>
        <v>Feb</v>
      </c>
    </row>
    <row r="2443" spans="1:15" x14ac:dyDescent="0.25">
      <c r="A2443" s="2" t="s">
        <v>3583</v>
      </c>
      <c r="B2443" s="3">
        <v>45146</v>
      </c>
      <c r="C2443" s="2" t="s">
        <v>60</v>
      </c>
      <c r="D2443" s="2" t="s">
        <v>1134</v>
      </c>
      <c r="E2443">
        <v>3</v>
      </c>
      <c r="F2443" s="2">
        <f t="shared" si="228"/>
        <v>3</v>
      </c>
      <c r="G2443" s="2" t="s">
        <v>1152</v>
      </c>
      <c r="H2443">
        <v>0</v>
      </c>
      <c r="I2443" s="2">
        <f>_xlfn.XLOOKUP(D2443, 'retail_products'!$A:$A, 'retail_products'!$E:$E, "")</f>
        <v>436.93</v>
      </c>
      <c r="J2443" s="2">
        <f>_xlfn.XLOOKUP(D2443, 'retail_products'!$A:$A, 'retail_products'!$D:$D, "")</f>
        <v>257.01</v>
      </c>
      <c r="K2443" s="2">
        <f t="shared" si="229"/>
        <v>1310.79</v>
      </c>
      <c r="L2443" s="2">
        <f t="shared" si="230"/>
        <v>0</v>
      </c>
      <c r="M2443" s="2">
        <f t="shared" si="231"/>
        <v>1310.79</v>
      </c>
      <c r="N2443" s="2">
        <f t="shared" si="232"/>
        <v>539.76</v>
      </c>
      <c r="O2443" s="2" t="str">
        <f t="shared" si="233"/>
        <v>Aug</v>
      </c>
    </row>
    <row r="2444" spans="1:15" x14ac:dyDescent="0.25">
      <c r="A2444" s="2" t="s">
        <v>3584</v>
      </c>
      <c r="B2444" s="3">
        <v>45142</v>
      </c>
      <c r="C2444" s="2" t="s">
        <v>887</v>
      </c>
      <c r="D2444" s="2" t="s">
        <v>1100</v>
      </c>
      <c r="E2444">
        <v>3</v>
      </c>
      <c r="F2444" s="2">
        <f t="shared" si="228"/>
        <v>3</v>
      </c>
      <c r="G2444" s="2" t="s">
        <v>1152</v>
      </c>
      <c r="H2444">
        <v>0</v>
      </c>
      <c r="I2444" s="2">
        <f>_xlfn.XLOOKUP(D2444, 'retail_products'!$A:$A, 'retail_products'!$E:$E, "")</f>
        <v>795.48</v>
      </c>
      <c r="J2444" s="2">
        <f>_xlfn.XLOOKUP(D2444, 'retail_products'!$A:$A, 'retail_products'!$D:$D, "")</f>
        <v>475.67</v>
      </c>
      <c r="K2444" s="2">
        <f t="shared" si="229"/>
        <v>2386.44</v>
      </c>
      <c r="L2444" s="2">
        <f t="shared" si="230"/>
        <v>0</v>
      </c>
      <c r="M2444" s="2">
        <f t="shared" si="231"/>
        <v>2386.44</v>
      </c>
      <c r="N2444" s="2">
        <f t="shared" si="232"/>
        <v>959.43000000000006</v>
      </c>
      <c r="O2444" s="2" t="str">
        <f t="shared" si="233"/>
        <v>Aug</v>
      </c>
    </row>
    <row r="2445" spans="1:15" x14ac:dyDescent="0.25">
      <c r="A2445" s="2" t="s">
        <v>3585</v>
      </c>
      <c r="B2445" s="3">
        <v>44928</v>
      </c>
      <c r="C2445" s="2" t="s">
        <v>422</v>
      </c>
      <c r="D2445" s="2" t="s">
        <v>1090</v>
      </c>
      <c r="E2445">
        <v>2</v>
      </c>
      <c r="F2445" s="2">
        <f t="shared" si="228"/>
        <v>2</v>
      </c>
      <c r="G2445" s="2" t="s">
        <v>1146</v>
      </c>
      <c r="H2445">
        <v>0</v>
      </c>
      <c r="I2445" s="2">
        <f>_xlfn.XLOOKUP(D2445, 'retail_products'!$A:$A, 'retail_products'!$E:$E, "")</f>
        <v>765.43</v>
      </c>
      <c r="J2445" s="2">
        <f>_xlfn.XLOOKUP(D2445, 'retail_products'!$A:$A, 'retail_products'!$D:$D, "")</f>
        <v>429.73</v>
      </c>
      <c r="K2445" s="2">
        <f t="shared" si="229"/>
        <v>1530.86</v>
      </c>
      <c r="L2445" s="2">
        <f t="shared" si="230"/>
        <v>0</v>
      </c>
      <c r="M2445" s="2">
        <f t="shared" si="231"/>
        <v>1530.86</v>
      </c>
      <c r="N2445" s="2">
        <f t="shared" si="232"/>
        <v>671.39999999999986</v>
      </c>
      <c r="O2445" s="2" t="str">
        <f t="shared" si="233"/>
        <v>Jan</v>
      </c>
    </row>
    <row r="2446" spans="1:15" x14ac:dyDescent="0.25">
      <c r="A2446" s="2" t="s">
        <v>3586</v>
      </c>
      <c r="B2446" s="3">
        <v>44974</v>
      </c>
      <c r="C2446" s="2" t="s">
        <v>860</v>
      </c>
      <c r="D2446" s="2" t="s">
        <v>1106</v>
      </c>
      <c r="E2446">
        <v>1</v>
      </c>
      <c r="F2446" s="2">
        <f t="shared" si="228"/>
        <v>1</v>
      </c>
      <c r="G2446" s="2" t="s">
        <v>1148</v>
      </c>
      <c r="H2446">
        <v>0.25</v>
      </c>
      <c r="I2446" s="2">
        <f>_xlfn.XLOOKUP(D2446, 'retail_products'!$A:$A, 'retail_products'!$E:$E, "")</f>
        <v>144.07</v>
      </c>
      <c r="J2446" s="2">
        <f>_xlfn.XLOOKUP(D2446, 'retail_products'!$A:$A, 'retail_products'!$D:$D, "")</f>
        <v>65.87</v>
      </c>
      <c r="K2446" s="2">
        <f t="shared" si="229"/>
        <v>144.07</v>
      </c>
      <c r="L2446" s="2">
        <f t="shared" si="230"/>
        <v>36.017499999999998</v>
      </c>
      <c r="M2446" s="2">
        <f t="shared" si="231"/>
        <v>108.05249999999999</v>
      </c>
      <c r="N2446" s="2">
        <f t="shared" si="232"/>
        <v>42.18249999999999</v>
      </c>
      <c r="O2446" s="2" t="str">
        <f t="shared" si="233"/>
        <v>Feb</v>
      </c>
    </row>
    <row r="2447" spans="1:15" x14ac:dyDescent="0.25">
      <c r="A2447" s="2" t="s">
        <v>3587</v>
      </c>
      <c r="B2447" s="3">
        <v>45347</v>
      </c>
      <c r="C2447" s="2" t="s">
        <v>377</v>
      </c>
      <c r="D2447" s="2" t="s">
        <v>1112</v>
      </c>
      <c r="E2447">
        <v>3</v>
      </c>
      <c r="F2447" s="2">
        <f t="shared" si="228"/>
        <v>3</v>
      </c>
      <c r="G2447" s="2" t="s">
        <v>1152</v>
      </c>
      <c r="H2447">
        <v>7.0000000000000007E-2</v>
      </c>
      <c r="I2447" s="2">
        <f>_xlfn.XLOOKUP(D2447, 'retail_products'!$A:$A, 'retail_products'!$E:$E, "")</f>
        <v>827.09</v>
      </c>
      <c r="J2447" s="2">
        <f>_xlfn.XLOOKUP(D2447, 'retail_products'!$A:$A, 'retail_products'!$D:$D, "")</f>
        <v>449.47</v>
      </c>
      <c r="K2447" s="2">
        <f t="shared" si="229"/>
        <v>2481.27</v>
      </c>
      <c r="L2447" s="2">
        <f t="shared" si="230"/>
        <v>173.68890000000002</v>
      </c>
      <c r="M2447" s="2">
        <f t="shared" si="231"/>
        <v>2307.5810999999999</v>
      </c>
      <c r="N2447" s="2">
        <f t="shared" si="232"/>
        <v>959.1710999999998</v>
      </c>
      <c r="O2447" s="2" t="str">
        <f t="shared" si="233"/>
        <v>Feb</v>
      </c>
    </row>
    <row r="2448" spans="1:15" x14ac:dyDescent="0.25">
      <c r="A2448" s="2" t="s">
        <v>3588</v>
      </c>
      <c r="B2448" s="3">
        <v>45162</v>
      </c>
      <c r="C2448" s="2" t="s">
        <v>771</v>
      </c>
      <c r="D2448" s="2" t="s">
        <v>1058</v>
      </c>
      <c r="E2448">
        <v>2</v>
      </c>
      <c r="F2448" s="2">
        <f t="shared" si="228"/>
        <v>2</v>
      </c>
      <c r="G2448" s="2" t="s">
        <v>1146</v>
      </c>
      <c r="H2448">
        <v>0</v>
      </c>
      <c r="I2448" s="2">
        <f>_xlfn.XLOOKUP(D2448, 'retail_products'!$A:$A, 'retail_products'!$E:$E, "")</f>
        <v>145.03</v>
      </c>
      <c r="J2448" s="2">
        <f>_xlfn.XLOOKUP(D2448, 'retail_products'!$A:$A, 'retail_products'!$D:$D, "")</f>
        <v>60.82</v>
      </c>
      <c r="K2448" s="2">
        <f t="shared" si="229"/>
        <v>290.06</v>
      </c>
      <c r="L2448" s="2">
        <f t="shared" si="230"/>
        <v>0</v>
      </c>
      <c r="M2448" s="2">
        <f t="shared" si="231"/>
        <v>290.06</v>
      </c>
      <c r="N2448" s="2">
        <f t="shared" si="232"/>
        <v>168.42000000000002</v>
      </c>
      <c r="O2448" s="2" t="str">
        <f t="shared" si="233"/>
        <v>Aug</v>
      </c>
    </row>
    <row r="2449" spans="1:15" x14ac:dyDescent="0.25">
      <c r="A2449" s="2" t="s">
        <v>3589</v>
      </c>
      <c r="B2449" s="3">
        <v>45004</v>
      </c>
      <c r="C2449" s="2" t="s">
        <v>934</v>
      </c>
      <c r="D2449" s="2" t="s">
        <v>1060</v>
      </c>
      <c r="E2449">
        <v>2</v>
      </c>
      <c r="F2449" s="2">
        <f t="shared" si="228"/>
        <v>2</v>
      </c>
      <c r="G2449" s="2" t="s">
        <v>1146</v>
      </c>
      <c r="H2449">
        <v>0.23</v>
      </c>
      <c r="I2449" s="2">
        <f>_xlfn.XLOOKUP(D2449, 'retail_products'!$A:$A, 'retail_products'!$E:$E, "")</f>
        <v>491.58</v>
      </c>
      <c r="J2449" s="2">
        <f>_xlfn.XLOOKUP(D2449, 'retail_products'!$A:$A, 'retail_products'!$D:$D, "")</f>
        <v>342.41</v>
      </c>
      <c r="K2449" s="2">
        <f t="shared" si="229"/>
        <v>983.16</v>
      </c>
      <c r="L2449" s="2">
        <f t="shared" si="230"/>
        <v>226.1268</v>
      </c>
      <c r="M2449" s="2">
        <f t="shared" si="231"/>
        <v>757.03319999999997</v>
      </c>
      <c r="N2449" s="2">
        <f t="shared" si="232"/>
        <v>72.213199999999915</v>
      </c>
      <c r="O2449" s="2" t="str">
        <f t="shared" si="233"/>
        <v>Mar</v>
      </c>
    </row>
    <row r="2450" spans="1:15" x14ac:dyDescent="0.25">
      <c r="A2450" s="2" t="s">
        <v>3590</v>
      </c>
      <c r="B2450" s="3">
        <v>45146</v>
      </c>
      <c r="C2450" s="2" t="s">
        <v>352</v>
      </c>
      <c r="D2450" s="2" t="s">
        <v>1074</v>
      </c>
      <c r="E2450">
        <v>5</v>
      </c>
      <c r="F2450" s="2">
        <f t="shared" si="228"/>
        <v>5</v>
      </c>
      <c r="G2450" s="2" t="s">
        <v>1146</v>
      </c>
      <c r="H2450">
        <v>0</v>
      </c>
      <c r="I2450" s="2">
        <f>_xlfn.XLOOKUP(D2450, 'retail_products'!$A:$A, 'retail_products'!$E:$E, "")</f>
        <v>476.33</v>
      </c>
      <c r="J2450" s="2">
        <f>_xlfn.XLOOKUP(D2450, 'retail_products'!$A:$A, 'retail_products'!$D:$D, "")</f>
        <v>222.1</v>
      </c>
      <c r="K2450" s="2">
        <f t="shared" si="229"/>
        <v>2381.65</v>
      </c>
      <c r="L2450" s="2">
        <f t="shared" si="230"/>
        <v>0</v>
      </c>
      <c r="M2450" s="2">
        <f t="shared" si="231"/>
        <v>2381.65</v>
      </c>
      <c r="N2450" s="2">
        <f t="shared" si="232"/>
        <v>1271.1500000000001</v>
      </c>
      <c r="O2450" s="2" t="str">
        <f t="shared" si="233"/>
        <v>Aug</v>
      </c>
    </row>
    <row r="2451" spans="1:15" x14ac:dyDescent="0.25">
      <c r="A2451" s="2" t="s">
        <v>3591</v>
      </c>
      <c r="B2451" s="3">
        <v>45165</v>
      </c>
      <c r="C2451" s="2" t="s">
        <v>486</v>
      </c>
      <c r="D2451" s="2" t="s">
        <v>1114</v>
      </c>
      <c r="E2451">
        <v>3</v>
      </c>
      <c r="F2451" s="2">
        <f t="shared" si="228"/>
        <v>3</v>
      </c>
      <c r="G2451" s="2" t="s">
        <v>1152</v>
      </c>
      <c r="H2451">
        <v>0</v>
      </c>
      <c r="I2451" s="2">
        <f>_xlfn.XLOOKUP(D2451, 'retail_products'!$A:$A, 'retail_products'!$E:$E, "")</f>
        <v>124.45</v>
      </c>
      <c r="J2451" s="2">
        <f>_xlfn.XLOOKUP(D2451, 'retail_products'!$A:$A, 'retail_products'!$D:$D, "")</f>
        <v>62.41</v>
      </c>
      <c r="K2451" s="2">
        <f t="shared" si="229"/>
        <v>373.35</v>
      </c>
      <c r="L2451" s="2">
        <f t="shared" si="230"/>
        <v>0</v>
      </c>
      <c r="M2451" s="2">
        <f t="shared" si="231"/>
        <v>373.35</v>
      </c>
      <c r="N2451" s="2">
        <f t="shared" si="232"/>
        <v>186.12000000000003</v>
      </c>
      <c r="O2451" s="2" t="str">
        <f t="shared" si="233"/>
        <v>Aug</v>
      </c>
    </row>
    <row r="2452" spans="1:15" x14ac:dyDescent="0.25">
      <c r="A2452" s="2" t="s">
        <v>3592</v>
      </c>
      <c r="B2452" s="3">
        <v>45087</v>
      </c>
      <c r="C2452" s="2" t="s">
        <v>236</v>
      </c>
      <c r="D2452" s="2" t="s">
        <v>1114</v>
      </c>
      <c r="E2452">
        <v>5</v>
      </c>
      <c r="F2452" s="2">
        <f t="shared" si="228"/>
        <v>5</v>
      </c>
      <c r="G2452" s="2" t="s">
        <v>1146</v>
      </c>
      <c r="H2452">
        <v>0</v>
      </c>
      <c r="I2452" s="2">
        <f>_xlfn.XLOOKUP(D2452, 'retail_products'!$A:$A, 'retail_products'!$E:$E, "")</f>
        <v>124.45</v>
      </c>
      <c r="J2452" s="2">
        <f>_xlfn.XLOOKUP(D2452, 'retail_products'!$A:$A, 'retail_products'!$D:$D, "")</f>
        <v>62.41</v>
      </c>
      <c r="K2452" s="2">
        <f t="shared" si="229"/>
        <v>622.25</v>
      </c>
      <c r="L2452" s="2">
        <f t="shared" si="230"/>
        <v>0</v>
      </c>
      <c r="M2452" s="2">
        <f t="shared" si="231"/>
        <v>622.25</v>
      </c>
      <c r="N2452" s="2">
        <f t="shared" si="232"/>
        <v>310.20000000000005</v>
      </c>
      <c r="O2452" s="2" t="str">
        <f t="shared" si="233"/>
        <v>Jun</v>
      </c>
    </row>
    <row r="2453" spans="1:15" x14ac:dyDescent="0.25">
      <c r="A2453" s="2" t="s">
        <v>3593</v>
      </c>
      <c r="B2453" s="3">
        <v>44947</v>
      </c>
      <c r="C2453" s="2" t="s">
        <v>892</v>
      </c>
      <c r="D2453" s="2" t="s">
        <v>1096</v>
      </c>
      <c r="E2453">
        <v>2</v>
      </c>
      <c r="F2453" s="2">
        <f t="shared" si="228"/>
        <v>2</v>
      </c>
      <c r="G2453" s="2" t="s">
        <v>1152</v>
      </c>
      <c r="H2453">
        <v>0</v>
      </c>
      <c r="I2453" s="2">
        <f>_xlfn.XLOOKUP(D2453, 'retail_products'!$A:$A, 'retail_products'!$E:$E, "")</f>
        <v>975.87</v>
      </c>
      <c r="J2453" s="2">
        <f>_xlfn.XLOOKUP(D2453, 'retail_products'!$A:$A, 'retail_products'!$D:$D, "")</f>
        <v>397.97</v>
      </c>
      <c r="K2453" s="2">
        <f t="shared" si="229"/>
        <v>1951.74</v>
      </c>
      <c r="L2453" s="2">
        <f t="shared" si="230"/>
        <v>0</v>
      </c>
      <c r="M2453" s="2">
        <f t="shared" si="231"/>
        <v>1951.74</v>
      </c>
      <c r="N2453" s="2">
        <f t="shared" si="232"/>
        <v>1155.8</v>
      </c>
      <c r="O2453" s="2" t="str">
        <f t="shared" si="233"/>
        <v>Jan</v>
      </c>
    </row>
    <row r="2454" spans="1:15" x14ac:dyDescent="0.25">
      <c r="A2454" s="2" t="s">
        <v>3594</v>
      </c>
      <c r="B2454" s="3">
        <v>44956</v>
      </c>
      <c r="C2454" s="2" t="s">
        <v>600</v>
      </c>
      <c r="D2454" s="2" t="s">
        <v>1114</v>
      </c>
      <c r="E2454">
        <v>3</v>
      </c>
      <c r="F2454" s="2">
        <f t="shared" si="228"/>
        <v>3</v>
      </c>
      <c r="G2454" s="2" t="s">
        <v>1146</v>
      </c>
      <c r="H2454">
        <v>0</v>
      </c>
      <c r="I2454" s="2">
        <f>_xlfn.XLOOKUP(D2454, 'retail_products'!$A:$A, 'retail_products'!$E:$E, "")</f>
        <v>124.45</v>
      </c>
      <c r="J2454" s="2">
        <f>_xlfn.XLOOKUP(D2454, 'retail_products'!$A:$A, 'retail_products'!$D:$D, "")</f>
        <v>62.41</v>
      </c>
      <c r="K2454" s="2">
        <f t="shared" si="229"/>
        <v>373.35</v>
      </c>
      <c r="L2454" s="2">
        <f t="shared" si="230"/>
        <v>0</v>
      </c>
      <c r="M2454" s="2">
        <f t="shared" si="231"/>
        <v>373.35</v>
      </c>
      <c r="N2454" s="2">
        <f t="shared" si="232"/>
        <v>186.12000000000003</v>
      </c>
      <c r="O2454" s="2" t="str">
        <f t="shared" si="233"/>
        <v>Jan</v>
      </c>
    </row>
    <row r="2455" spans="1:15" x14ac:dyDescent="0.25">
      <c r="A2455" s="2" t="s">
        <v>3595</v>
      </c>
      <c r="B2455" s="3">
        <v>45134</v>
      </c>
      <c r="C2455" s="2" t="s">
        <v>875</v>
      </c>
      <c r="D2455" s="2" t="s">
        <v>1110</v>
      </c>
      <c r="E2455">
        <v>2</v>
      </c>
      <c r="F2455" s="2">
        <f t="shared" si="228"/>
        <v>2</v>
      </c>
      <c r="G2455" s="2" t="s">
        <v>1148</v>
      </c>
      <c r="H2455">
        <v>0</v>
      </c>
      <c r="I2455" s="2">
        <f>_xlfn.XLOOKUP(D2455, 'retail_products'!$A:$A, 'retail_products'!$E:$E, "")</f>
        <v>469.35</v>
      </c>
      <c r="J2455" s="2">
        <f>_xlfn.XLOOKUP(D2455, 'retail_products'!$A:$A, 'retail_products'!$D:$D, "")</f>
        <v>278.37</v>
      </c>
      <c r="K2455" s="2">
        <f t="shared" si="229"/>
        <v>938.7</v>
      </c>
      <c r="L2455" s="2">
        <f t="shared" si="230"/>
        <v>0</v>
      </c>
      <c r="M2455" s="2">
        <f t="shared" si="231"/>
        <v>938.7</v>
      </c>
      <c r="N2455" s="2">
        <f t="shared" si="232"/>
        <v>381.96000000000004</v>
      </c>
      <c r="O2455" s="2" t="str">
        <f t="shared" si="233"/>
        <v>Jul</v>
      </c>
    </row>
    <row r="2456" spans="1:15" x14ac:dyDescent="0.25">
      <c r="A2456" s="2" t="s">
        <v>3596</v>
      </c>
      <c r="B2456" s="3">
        <v>45367</v>
      </c>
      <c r="C2456" s="2" t="s">
        <v>188</v>
      </c>
      <c r="D2456" s="2" t="s">
        <v>1038</v>
      </c>
      <c r="E2456">
        <v>4</v>
      </c>
      <c r="F2456" s="2">
        <f t="shared" si="228"/>
        <v>4</v>
      </c>
      <c r="G2456" s="2" t="s">
        <v>1146</v>
      </c>
      <c r="H2456">
        <v>0</v>
      </c>
      <c r="I2456" s="2">
        <f>_xlfn.XLOOKUP(D2456, 'retail_products'!$A:$A, 'retail_products'!$E:$E, "")</f>
        <v>295.45</v>
      </c>
      <c r="J2456" s="2">
        <f>_xlfn.XLOOKUP(D2456, 'retail_products'!$A:$A, 'retail_products'!$D:$D, "")</f>
        <v>218.74</v>
      </c>
      <c r="K2456" s="2">
        <f t="shared" si="229"/>
        <v>1181.8</v>
      </c>
      <c r="L2456" s="2">
        <f t="shared" si="230"/>
        <v>0</v>
      </c>
      <c r="M2456" s="2">
        <f t="shared" si="231"/>
        <v>1181.8</v>
      </c>
      <c r="N2456" s="2">
        <f t="shared" si="232"/>
        <v>306.83999999999992</v>
      </c>
      <c r="O2456" s="2" t="str">
        <f t="shared" si="233"/>
        <v>Mar</v>
      </c>
    </row>
    <row r="2457" spans="1:15" x14ac:dyDescent="0.25">
      <c r="A2457" s="2" t="s">
        <v>3597</v>
      </c>
      <c r="B2457" s="3">
        <v>44985</v>
      </c>
      <c r="C2457" s="2" t="s">
        <v>987</v>
      </c>
      <c r="D2457" s="2" t="s">
        <v>1120</v>
      </c>
      <c r="E2457">
        <v>5</v>
      </c>
      <c r="F2457" s="2">
        <f t="shared" si="228"/>
        <v>5</v>
      </c>
      <c r="G2457" s="2" t="s">
        <v>1146</v>
      </c>
      <c r="H2457">
        <v>0.16</v>
      </c>
      <c r="I2457" s="2">
        <f>_xlfn.XLOOKUP(D2457, 'retail_products'!$A:$A, 'retail_products'!$E:$E, "")</f>
        <v>1062.07</v>
      </c>
      <c r="J2457" s="2">
        <f>_xlfn.XLOOKUP(D2457, 'retail_products'!$A:$A, 'retail_products'!$D:$D, "")</f>
        <v>464.05</v>
      </c>
      <c r="K2457" s="2">
        <f t="shared" si="229"/>
        <v>5310.3499999999995</v>
      </c>
      <c r="L2457" s="2">
        <f t="shared" si="230"/>
        <v>849.65599999999995</v>
      </c>
      <c r="M2457" s="2">
        <f t="shared" si="231"/>
        <v>4460.6939999999995</v>
      </c>
      <c r="N2457" s="2">
        <f t="shared" si="232"/>
        <v>2140.4439999999995</v>
      </c>
      <c r="O2457" s="2" t="str">
        <f t="shared" si="233"/>
        <v>Feb</v>
      </c>
    </row>
    <row r="2458" spans="1:15" x14ac:dyDescent="0.25">
      <c r="A2458" s="2" t="s">
        <v>3598</v>
      </c>
      <c r="B2458" s="3">
        <v>45006</v>
      </c>
      <c r="C2458" s="2" t="s">
        <v>979</v>
      </c>
      <c r="D2458" s="2" t="s">
        <v>1112</v>
      </c>
      <c r="E2458">
        <v>5</v>
      </c>
      <c r="F2458" s="2">
        <f t="shared" si="228"/>
        <v>5</v>
      </c>
      <c r="G2458" s="2" t="s">
        <v>1148</v>
      </c>
      <c r="H2458">
        <v>0</v>
      </c>
      <c r="I2458" s="2">
        <f>_xlfn.XLOOKUP(D2458, 'retail_products'!$A:$A, 'retail_products'!$E:$E, "")</f>
        <v>827.09</v>
      </c>
      <c r="J2458" s="2">
        <f>_xlfn.XLOOKUP(D2458, 'retail_products'!$A:$A, 'retail_products'!$D:$D, "")</f>
        <v>449.47</v>
      </c>
      <c r="K2458" s="2">
        <f t="shared" si="229"/>
        <v>4135.45</v>
      </c>
      <c r="L2458" s="2">
        <f t="shared" si="230"/>
        <v>0</v>
      </c>
      <c r="M2458" s="2">
        <f t="shared" si="231"/>
        <v>4135.45</v>
      </c>
      <c r="N2458" s="2">
        <f t="shared" si="232"/>
        <v>1888.0999999999995</v>
      </c>
      <c r="O2458" s="2" t="str">
        <f t="shared" si="233"/>
        <v>Mar</v>
      </c>
    </row>
    <row r="2459" spans="1:15" x14ac:dyDescent="0.25">
      <c r="A2459" s="2"/>
      <c r="B2459" s="3">
        <v>44995</v>
      </c>
      <c r="C2459" s="2" t="s">
        <v>864</v>
      </c>
      <c r="D2459" s="2" t="s">
        <v>1038</v>
      </c>
      <c r="E2459">
        <v>4</v>
      </c>
      <c r="F2459" s="2">
        <f t="shared" si="228"/>
        <v>4</v>
      </c>
      <c r="G2459" s="2" t="s">
        <v>1146</v>
      </c>
      <c r="H2459">
        <v>0</v>
      </c>
      <c r="I2459" s="2">
        <f>_xlfn.XLOOKUP(D2459, 'retail_products'!$A:$A, 'retail_products'!$E:$E, "")</f>
        <v>295.45</v>
      </c>
      <c r="J2459" s="2">
        <f>_xlfn.XLOOKUP(D2459, 'retail_products'!$A:$A, 'retail_products'!$D:$D, "")</f>
        <v>218.74</v>
      </c>
      <c r="K2459" s="2">
        <f t="shared" si="229"/>
        <v>1181.8</v>
      </c>
      <c r="L2459" s="2">
        <f t="shared" si="230"/>
        <v>0</v>
      </c>
      <c r="M2459" s="2">
        <f t="shared" si="231"/>
        <v>1181.8</v>
      </c>
      <c r="N2459" s="2">
        <f t="shared" si="232"/>
        <v>306.83999999999992</v>
      </c>
      <c r="O2459" s="2" t="str">
        <f t="shared" si="233"/>
        <v>Mar</v>
      </c>
    </row>
    <row r="2460" spans="1:15" x14ac:dyDescent="0.25">
      <c r="A2460" s="2" t="s">
        <v>3599</v>
      </c>
      <c r="B2460" s="3">
        <v>44987</v>
      </c>
      <c r="C2460" s="2" t="s">
        <v>77</v>
      </c>
      <c r="D2460" s="2" t="s">
        <v>1098</v>
      </c>
      <c r="E2460">
        <v>5</v>
      </c>
      <c r="F2460" s="2">
        <f t="shared" si="228"/>
        <v>5</v>
      </c>
      <c r="G2460" s="2" t="s">
        <v>1146</v>
      </c>
      <c r="H2460">
        <v>0</v>
      </c>
      <c r="I2460" s="2">
        <f>_xlfn.XLOOKUP(D2460, 'retail_products'!$A:$A, 'retail_products'!$E:$E, "")</f>
        <v>861.53</v>
      </c>
      <c r="J2460" s="2">
        <f>_xlfn.XLOOKUP(D2460, 'retail_products'!$A:$A, 'retail_products'!$D:$D, "")</f>
        <v>446.15</v>
      </c>
      <c r="K2460" s="2">
        <f t="shared" si="229"/>
        <v>4307.6499999999996</v>
      </c>
      <c r="L2460" s="2">
        <f t="shared" si="230"/>
        <v>0</v>
      </c>
      <c r="M2460" s="2">
        <f t="shared" si="231"/>
        <v>4307.6499999999996</v>
      </c>
      <c r="N2460" s="2">
        <f t="shared" si="232"/>
        <v>2076.8999999999996</v>
      </c>
      <c r="O2460" s="2" t="str">
        <f t="shared" si="233"/>
        <v>Mar</v>
      </c>
    </row>
    <row r="2461" spans="1:15" x14ac:dyDescent="0.25">
      <c r="A2461" s="2" t="s">
        <v>3600</v>
      </c>
      <c r="B2461" s="3">
        <v>45210</v>
      </c>
      <c r="C2461" s="2" t="s">
        <v>650</v>
      </c>
      <c r="D2461" s="2" t="s">
        <v>1068</v>
      </c>
      <c r="E2461">
        <v>2</v>
      </c>
      <c r="F2461" s="2">
        <f t="shared" si="228"/>
        <v>2</v>
      </c>
      <c r="G2461" s="2" t="s">
        <v>1152</v>
      </c>
      <c r="H2461">
        <v>0</v>
      </c>
      <c r="I2461" s="2">
        <f>_xlfn.XLOOKUP(D2461, 'retail_products'!$A:$A, 'retail_products'!$E:$E, "")</f>
        <v>37.4</v>
      </c>
      <c r="J2461" s="2">
        <f>_xlfn.XLOOKUP(D2461, 'retail_products'!$A:$A, 'retail_products'!$D:$D, "")</f>
        <v>16.059999999999999</v>
      </c>
      <c r="K2461" s="2">
        <f t="shared" si="229"/>
        <v>74.8</v>
      </c>
      <c r="L2461" s="2">
        <f t="shared" si="230"/>
        <v>0</v>
      </c>
      <c r="M2461" s="2">
        <f t="shared" si="231"/>
        <v>74.8</v>
      </c>
      <c r="N2461" s="2">
        <f t="shared" si="232"/>
        <v>42.68</v>
      </c>
      <c r="O2461" s="2" t="str">
        <f t="shared" si="233"/>
        <v>Oct</v>
      </c>
    </row>
    <row r="2462" spans="1:15" x14ac:dyDescent="0.25">
      <c r="A2462" s="2" t="s">
        <v>3601</v>
      </c>
      <c r="B2462" s="3">
        <v>45238</v>
      </c>
      <c r="C2462" s="2" t="s">
        <v>952</v>
      </c>
      <c r="D2462" s="2" t="s">
        <v>1098</v>
      </c>
      <c r="E2462">
        <v>1</v>
      </c>
      <c r="F2462" s="2">
        <f t="shared" si="228"/>
        <v>1</v>
      </c>
      <c r="G2462" s="2" t="s">
        <v>1152</v>
      </c>
      <c r="H2462">
        <v>0</v>
      </c>
      <c r="I2462" s="2">
        <f>_xlfn.XLOOKUP(D2462, 'retail_products'!$A:$A, 'retail_products'!$E:$E, "")</f>
        <v>861.53</v>
      </c>
      <c r="J2462" s="2">
        <f>_xlfn.XLOOKUP(D2462, 'retail_products'!$A:$A, 'retail_products'!$D:$D, "")</f>
        <v>446.15</v>
      </c>
      <c r="K2462" s="2">
        <f t="shared" si="229"/>
        <v>861.53</v>
      </c>
      <c r="L2462" s="2">
        <f t="shared" si="230"/>
        <v>0</v>
      </c>
      <c r="M2462" s="2">
        <f t="shared" si="231"/>
        <v>861.53</v>
      </c>
      <c r="N2462" s="2">
        <f t="shared" si="232"/>
        <v>415.38</v>
      </c>
      <c r="O2462" s="2" t="str">
        <f t="shared" si="233"/>
        <v>Nov</v>
      </c>
    </row>
    <row r="2463" spans="1:15" x14ac:dyDescent="0.25">
      <c r="A2463" s="2" t="s">
        <v>3602</v>
      </c>
      <c r="B2463" s="3">
        <v>45241</v>
      </c>
      <c r="C2463" s="2" t="s">
        <v>452</v>
      </c>
      <c r="D2463" s="2" t="s">
        <v>1106</v>
      </c>
      <c r="E2463">
        <v>2</v>
      </c>
      <c r="F2463" s="2">
        <f t="shared" si="228"/>
        <v>2</v>
      </c>
      <c r="G2463" s="2" t="s">
        <v>1152</v>
      </c>
      <c r="H2463">
        <v>0</v>
      </c>
      <c r="I2463" s="2">
        <f>_xlfn.XLOOKUP(D2463, 'retail_products'!$A:$A, 'retail_products'!$E:$E, "")</f>
        <v>144.07</v>
      </c>
      <c r="J2463" s="2">
        <f>_xlfn.XLOOKUP(D2463, 'retail_products'!$A:$A, 'retail_products'!$D:$D, "")</f>
        <v>65.87</v>
      </c>
      <c r="K2463" s="2">
        <f t="shared" si="229"/>
        <v>288.14</v>
      </c>
      <c r="L2463" s="2">
        <f t="shared" si="230"/>
        <v>0</v>
      </c>
      <c r="M2463" s="2">
        <f t="shared" si="231"/>
        <v>288.14</v>
      </c>
      <c r="N2463" s="2">
        <f t="shared" si="232"/>
        <v>156.39999999999998</v>
      </c>
      <c r="O2463" s="2" t="str">
        <f t="shared" si="233"/>
        <v>Nov</v>
      </c>
    </row>
    <row r="2464" spans="1:15" x14ac:dyDescent="0.25">
      <c r="A2464" s="2" t="s">
        <v>3603</v>
      </c>
      <c r="B2464" s="3">
        <v>45176</v>
      </c>
      <c r="C2464" s="2" t="s">
        <v>481</v>
      </c>
      <c r="D2464" s="2" t="s">
        <v>1070</v>
      </c>
      <c r="E2464">
        <v>1</v>
      </c>
      <c r="F2464" s="2">
        <f t="shared" si="228"/>
        <v>1</v>
      </c>
      <c r="G2464" s="2" t="s">
        <v>1148</v>
      </c>
      <c r="H2464">
        <v>0</v>
      </c>
      <c r="I2464" s="2">
        <f>_xlfn.XLOOKUP(D2464, 'retail_products'!$A:$A, 'retail_products'!$E:$E, "")</f>
        <v>543.76</v>
      </c>
      <c r="J2464" s="2">
        <f>_xlfn.XLOOKUP(D2464, 'retail_products'!$A:$A, 'retail_products'!$D:$D, "")</f>
        <v>364.65</v>
      </c>
      <c r="K2464" s="2">
        <f t="shared" si="229"/>
        <v>543.76</v>
      </c>
      <c r="L2464" s="2">
        <f t="shared" si="230"/>
        <v>0</v>
      </c>
      <c r="M2464" s="2">
        <f t="shared" si="231"/>
        <v>543.76</v>
      </c>
      <c r="N2464" s="2">
        <f t="shared" si="232"/>
        <v>179.11</v>
      </c>
      <c r="O2464" s="2" t="str">
        <f t="shared" si="233"/>
        <v>Sep</v>
      </c>
    </row>
    <row r="2465" spans="1:15" x14ac:dyDescent="0.25">
      <c r="A2465" s="2" t="s">
        <v>3604</v>
      </c>
      <c r="B2465" s="3">
        <v>45095</v>
      </c>
      <c r="C2465" s="2" t="s">
        <v>377</v>
      </c>
      <c r="D2465" s="2" t="s">
        <v>1120</v>
      </c>
      <c r="E2465">
        <v>1</v>
      </c>
      <c r="F2465" s="2">
        <f t="shared" si="228"/>
        <v>1</v>
      </c>
      <c r="G2465" s="2" t="s">
        <v>1148</v>
      </c>
      <c r="H2465">
        <v>0</v>
      </c>
      <c r="I2465" s="2">
        <f>_xlfn.XLOOKUP(D2465, 'retail_products'!$A:$A, 'retail_products'!$E:$E, "")</f>
        <v>1062.07</v>
      </c>
      <c r="J2465" s="2">
        <f>_xlfn.XLOOKUP(D2465, 'retail_products'!$A:$A, 'retail_products'!$D:$D, "")</f>
        <v>464.05</v>
      </c>
      <c r="K2465" s="2">
        <f t="shared" si="229"/>
        <v>1062.07</v>
      </c>
      <c r="L2465" s="2">
        <f t="shared" si="230"/>
        <v>0</v>
      </c>
      <c r="M2465" s="2">
        <f t="shared" si="231"/>
        <v>1062.07</v>
      </c>
      <c r="N2465" s="2">
        <f t="shared" si="232"/>
        <v>598.02</v>
      </c>
      <c r="O2465" s="2" t="str">
        <f t="shared" si="233"/>
        <v>Jun</v>
      </c>
    </row>
    <row r="2466" spans="1:15" x14ac:dyDescent="0.25">
      <c r="A2466" s="2" t="s">
        <v>3605</v>
      </c>
      <c r="B2466" s="3">
        <v>45256</v>
      </c>
      <c r="C2466" s="2" t="s">
        <v>124</v>
      </c>
      <c r="D2466" s="2" t="s">
        <v>1106</v>
      </c>
      <c r="E2466">
        <v>4</v>
      </c>
      <c r="F2466" s="2">
        <f t="shared" si="228"/>
        <v>4</v>
      </c>
      <c r="G2466" s="2" t="s">
        <v>1146</v>
      </c>
      <c r="H2466">
        <v>0</v>
      </c>
      <c r="I2466" s="2">
        <f>_xlfn.XLOOKUP(D2466, 'retail_products'!$A:$A, 'retail_products'!$E:$E, "")</f>
        <v>144.07</v>
      </c>
      <c r="J2466" s="2">
        <f>_xlfn.XLOOKUP(D2466, 'retail_products'!$A:$A, 'retail_products'!$D:$D, "")</f>
        <v>65.87</v>
      </c>
      <c r="K2466" s="2">
        <f t="shared" si="229"/>
        <v>576.28</v>
      </c>
      <c r="L2466" s="2">
        <f t="shared" si="230"/>
        <v>0</v>
      </c>
      <c r="M2466" s="2">
        <f t="shared" si="231"/>
        <v>576.28</v>
      </c>
      <c r="N2466" s="2">
        <f t="shared" si="232"/>
        <v>312.79999999999995</v>
      </c>
      <c r="O2466" s="2" t="str">
        <f t="shared" si="233"/>
        <v>Nov</v>
      </c>
    </row>
    <row r="2467" spans="1:15" x14ac:dyDescent="0.25">
      <c r="A2467" s="2" t="s">
        <v>3606</v>
      </c>
      <c r="B2467" s="3">
        <v>45347</v>
      </c>
      <c r="C2467" s="2" t="s">
        <v>315</v>
      </c>
      <c r="D2467" s="2" t="s">
        <v>1072</v>
      </c>
      <c r="E2467">
        <v>1</v>
      </c>
      <c r="F2467" s="2">
        <f t="shared" si="228"/>
        <v>1</v>
      </c>
      <c r="G2467" s="2" t="s">
        <v>1148</v>
      </c>
      <c r="H2467">
        <v>0.09</v>
      </c>
      <c r="I2467" s="2">
        <f>_xlfn.XLOOKUP(D2467, 'retail_products'!$A:$A, 'retail_products'!$E:$E, "")</f>
        <v>553.76</v>
      </c>
      <c r="J2467" s="2">
        <f>_xlfn.XLOOKUP(D2467, 'retail_products'!$A:$A, 'retail_products'!$D:$D, "")</f>
        <v>264.36</v>
      </c>
      <c r="K2467" s="2">
        <f t="shared" si="229"/>
        <v>553.76</v>
      </c>
      <c r="L2467" s="2">
        <f t="shared" si="230"/>
        <v>49.8384</v>
      </c>
      <c r="M2467" s="2">
        <f t="shared" si="231"/>
        <v>503.92160000000001</v>
      </c>
      <c r="N2467" s="2">
        <f t="shared" si="232"/>
        <v>239.5616</v>
      </c>
      <c r="O2467" s="2" t="str">
        <f t="shared" si="233"/>
        <v>Feb</v>
      </c>
    </row>
    <row r="2468" spans="1:15" x14ac:dyDescent="0.25">
      <c r="A2468" s="2" t="s">
        <v>3607</v>
      </c>
      <c r="B2468" s="3">
        <v>45084</v>
      </c>
      <c r="C2468" s="2" t="s">
        <v>938</v>
      </c>
      <c r="D2468" s="2" t="s">
        <v>1100</v>
      </c>
      <c r="E2468">
        <v>1</v>
      </c>
      <c r="F2468" s="2">
        <f t="shared" si="228"/>
        <v>1</v>
      </c>
      <c r="G2468" s="2" t="s">
        <v>1148</v>
      </c>
      <c r="H2468">
        <v>0.24</v>
      </c>
      <c r="I2468" s="2">
        <f>_xlfn.XLOOKUP(D2468, 'retail_products'!$A:$A, 'retail_products'!$E:$E, "")</f>
        <v>795.48</v>
      </c>
      <c r="J2468" s="2">
        <f>_xlfn.XLOOKUP(D2468, 'retail_products'!$A:$A, 'retail_products'!$D:$D, "")</f>
        <v>475.67</v>
      </c>
      <c r="K2468" s="2">
        <f t="shared" si="229"/>
        <v>795.48</v>
      </c>
      <c r="L2468" s="2">
        <f t="shared" si="230"/>
        <v>190.9152</v>
      </c>
      <c r="M2468" s="2">
        <f t="shared" si="231"/>
        <v>604.56479999999999</v>
      </c>
      <c r="N2468" s="2">
        <f t="shared" si="232"/>
        <v>128.89479999999998</v>
      </c>
      <c r="O2468" s="2" t="str">
        <f t="shared" si="233"/>
        <v>Jun</v>
      </c>
    </row>
    <row r="2469" spans="1:15" x14ac:dyDescent="0.25">
      <c r="A2469" s="2" t="s">
        <v>3608</v>
      </c>
      <c r="B2469" s="3">
        <v>45362</v>
      </c>
      <c r="C2469" s="2" t="s">
        <v>79</v>
      </c>
      <c r="D2469" s="2" t="s">
        <v>1064</v>
      </c>
      <c r="E2469">
        <v>4</v>
      </c>
      <c r="F2469" s="2">
        <f t="shared" si="228"/>
        <v>4</v>
      </c>
      <c r="G2469" s="2" t="s">
        <v>1152</v>
      </c>
      <c r="H2469">
        <v>0.23</v>
      </c>
      <c r="I2469" s="2">
        <f>_xlfn.XLOOKUP(D2469, 'retail_products'!$A:$A, 'retail_products'!$E:$E, "")</f>
        <v>452.6</v>
      </c>
      <c r="J2469" s="2">
        <f>_xlfn.XLOOKUP(D2469, 'retail_products'!$A:$A, 'retail_products'!$D:$D, "")</f>
        <v>246.71</v>
      </c>
      <c r="K2469" s="2">
        <f t="shared" si="229"/>
        <v>1810.4</v>
      </c>
      <c r="L2469" s="2">
        <f t="shared" si="230"/>
        <v>416.39200000000005</v>
      </c>
      <c r="M2469" s="2">
        <f t="shared" si="231"/>
        <v>1394.008</v>
      </c>
      <c r="N2469" s="2">
        <f t="shared" si="232"/>
        <v>407.16800000000001</v>
      </c>
      <c r="O2469" s="2" t="str">
        <f t="shared" si="233"/>
        <v>Mar</v>
      </c>
    </row>
    <row r="2470" spans="1:15" x14ac:dyDescent="0.25">
      <c r="A2470" s="2" t="s">
        <v>3609</v>
      </c>
      <c r="B2470" s="3">
        <v>45235</v>
      </c>
      <c r="C2470" s="2" t="s">
        <v>105</v>
      </c>
      <c r="D2470" s="2" t="s">
        <v>1134</v>
      </c>
      <c r="E2470">
        <v>1</v>
      </c>
      <c r="F2470" s="2">
        <f t="shared" si="228"/>
        <v>1</v>
      </c>
      <c r="G2470" s="2" t="s">
        <v>1146</v>
      </c>
      <c r="H2470">
        <v>0</v>
      </c>
      <c r="I2470" s="2">
        <f>_xlfn.XLOOKUP(D2470, 'retail_products'!$A:$A, 'retail_products'!$E:$E, "")</f>
        <v>436.93</v>
      </c>
      <c r="J2470" s="2">
        <f>_xlfn.XLOOKUP(D2470, 'retail_products'!$A:$A, 'retail_products'!$D:$D, "")</f>
        <v>257.01</v>
      </c>
      <c r="K2470" s="2">
        <f t="shared" si="229"/>
        <v>436.93</v>
      </c>
      <c r="L2470" s="2">
        <f t="shared" si="230"/>
        <v>0</v>
      </c>
      <c r="M2470" s="2">
        <f t="shared" si="231"/>
        <v>436.93</v>
      </c>
      <c r="N2470" s="2">
        <f t="shared" si="232"/>
        <v>179.92000000000002</v>
      </c>
      <c r="O2470" s="2" t="str">
        <f t="shared" si="233"/>
        <v>Nov</v>
      </c>
    </row>
    <row r="2471" spans="1:15" x14ac:dyDescent="0.25">
      <c r="A2471" s="2" t="s">
        <v>3610</v>
      </c>
      <c r="B2471" s="3">
        <v>44954</v>
      </c>
      <c r="C2471" s="2" t="s">
        <v>923</v>
      </c>
      <c r="D2471" s="2" t="s">
        <v>1058</v>
      </c>
      <c r="E2471">
        <v>2</v>
      </c>
      <c r="F2471" s="2">
        <f t="shared" si="228"/>
        <v>2</v>
      </c>
      <c r="G2471" s="2" t="s">
        <v>1152</v>
      </c>
      <c r="H2471">
        <v>0</v>
      </c>
      <c r="I2471" s="2">
        <f>_xlfn.XLOOKUP(D2471, 'retail_products'!$A:$A, 'retail_products'!$E:$E, "")</f>
        <v>145.03</v>
      </c>
      <c r="J2471" s="2">
        <f>_xlfn.XLOOKUP(D2471, 'retail_products'!$A:$A, 'retail_products'!$D:$D, "")</f>
        <v>60.82</v>
      </c>
      <c r="K2471" s="2">
        <f t="shared" si="229"/>
        <v>290.06</v>
      </c>
      <c r="L2471" s="2">
        <f t="shared" si="230"/>
        <v>0</v>
      </c>
      <c r="M2471" s="2">
        <f t="shared" si="231"/>
        <v>290.06</v>
      </c>
      <c r="N2471" s="2">
        <f t="shared" si="232"/>
        <v>168.42000000000002</v>
      </c>
      <c r="O2471" s="2" t="str">
        <f t="shared" si="233"/>
        <v>Jan</v>
      </c>
    </row>
    <row r="2472" spans="1:15" x14ac:dyDescent="0.25">
      <c r="A2472" s="2" t="s">
        <v>3611</v>
      </c>
      <c r="B2472" s="3">
        <v>45189</v>
      </c>
      <c r="C2472" s="2" t="s">
        <v>327</v>
      </c>
      <c r="D2472" s="2" t="s">
        <v>1072</v>
      </c>
      <c r="E2472">
        <v>4</v>
      </c>
      <c r="F2472" s="2">
        <f t="shared" si="228"/>
        <v>4</v>
      </c>
      <c r="G2472" s="2" t="s">
        <v>1148</v>
      </c>
      <c r="H2472">
        <v>0.13</v>
      </c>
      <c r="I2472" s="2">
        <f>_xlfn.XLOOKUP(D2472, 'retail_products'!$A:$A, 'retail_products'!$E:$E, "")</f>
        <v>553.76</v>
      </c>
      <c r="J2472" s="2">
        <f>_xlfn.XLOOKUP(D2472, 'retail_products'!$A:$A, 'retail_products'!$D:$D, "")</f>
        <v>264.36</v>
      </c>
      <c r="K2472" s="2">
        <f t="shared" si="229"/>
        <v>2215.04</v>
      </c>
      <c r="L2472" s="2">
        <f t="shared" si="230"/>
        <v>287.95519999999999</v>
      </c>
      <c r="M2472" s="2">
        <f t="shared" si="231"/>
        <v>1927.0848000000001</v>
      </c>
      <c r="N2472" s="2">
        <f t="shared" si="232"/>
        <v>869.64480000000003</v>
      </c>
      <c r="O2472" s="2" t="str">
        <f t="shared" si="233"/>
        <v>Sep</v>
      </c>
    </row>
    <row r="2473" spans="1:15" x14ac:dyDescent="0.25">
      <c r="A2473" s="2" t="s">
        <v>3612</v>
      </c>
      <c r="B2473" s="3">
        <v>45365</v>
      </c>
      <c r="C2473" s="2" t="s">
        <v>466</v>
      </c>
      <c r="D2473" s="2" t="s">
        <v>1078</v>
      </c>
      <c r="E2473">
        <v>1</v>
      </c>
      <c r="F2473" s="2">
        <f t="shared" si="228"/>
        <v>1</v>
      </c>
      <c r="G2473" s="2" t="s">
        <v>1152</v>
      </c>
      <c r="H2473">
        <v>0</v>
      </c>
      <c r="I2473" s="2">
        <f>_xlfn.XLOOKUP(D2473, 'retail_products'!$A:$A, 'retail_products'!$E:$E, "")</f>
        <v>892.78</v>
      </c>
      <c r="J2473" s="2">
        <f>_xlfn.XLOOKUP(D2473, 'retail_products'!$A:$A, 'retail_products'!$D:$D, "")</f>
        <v>447.11</v>
      </c>
      <c r="K2473" s="2">
        <f t="shared" si="229"/>
        <v>892.78</v>
      </c>
      <c r="L2473" s="2">
        <f t="shared" si="230"/>
        <v>0</v>
      </c>
      <c r="M2473" s="2">
        <f t="shared" si="231"/>
        <v>892.78</v>
      </c>
      <c r="N2473" s="2">
        <f t="shared" si="232"/>
        <v>445.66999999999996</v>
      </c>
      <c r="O2473" s="2" t="str">
        <f t="shared" si="233"/>
        <v>Mar</v>
      </c>
    </row>
    <row r="2474" spans="1:15" x14ac:dyDescent="0.25">
      <c r="A2474" s="2" t="s">
        <v>3613</v>
      </c>
      <c r="B2474" s="3">
        <v>45315</v>
      </c>
      <c r="C2474" s="2" t="s">
        <v>539</v>
      </c>
      <c r="D2474" s="2" t="s">
        <v>1104</v>
      </c>
      <c r="E2474">
        <v>2</v>
      </c>
      <c r="F2474" s="2">
        <f t="shared" si="228"/>
        <v>2</v>
      </c>
      <c r="G2474" s="2" t="s">
        <v>1152</v>
      </c>
      <c r="H2474">
        <v>0</v>
      </c>
      <c r="I2474" s="2">
        <f>_xlfn.XLOOKUP(D2474, 'retail_products'!$A:$A, 'retail_products'!$E:$E, "")</f>
        <v>647.98</v>
      </c>
      <c r="J2474" s="2">
        <f>_xlfn.XLOOKUP(D2474, 'retail_products'!$A:$A, 'retail_products'!$D:$D, "")</f>
        <v>303.98</v>
      </c>
      <c r="K2474" s="2">
        <f t="shared" si="229"/>
        <v>1295.96</v>
      </c>
      <c r="L2474" s="2">
        <f t="shared" si="230"/>
        <v>0</v>
      </c>
      <c r="M2474" s="2">
        <f t="shared" si="231"/>
        <v>1295.96</v>
      </c>
      <c r="N2474" s="2">
        <f t="shared" si="232"/>
        <v>688</v>
      </c>
      <c r="O2474" s="2" t="str">
        <f t="shared" si="233"/>
        <v>Jan</v>
      </c>
    </row>
    <row r="2475" spans="1:15" x14ac:dyDescent="0.25">
      <c r="A2475" s="2" t="s">
        <v>3614</v>
      </c>
      <c r="B2475" s="3">
        <v>45009</v>
      </c>
      <c r="C2475" s="2" t="s">
        <v>644</v>
      </c>
      <c r="D2475" s="2" t="s">
        <v>1130</v>
      </c>
      <c r="E2475">
        <v>2</v>
      </c>
      <c r="F2475" s="2">
        <f t="shared" si="228"/>
        <v>2</v>
      </c>
      <c r="G2475" s="2" t="s">
        <v>1146</v>
      </c>
      <c r="H2475">
        <v>0.06</v>
      </c>
      <c r="I2475" s="2">
        <f>_xlfn.XLOOKUP(D2475, 'retail_products'!$A:$A, 'retail_products'!$E:$E, "")</f>
        <v>497.57</v>
      </c>
      <c r="J2475" s="2">
        <f>_xlfn.XLOOKUP(D2475, 'retail_products'!$A:$A, 'retail_products'!$D:$D, "")</f>
        <v>348.99</v>
      </c>
      <c r="K2475" s="2">
        <f t="shared" si="229"/>
        <v>995.14</v>
      </c>
      <c r="L2475" s="2">
        <f t="shared" si="230"/>
        <v>59.708399999999997</v>
      </c>
      <c r="M2475" s="2">
        <f t="shared" si="231"/>
        <v>935.4316</v>
      </c>
      <c r="N2475" s="2">
        <f t="shared" si="232"/>
        <v>237.45159999999998</v>
      </c>
      <c r="O2475" s="2" t="str">
        <f t="shared" si="233"/>
        <v>Mar</v>
      </c>
    </row>
    <row r="2476" spans="1:15" x14ac:dyDescent="0.25">
      <c r="A2476" s="2" t="s">
        <v>3615</v>
      </c>
      <c r="B2476" s="3">
        <v>44946</v>
      </c>
      <c r="C2476" s="2" t="s">
        <v>168</v>
      </c>
      <c r="D2476" s="2" t="s">
        <v>1112</v>
      </c>
      <c r="E2476">
        <v>1</v>
      </c>
      <c r="F2476" s="2">
        <f t="shared" si="228"/>
        <v>1</v>
      </c>
      <c r="G2476" s="2" t="s">
        <v>1152</v>
      </c>
      <c r="H2476">
        <v>0</v>
      </c>
      <c r="I2476" s="2">
        <f>_xlfn.XLOOKUP(D2476, 'retail_products'!$A:$A, 'retail_products'!$E:$E, "")</f>
        <v>827.09</v>
      </c>
      <c r="J2476" s="2">
        <f>_xlfn.XLOOKUP(D2476, 'retail_products'!$A:$A, 'retail_products'!$D:$D, "")</f>
        <v>449.47</v>
      </c>
      <c r="K2476" s="2">
        <f t="shared" si="229"/>
        <v>827.09</v>
      </c>
      <c r="L2476" s="2">
        <f t="shared" si="230"/>
        <v>0</v>
      </c>
      <c r="M2476" s="2">
        <f t="shared" si="231"/>
        <v>827.09</v>
      </c>
      <c r="N2476" s="2">
        <f t="shared" si="232"/>
        <v>377.62</v>
      </c>
      <c r="O2476" s="2" t="str">
        <f t="shared" si="233"/>
        <v>Jan</v>
      </c>
    </row>
    <row r="2477" spans="1:15" x14ac:dyDescent="0.25">
      <c r="A2477" s="2" t="s">
        <v>3616</v>
      </c>
      <c r="B2477" s="3">
        <v>45347</v>
      </c>
      <c r="C2477" s="2" t="s">
        <v>261</v>
      </c>
      <c r="D2477" s="2" t="s">
        <v>1068</v>
      </c>
      <c r="E2477">
        <v>2</v>
      </c>
      <c r="F2477" s="2">
        <f t="shared" si="228"/>
        <v>2</v>
      </c>
      <c r="G2477" s="2" t="s">
        <v>1152</v>
      </c>
      <c r="H2477">
        <v>0</v>
      </c>
      <c r="I2477" s="2">
        <f>_xlfn.XLOOKUP(D2477, 'retail_products'!$A:$A, 'retail_products'!$E:$E, "")</f>
        <v>37.4</v>
      </c>
      <c r="J2477" s="2">
        <f>_xlfn.XLOOKUP(D2477, 'retail_products'!$A:$A, 'retail_products'!$D:$D, "")</f>
        <v>16.059999999999999</v>
      </c>
      <c r="K2477" s="2">
        <f t="shared" si="229"/>
        <v>74.8</v>
      </c>
      <c r="L2477" s="2">
        <f t="shared" si="230"/>
        <v>0</v>
      </c>
      <c r="M2477" s="2">
        <f t="shared" si="231"/>
        <v>74.8</v>
      </c>
      <c r="N2477" s="2">
        <f t="shared" si="232"/>
        <v>42.68</v>
      </c>
      <c r="O2477" s="2" t="str">
        <f t="shared" si="233"/>
        <v>Feb</v>
      </c>
    </row>
    <row r="2478" spans="1:15" x14ac:dyDescent="0.25">
      <c r="A2478" s="2" t="s">
        <v>3617</v>
      </c>
      <c r="B2478" s="3">
        <v>45104</v>
      </c>
      <c r="C2478" s="2" t="s">
        <v>670</v>
      </c>
      <c r="D2478" s="2" t="s">
        <v>1134</v>
      </c>
      <c r="E2478">
        <v>3</v>
      </c>
      <c r="F2478" s="2">
        <f t="shared" si="228"/>
        <v>3</v>
      </c>
      <c r="G2478" s="2" t="s">
        <v>1148</v>
      </c>
      <c r="H2478">
        <v>0.27</v>
      </c>
      <c r="I2478" s="2">
        <f>_xlfn.XLOOKUP(D2478, 'retail_products'!$A:$A, 'retail_products'!$E:$E, "")</f>
        <v>436.93</v>
      </c>
      <c r="J2478" s="2">
        <f>_xlfn.XLOOKUP(D2478, 'retail_products'!$A:$A, 'retail_products'!$D:$D, "")</f>
        <v>257.01</v>
      </c>
      <c r="K2478" s="2">
        <f t="shared" si="229"/>
        <v>1310.79</v>
      </c>
      <c r="L2478" s="2">
        <f t="shared" si="230"/>
        <v>353.91329999999999</v>
      </c>
      <c r="M2478" s="2">
        <f t="shared" si="231"/>
        <v>956.87670000000003</v>
      </c>
      <c r="N2478" s="2">
        <f t="shared" si="232"/>
        <v>185.84670000000006</v>
      </c>
      <c r="O2478" s="2" t="str">
        <f t="shared" si="233"/>
        <v>Jun</v>
      </c>
    </row>
    <row r="2479" spans="1:15" x14ac:dyDescent="0.25">
      <c r="A2479" s="2" t="s">
        <v>3618</v>
      </c>
      <c r="B2479" s="3">
        <v>45080</v>
      </c>
      <c r="C2479" s="2" t="s">
        <v>327</v>
      </c>
      <c r="D2479" s="2" t="s">
        <v>1088</v>
      </c>
      <c r="E2479">
        <v>4</v>
      </c>
      <c r="F2479" s="2">
        <f t="shared" si="228"/>
        <v>4</v>
      </c>
      <c r="G2479" s="2" t="s">
        <v>1152</v>
      </c>
      <c r="H2479">
        <v>0.17</v>
      </c>
      <c r="I2479" s="2">
        <f>_xlfn.XLOOKUP(D2479, 'retail_products'!$A:$A, 'retail_products'!$E:$E, "")</f>
        <v>526.70000000000005</v>
      </c>
      <c r="J2479" s="2">
        <f>_xlfn.XLOOKUP(D2479, 'retail_products'!$A:$A, 'retail_products'!$D:$D, "")</f>
        <v>234.96</v>
      </c>
      <c r="K2479" s="2">
        <f t="shared" si="229"/>
        <v>2106.8000000000002</v>
      </c>
      <c r="L2479" s="2">
        <f t="shared" si="230"/>
        <v>358.15600000000006</v>
      </c>
      <c r="M2479" s="2">
        <f t="shared" si="231"/>
        <v>1748.6440000000002</v>
      </c>
      <c r="N2479" s="2">
        <f t="shared" si="232"/>
        <v>808.8040000000002</v>
      </c>
      <c r="O2479" s="2" t="str">
        <f t="shared" si="233"/>
        <v>Jun</v>
      </c>
    </row>
    <row r="2480" spans="1:15" x14ac:dyDescent="0.25">
      <c r="A2480" s="2" t="s">
        <v>3619</v>
      </c>
      <c r="B2480" s="3">
        <v>45205</v>
      </c>
      <c r="C2480" s="2" t="s">
        <v>319</v>
      </c>
      <c r="D2480" s="2" t="s">
        <v>1122</v>
      </c>
      <c r="E2480">
        <v>1</v>
      </c>
      <c r="F2480" s="2">
        <f t="shared" si="228"/>
        <v>1</v>
      </c>
      <c r="G2480" s="2" t="s">
        <v>1146</v>
      </c>
      <c r="H2480">
        <v>0</v>
      </c>
      <c r="I2480" s="2">
        <f>_xlfn.XLOOKUP(D2480, 'retail_products'!$A:$A, 'retail_products'!$E:$E, "")</f>
        <v>693.46</v>
      </c>
      <c r="J2480" s="2">
        <f>_xlfn.XLOOKUP(D2480, 'retail_products'!$A:$A, 'retail_products'!$D:$D, "")</f>
        <v>388.35</v>
      </c>
      <c r="K2480" s="2">
        <f t="shared" si="229"/>
        <v>693.46</v>
      </c>
      <c r="L2480" s="2">
        <f t="shared" si="230"/>
        <v>0</v>
      </c>
      <c r="M2480" s="2">
        <f t="shared" si="231"/>
        <v>693.46</v>
      </c>
      <c r="N2480" s="2">
        <f t="shared" si="232"/>
        <v>305.11</v>
      </c>
      <c r="O2480" s="2" t="str">
        <f t="shared" si="233"/>
        <v>Oct</v>
      </c>
    </row>
    <row r="2481" spans="1:15" x14ac:dyDescent="0.25">
      <c r="A2481" s="2"/>
      <c r="B2481" s="3">
        <v>44959</v>
      </c>
      <c r="C2481" s="2" t="s">
        <v>481</v>
      </c>
      <c r="D2481" s="2" t="s">
        <v>1035</v>
      </c>
      <c r="E2481">
        <v>3</v>
      </c>
      <c r="F2481" s="2">
        <f t="shared" si="228"/>
        <v>3</v>
      </c>
      <c r="G2481" s="2" t="s">
        <v>1146</v>
      </c>
      <c r="H2481">
        <v>0</v>
      </c>
      <c r="I2481" s="2">
        <f>_xlfn.XLOOKUP(D2481, 'retail_products'!$A:$A, 'retail_products'!$E:$E, "")</f>
        <v>1011.63</v>
      </c>
      <c r="J2481" s="2">
        <f>_xlfn.XLOOKUP(D2481, 'retail_products'!$A:$A, 'retail_products'!$D:$D, "")</f>
        <v>438.33</v>
      </c>
      <c r="K2481" s="2">
        <f t="shared" si="229"/>
        <v>3034.89</v>
      </c>
      <c r="L2481" s="2">
        <f t="shared" si="230"/>
        <v>0</v>
      </c>
      <c r="M2481" s="2">
        <f t="shared" si="231"/>
        <v>3034.89</v>
      </c>
      <c r="N2481" s="2">
        <f t="shared" si="232"/>
        <v>1719.8999999999999</v>
      </c>
      <c r="O2481" s="2" t="str">
        <f t="shared" si="233"/>
        <v>Feb</v>
      </c>
    </row>
    <row r="2482" spans="1:15" x14ac:dyDescent="0.25">
      <c r="A2482" s="2" t="s">
        <v>3620</v>
      </c>
      <c r="B2482" s="3">
        <v>45134</v>
      </c>
      <c r="C2482" s="2" t="s">
        <v>607</v>
      </c>
      <c r="D2482" s="2" t="s">
        <v>1110</v>
      </c>
      <c r="E2482">
        <v>1</v>
      </c>
      <c r="F2482" s="2">
        <f t="shared" si="228"/>
        <v>1</v>
      </c>
      <c r="G2482" s="2" t="s">
        <v>1148</v>
      </c>
      <c r="H2482">
        <v>0</v>
      </c>
      <c r="I2482" s="2">
        <f>_xlfn.XLOOKUP(D2482, 'retail_products'!$A:$A, 'retail_products'!$E:$E, "")</f>
        <v>469.35</v>
      </c>
      <c r="J2482" s="2">
        <f>_xlfn.XLOOKUP(D2482, 'retail_products'!$A:$A, 'retail_products'!$D:$D, "")</f>
        <v>278.37</v>
      </c>
      <c r="K2482" s="2">
        <f t="shared" si="229"/>
        <v>469.35</v>
      </c>
      <c r="L2482" s="2">
        <f t="shared" si="230"/>
        <v>0</v>
      </c>
      <c r="M2482" s="2">
        <f t="shared" si="231"/>
        <v>469.35</v>
      </c>
      <c r="N2482" s="2">
        <f t="shared" si="232"/>
        <v>190.98000000000002</v>
      </c>
      <c r="O2482" s="2" t="str">
        <f t="shared" si="233"/>
        <v>Jul</v>
      </c>
    </row>
    <row r="2483" spans="1:15" x14ac:dyDescent="0.25">
      <c r="A2483" s="2" t="s">
        <v>3621</v>
      </c>
      <c r="B2483" s="3">
        <v>45317</v>
      </c>
      <c r="C2483" s="2" t="s">
        <v>336</v>
      </c>
      <c r="D2483" s="2" t="s">
        <v>1074</v>
      </c>
      <c r="E2483">
        <v>4</v>
      </c>
      <c r="F2483" s="2">
        <f t="shared" si="228"/>
        <v>4</v>
      </c>
      <c r="G2483" s="2" t="s">
        <v>1152</v>
      </c>
      <c r="H2483">
        <v>0.06</v>
      </c>
      <c r="I2483" s="2">
        <f>_xlfn.XLOOKUP(D2483, 'retail_products'!$A:$A, 'retail_products'!$E:$E, "")</f>
        <v>476.33</v>
      </c>
      <c r="J2483" s="2">
        <f>_xlfn.XLOOKUP(D2483, 'retail_products'!$A:$A, 'retail_products'!$D:$D, "")</f>
        <v>222.1</v>
      </c>
      <c r="K2483" s="2">
        <f t="shared" si="229"/>
        <v>1905.32</v>
      </c>
      <c r="L2483" s="2">
        <f t="shared" si="230"/>
        <v>114.3192</v>
      </c>
      <c r="M2483" s="2">
        <f t="shared" si="231"/>
        <v>1791.0008</v>
      </c>
      <c r="N2483" s="2">
        <f t="shared" si="232"/>
        <v>902.60080000000005</v>
      </c>
      <c r="O2483" s="2" t="str">
        <f t="shared" si="233"/>
        <v>Jan</v>
      </c>
    </row>
    <row r="2484" spans="1:15" x14ac:dyDescent="0.25">
      <c r="A2484" s="2" t="s">
        <v>3622</v>
      </c>
      <c r="B2484" s="3">
        <v>45176</v>
      </c>
      <c r="C2484" s="2" t="s">
        <v>859</v>
      </c>
      <c r="D2484" s="2" t="s">
        <v>1096</v>
      </c>
      <c r="E2484">
        <v>3</v>
      </c>
      <c r="F2484" s="2">
        <f t="shared" si="228"/>
        <v>3</v>
      </c>
      <c r="G2484" s="2" t="s">
        <v>1146</v>
      </c>
      <c r="H2484">
        <v>0.16</v>
      </c>
      <c r="I2484" s="2">
        <f>_xlfn.XLOOKUP(D2484, 'retail_products'!$A:$A, 'retail_products'!$E:$E, "")</f>
        <v>975.87</v>
      </c>
      <c r="J2484" s="2">
        <f>_xlfn.XLOOKUP(D2484, 'retail_products'!$A:$A, 'retail_products'!$D:$D, "")</f>
        <v>397.97</v>
      </c>
      <c r="K2484" s="2">
        <f t="shared" si="229"/>
        <v>2927.61</v>
      </c>
      <c r="L2484" s="2">
        <f t="shared" si="230"/>
        <v>468.41760000000005</v>
      </c>
      <c r="M2484" s="2">
        <f t="shared" si="231"/>
        <v>2459.1923999999999</v>
      </c>
      <c r="N2484" s="2">
        <f t="shared" si="232"/>
        <v>1265.2823999999998</v>
      </c>
      <c r="O2484" s="2" t="str">
        <f t="shared" si="233"/>
        <v>Sep</v>
      </c>
    </row>
    <row r="2485" spans="1:15" x14ac:dyDescent="0.25">
      <c r="A2485" s="2" t="s">
        <v>3623</v>
      </c>
      <c r="B2485" s="3">
        <v>45074</v>
      </c>
      <c r="C2485" s="2" t="s">
        <v>709</v>
      </c>
      <c r="D2485" s="2" t="s">
        <v>1120</v>
      </c>
      <c r="E2485">
        <v>2</v>
      </c>
      <c r="F2485" s="2">
        <f t="shared" si="228"/>
        <v>2</v>
      </c>
      <c r="G2485" s="2" t="s">
        <v>1148</v>
      </c>
      <c r="H2485">
        <v>0</v>
      </c>
      <c r="I2485" s="2">
        <f>_xlfn.XLOOKUP(D2485, 'retail_products'!$A:$A, 'retail_products'!$E:$E, "")</f>
        <v>1062.07</v>
      </c>
      <c r="J2485" s="2">
        <f>_xlfn.XLOOKUP(D2485, 'retail_products'!$A:$A, 'retail_products'!$D:$D, "")</f>
        <v>464.05</v>
      </c>
      <c r="K2485" s="2">
        <f t="shared" si="229"/>
        <v>2124.14</v>
      </c>
      <c r="L2485" s="2">
        <f t="shared" si="230"/>
        <v>0</v>
      </c>
      <c r="M2485" s="2">
        <f t="shared" si="231"/>
        <v>2124.14</v>
      </c>
      <c r="N2485" s="2">
        <f t="shared" si="232"/>
        <v>1196.04</v>
      </c>
      <c r="O2485" s="2" t="str">
        <f t="shared" si="233"/>
        <v>May</v>
      </c>
    </row>
    <row r="2486" spans="1:15" x14ac:dyDescent="0.25">
      <c r="A2486" s="2" t="s">
        <v>3624</v>
      </c>
      <c r="B2486" s="3">
        <v>45363</v>
      </c>
      <c r="C2486" s="2" t="s">
        <v>678</v>
      </c>
      <c r="D2486" s="2" t="s">
        <v>1084</v>
      </c>
      <c r="E2486">
        <v>1</v>
      </c>
      <c r="F2486" s="2">
        <f t="shared" si="228"/>
        <v>1</v>
      </c>
      <c r="G2486" s="2" t="s">
        <v>1148</v>
      </c>
      <c r="H2486">
        <v>0</v>
      </c>
      <c r="I2486" s="2">
        <f>_xlfn.XLOOKUP(D2486, 'retail_products'!$A:$A, 'retail_products'!$E:$E, "")</f>
        <v>614.21</v>
      </c>
      <c r="J2486" s="2">
        <f>_xlfn.XLOOKUP(D2486, 'retail_products'!$A:$A, 'retail_products'!$D:$D, "")</f>
        <v>485.37</v>
      </c>
      <c r="K2486" s="2">
        <f t="shared" si="229"/>
        <v>614.21</v>
      </c>
      <c r="L2486" s="2">
        <f t="shared" si="230"/>
        <v>0</v>
      </c>
      <c r="M2486" s="2">
        <f t="shared" si="231"/>
        <v>614.21</v>
      </c>
      <c r="N2486" s="2">
        <f t="shared" si="232"/>
        <v>128.84000000000003</v>
      </c>
      <c r="O2486" s="2" t="str">
        <f t="shared" si="233"/>
        <v>Mar</v>
      </c>
    </row>
    <row r="2487" spans="1:15" x14ac:dyDescent="0.25">
      <c r="A2487" s="2" t="s">
        <v>3625</v>
      </c>
      <c r="B2487" s="3">
        <v>45023</v>
      </c>
      <c r="C2487" s="2" t="s">
        <v>454</v>
      </c>
      <c r="D2487" s="2" t="s">
        <v>1088</v>
      </c>
      <c r="E2487">
        <v>4</v>
      </c>
      <c r="F2487" s="2">
        <f t="shared" si="228"/>
        <v>4</v>
      </c>
      <c r="G2487" s="2" t="s">
        <v>1152</v>
      </c>
      <c r="H2487">
        <v>0</v>
      </c>
      <c r="I2487" s="2">
        <f>_xlfn.XLOOKUP(D2487, 'retail_products'!$A:$A, 'retail_products'!$E:$E, "")</f>
        <v>526.70000000000005</v>
      </c>
      <c r="J2487" s="2">
        <f>_xlfn.XLOOKUP(D2487, 'retail_products'!$A:$A, 'retail_products'!$D:$D, "")</f>
        <v>234.96</v>
      </c>
      <c r="K2487" s="2">
        <f t="shared" si="229"/>
        <v>2106.8000000000002</v>
      </c>
      <c r="L2487" s="2">
        <f t="shared" si="230"/>
        <v>0</v>
      </c>
      <c r="M2487" s="2">
        <f t="shared" si="231"/>
        <v>2106.8000000000002</v>
      </c>
      <c r="N2487" s="2">
        <f t="shared" si="232"/>
        <v>1166.96</v>
      </c>
      <c r="O2487" s="2" t="str">
        <f t="shared" si="233"/>
        <v>Apr</v>
      </c>
    </row>
    <row r="2488" spans="1:15" x14ac:dyDescent="0.25">
      <c r="A2488" s="2" t="s">
        <v>3626</v>
      </c>
      <c r="B2488" s="3">
        <v>44966</v>
      </c>
      <c r="C2488" s="2" t="s">
        <v>23</v>
      </c>
      <c r="D2488" s="2" t="s">
        <v>1056</v>
      </c>
      <c r="E2488">
        <v>3</v>
      </c>
      <c r="F2488" s="2">
        <f t="shared" si="228"/>
        <v>3</v>
      </c>
      <c r="G2488" s="2" t="s">
        <v>1148</v>
      </c>
      <c r="H2488">
        <v>0</v>
      </c>
      <c r="I2488" s="2">
        <f>_xlfn.XLOOKUP(D2488, 'retail_products'!$A:$A, 'retail_products'!$E:$E, "")</f>
        <v>137.66999999999999</v>
      </c>
      <c r="J2488" s="2">
        <f>_xlfn.XLOOKUP(D2488, 'retail_products'!$A:$A, 'retail_products'!$D:$D, "")</f>
        <v>65.400000000000006</v>
      </c>
      <c r="K2488" s="2">
        <f t="shared" si="229"/>
        <v>413.01</v>
      </c>
      <c r="L2488" s="2">
        <f t="shared" si="230"/>
        <v>0</v>
      </c>
      <c r="M2488" s="2">
        <f t="shared" si="231"/>
        <v>413.01</v>
      </c>
      <c r="N2488" s="2">
        <f t="shared" si="232"/>
        <v>216.80999999999997</v>
      </c>
      <c r="O2488" s="2" t="str">
        <f t="shared" si="233"/>
        <v>Feb</v>
      </c>
    </row>
    <row r="2489" spans="1:15" x14ac:dyDescent="0.25">
      <c r="A2489" s="2" t="s">
        <v>3627</v>
      </c>
      <c r="B2489" s="3">
        <v>45361</v>
      </c>
      <c r="C2489" s="2" t="s">
        <v>887</v>
      </c>
      <c r="D2489" s="2" t="s">
        <v>1056</v>
      </c>
      <c r="E2489">
        <v>2</v>
      </c>
      <c r="F2489" s="2">
        <f t="shared" si="228"/>
        <v>2</v>
      </c>
      <c r="G2489" s="2" t="s">
        <v>1146</v>
      </c>
      <c r="H2489">
        <v>0</v>
      </c>
      <c r="I2489" s="2">
        <f>_xlfn.XLOOKUP(D2489, 'retail_products'!$A:$A, 'retail_products'!$E:$E, "")</f>
        <v>137.66999999999999</v>
      </c>
      <c r="J2489" s="2">
        <f>_xlfn.XLOOKUP(D2489, 'retail_products'!$A:$A, 'retail_products'!$D:$D, "")</f>
        <v>65.400000000000006</v>
      </c>
      <c r="K2489" s="2">
        <f t="shared" si="229"/>
        <v>275.33999999999997</v>
      </c>
      <c r="L2489" s="2">
        <f t="shared" si="230"/>
        <v>0</v>
      </c>
      <c r="M2489" s="2">
        <f t="shared" si="231"/>
        <v>275.33999999999997</v>
      </c>
      <c r="N2489" s="2">
        <f t="shared" si="232"/>
        <v>144.53999999999996</v>
      </c>
      <c r="O2489" s="2" t="str">
        <f t="shared" si="233"/>
        <v>Mar</v>
      </c>
    </row>
    <row r="2490" spans="1:15" x14ac:dyDescent="0.25">
      <c r="A2490" s="2" t="s">
        <v>3628</v>
      </c>
      <c r="B2490" s="3">
        <v>44964</v>
      </c>
      <c r="C2490" s="2" t="s">
        <v>950</v>
      </c>
      <c r="D2490" s="2" t="s">
        <v>1066</v>
      </c>
      <c r="E2490">
        <v>4</v>
      </c>
      <c r="F2490" s="2">
        <f t="shared" si="228"/>
        <v>4</v>
      </c>
      <c r="G2490" s="2" t="s">
        <v>1152</v>
      </c>
      <c r="H2490">
        <v>0</v>
      </c>
      <c r="I2490" s="2">
        <f>_xlfn.XLOOKUP(D2490, 'retail_products'!$A:$A, 'retail_products'!$E:$E, "")</f>
        <v>289.73</v>
      </c>
      <c r="J2490" s="2">
        <f>_xlfn.XLOOKUP(D2490, 'retail_products'!$A:$A, 'retail_products'!$D:$D, "")</f>
        <v>225.94</v>
      </c>
      <c r="K2490" s="2">
        <f t="shared" si="229"/>
        <v>1158.92</v>
      </c>
      <c r="L2490" s="2">
        <f t="shared" si="230"/>
        <v>0</v>
      </c>
      <c r="M2490" s="2">
        <f t="shared" si="231"/>
        <v>1158.92</v>
      </c>
      <c r="N2490" s="2">
        <f t="shared" si="232"/>
        <v>255.16000000000008</v>
      </c>
      <c r="O2490" s="2" t="str">
        <f t="shared" si="233"/>
        <v>Feb</v>
      </c>
    </row>
    <row r="2491" spans="1:15" x14ac:dyDescent="0.25">
      <c r="A2491" s="2" t="s">
        <v>3629</v>
      </c>
      <c r="B2491" s="3">
        <v>45306</v>
      </c>
      <c r="C2491" s="2" t="s">
        <v>45</v>
      </c>
      <c r="D2491" s="2" t="s">
        <v>1051</v>
      </c>
      <c r="E2491">
        <v>4</v>
      </c>
      <c r="F2491" s="2">
        <f t="shared" si="228"/>
        <v>4</v>
      </c>
      <c r="G2491" s="2" t="s">
        <v>1146</v>
      </c>
      <c r="H2491">
        <v>0</v>
      </c>
      <c r="I2491" s="2">
        <f>_xlfn.XLOOKUP(D2491, 'retail_products'!$A:$A, 'retail_products'!$E:$E, "")</f>
        <v>243.64</v>
      </c>
      <c r="J2491" s="2">
        <f>_xlfn.XLOOKUP(D2491, 'retail_products'!$A:$A, 'retail_products'!$D:$D, "")</f>
        <v>143.19999999999999</v>
      </c>
      <c r="K2491" s="2">
        <f t="shared" si="229"/>
        <v>974.56</v>
      </c>
      <c r="L2491" s="2">
        <f t="shared" si="230"/>
        <v>0</v>
      </c>
      <c r="M2491" s="2">
        <f t="shared" si="231"/>
        <v>974.56</v>
      </c>
      <c r="N2491" s="2">
        <f t="shared" si="232"/>
        <v>401.76</v>
      </c>
      <c r="O2491" s="2" t="str">
        <f t="shared" si="233"/>
        <v>Jan</v>
      </c>
    </row>
    <row r="2492" spans="1:15" x14ac:dyDescent="0.25">
      <c r="A2492" s="2" t="s">
        <v>3630</v>
      </c>
      <c r="B2492" s="3">
        <v>45343</v>
      </c>
      <c r="C2492" s="2" t="s">
        <v>442</v>
      </c>
      <c r="D2492" s="2" t="s">
        <v>1054</v>
      </c>
      <c r="E2492">
        <v>3</v>
      </c>
      <c r="F2492" s="2">
        <f t="shared" si="228"/>
        <v>3</v>
      </c>
      <c r="G2492" s="2" t="s">
        <v>1152</v>
      </c>
      <c r="H2492">
        <v>0</v>
      </c>
      <c r="I2492" s="2">
        <f>_xlfn.XLOOKUP(D2492, 'retail_products'!$A:$A, 'retail_products'!$E:$E, "")</f>
        <v>821.38</v>
      </c>
      <c r="J2492" s="2">
        <f>_xlfn.XLOOKUP(D2492, 'retail_products'!$A:$A, 'retail_products'!$D:$D, "")</f>
        <v>401.95</v>
      </c>
      <c r="K2492" s="2">
        <f t="shared" si="229"/>
        <v>2464.14</v>
      </c>
      <c r="L2492" s="2">
        <f t="shared" si="230"/>
        <v>0</v>
      </c>
      <c r="M2492" s="2">
        <f t="shared" si="231"/>
        <v>2464.14</v>
      </c>
      <c r="N2492" s="2">
        <f t="shared" si="232"/>
        <v>1258.29</v>
      </c>
      <c r="O2492" s="2" t="str">
        <f t="shared" si="233"/>
        <v>Feb</v>
      </c>
    </row>
    <row r="2493" spans="1:15" x14ac:dyDescent="0.25">
      <c r="A2493" s="2" t="s">
        <v>3631</v>
      </c>
      <c r="B2493" s="3">
        <v>45082</v>
      </c>
      <c r="C2493" s="2" t="s">
        <v>900</v>
      </c>
      <c r="D2493" s="2" t="s">
        <v>1090</v>
      </c>
      <c r="E2493">
        <v>3</v>
      </c>
      <c r="F2493" s="2">
        <f t="shared" si="228"/>
        <v>3</v>
      </c>
      <c r="G2493" s="2" t="s">
        <v>1152</v>
      </c>
      <c r="H2493">
        <v>0.03</v>
      </c>
      <c r="I2493" s="2">
        <f>_xlfn.XLOOKUP(D2493, 'retail_products'!$A:$A, 'retail_products'!$E:$E, "")</f>
        <v>765.43</v>
      </c>
      <c r="J2493" s="2">
        <f>_xlfn.XLOOKUP(D2493, 'retail_products'!$A:$A, 'retail_products'!$D:$D, "")</f>
        <v>429.73</v>
      </c>
      <c r="K2493" s="2">
        <f t="shared" si="229"/>
        <v>2296.29</v>
      </c>
      <c r="L2493" s="2">
        <f t="shared" si="230"/>
        <v>68.8887</v>
      </c>
      <c r="M2493" s="2">
        <f t="shared" si="231"/>
        <v>2227.4013</v>
      </c>
      <c r="N2493" s="2">
        <f t="shared" si="232"/>
        <v>938.21129999999994</v>
      </c>
      <c r="O2493" s="2" t="str">
        <f t="shared" si="233"/>
        <v>Jun</v>
      </c>
    </row>
    <row r="2494" spans="1:15" x14ac:dyDescent="0.25">
      <c r="A2494" s="2" t="s">
        <v>3632</v>
      </c>
      <c r="B2494" s="3">
        <v>45123</v>
      </c>
      <c r="C2494" s="2" t="s">
        <v>281</v>
      </c>
      <c r="D2494" s="2" t="s">
        <v>1102</v>
      </c>
      <c r="E2494">
        <v>2</v>
      </c>
      <c r="F2494" s="2">
        <f t="shared" si="228"/>
        <v>2</v>
      </c>
      <c r="G2494" s="2" t="s">
        <v>1152</v>
      </c>
      <c r="H2494">
        <v>0.19</v>
      </c>
      <c r="I2494" s="2">
        <f>_xlfn.XLOOKUP(D2494, 'retail_products'!$A:$A, 'retail_products'!$E:$E, "")</f>
        <v>691.33</v>
      </c>
      <c r="J2494" s="2">
        <f>_xlfn.XLOOKUP(D2494, 'retail_products'!$A:$A, 'retail_products'!$D:$D, "")</f>
        <v>423.72</v>
      </c>
      <c r="K2494" s="2">
        <f t="shared" si="229"/>
        <v>1382.66</v>
      </c>
      <c r="L2494" s="2">
        <f t="shared" si="230"/>
        <v>262.7054</v>
      </c>
      <c r="M2494" s="2">
        <f t="shared" si="231"/>
        <v>1119.9546</v>
      </c>
      <c r="N2494" s="2">
        <f t="shared" si="232"/>
        <v>272.51459999999997</v>
      </c>
      <c r="O2494" s="2" t="str">
        <f t="shared" si="233"/>
        <v>Jul</v>
      </c>
    </row>
    <row r="2495" spans="1:15" x14ac:dyDescent="0.25">
      <c r="A2495" s="2" t="s">
        <v>3633</v>
      </c>
      <c r="B2495" s="3">
        <v>45240</v>
      </c>
      <c r="C2495" s="2" t="s">
        <v>677</v>
      </c>
      <c r="D2495" s="2" t="s">
        <v>1082</v>
      </c>
      <c r="E2495">
        <v>3</v>
      </c>
      <c r="F2495" s="2">
        <f t="shared" si="228"/>
        <v>3</v>
      </c>
      <c r="G2495" s="2" t="s">
        <v>1146</v>
      </c>
      <c r="H2495">
        <v>0</v>
      </c>
      <c r="I2495" s="2">
        <f>_xlfn.XLOOKUP(D2495, 'retail_products'!$A:$A, 'retail_products'!$E:$E, "")</f>
        <v>85.85</v>
      </c>
      <c r="J2495" s="2">
        <f>_xlfn.XLOOKUP(D2495, 'retail_products'!$A:$A, 'retail_products'!$D:$D, "")</f>
        <v>46.68</v>
      </c>
      <c r="K2495" s="2">
        <f t="shared" si="229"/>
        <v>257.54999999999995</v>
      </c>
      <c r="L2495" s="2">
        <f t="shared" si="230"/>
        <v>0</v>
      </c>
      <c r="M2495" s="2">
        <f t="shared" si="231"/>
        <v>257.54999999999995</v>
      </c>
      <c r="N2495" s="2">
        <f t="shared" si="232"/>
        <v>117.50999999999996</v>
      </c>
      <c r="O2495" s="2" t="str">
        <f t="shared" si="233"/>
        <v>Nov</v>
      </c>
    </row>
    <row r="2496" spans="1:15" x14ac:dyDescent="0.25">
      <c r="A2496" s="2" t="s">
        <v>3634</v>
      </c>
      <c r="B2496" s="3">
        <v>45362</v>
      </c>
      <c r="C2496" s="2" t="s">
        <v>930</v>
      </c>
      <c r="D2496" s="2" t="s">
        <v>1072</v>
      </c>
      <c r="E2496">
        <v>1</v>
      </c>
      <c r="F2496" s="2">
        <f t="shared" si="228"/>
        <v>1</v>
      </c>
      <c r="G2496" s="2" t="s">
        <v>1146</v>
      </c>
      <c r="H2496">
        <v>0</v>
      </c>
      <c r="I2496" s="2">
        <f>_xlfn.XLOOKUP(D2496, 'retail_products'!$A:$A, 'retail_products'!$E:$E, "")</f>
        <v>553.76</v>
      </c>
      <c r="J2496" s="2">
        <f>_xlfn.XLOOKUP(D2496, 'retail_products'!$A:$A, 'retail_products'!$D:$D, "")</f>
        <v>264.36</v>
      </c>
      <c r="K2496" s="2">
        <f t="shared" si="229"/>
        <v>553.76</v>
      </c>
      <c r="L2496" s="2">
        <f t="shared" si="230"/>
        <v>0</v>
      </c>
      <c r="M2496" s="2">
        <f t="shared" si="231"/>
        <v>553.76</v>
      </c>
      <c r="N2496" s="2">
        <f t="shared" si="232"/>
        <v>289.39999999999998</v>
      </c>
      <c r="O2496" s="2" t="str">
        <f t="shared" si="233"/>
        <v>Mar</v>
      </c>
    </row>
    <row r="2497" spans="1:15" x14ac:dyDescent="0.25">
      <c r="A2497" s="2" t="s">
        <v>3635</v>
      </c>
      <c r="B2497" s="3">
        <v>45018</v>
      </c>
      <c r="C2497" s="2" t="s">
        <v>789</v>
      </c>
      <c r="D2497" s="2" t="s">
        <v>1082</v>
      </c>
      <c r="E2497">
        <v>3</v>
      </c>
      <c r="F2497" s="2">
        <f t="shared" si="228"/>
        <v>3</v>
      </c>
      <c r="G2497" s="2" t="s">
        <v>1152</v>
      </c>
      <c r="H2497">
        <v>0.28000000000000003</v>
      </c>
      <c r="I2497" s="2">
        <f>_xlfn.XLOOKUP(D2497, 'retail_products'!$A:$A, 'retail_products'!$E:$E, "")</f>
        <v>85.85</v>
      </c>
      <c r="J2497" s="2">
        <f>_xlfn.XLOOKUP(D2497, 'retail_products'!$A:$A, 'retail_products'!$D:$D, "")</f>
        <v>46.68</v>
      </c>
      <c r="K2497" s="2">
        <f t="shared" si="229"/>
        <v>257.54999999999995</v>
      </c>
      <c r="L2497" s="2">
        <f t="shared" si="230"/>
        <v>72.11399999999999</v>
      </c>
      <c r="M2497" s="2">
        <f t="shared" si="231"/>
        <v>185.43599999999998</v>
      </c>
      <c r="N2497" s="2">
        <f t="shared" si="232"/>
        <v>45.395999999999987</v>
      </c>
      <c r="O2497" s="2" t="str">
        <f t="shared" si="233"/>
        <v>Apr</v>
      </c>
    </row>
    <row r="2498" spans="1:15" x14ac:dyDescent="0.25">
      <c r="A2498" s="2" t="s">
        <v>3636</v>
      </c>
      <c r="B2498" s="3">
        <v>45057</v>
      </c>
      <c r="C2498" s="2" t="s">
        <v>925</v>
      </c>
      <c r="D2498" s="2" t="s">
        <v>1110</v>
      </c>
      <c r="E2498">
        <v>4</v>
      </c>
      <c r="F2498" s="2">
        <f t="shared" ref="F2498:F2561" si="234">IF(E2498&lt;0,0,E2498)</f>
        <v>4</v>
      </c>
      <c r="G2498" s="2" t="s">
        <v>1148</v>
      </c>
      <c r="H2498">
        <v>0</v>
      </c>
      <c r="I2498" s="2">
        <f>_xlfn.XLOOKUP(D2498, 'retail_products'!$A:$A, 'retail_products'!$E:$E, "")</f>
        <v>469.35</v>
      </c>
      <c r="J2498" s="2">
        <f>_xlfn.XLOOKUP(D2498, 'retail_products'!$A:$A, 'retail_products'!$D:$D, "")</f>
        <v>278.37</v>
      </c>
      <c r="K2498" s="2">
        <f t="shared" si="229"/>
        <v>1877.4</v>
      </c>
      <c r="L2498" s="2">
        <f t="shared" ref="L2498:L2561" si="235">K2498*H2498</f>
        <v>0</v>
      </c>
      <c r="M2498" s="2">
        <f t="shared" ref="M2498:M2561" si="236">K2498-L2498</f>
        <v>1877.4</v>
      </c>
      <c r="N2498" s="2">
        <f t="shared" ref="N2498:N2561" si="237">M2498-(E2498*J2498)</f>
        <v>763.92000000000007</v>
      </c>
      <c r="O2498" s="2" t="str">
        <f t="shared" si="233"/>
        <v>May</v>
      </c>
    </row>
    <row r="2499" spans="1:15" x14ac:dyDescent="0.25">
      <c r="A2499" s="2" t="s">
        <v>3637</v>
      </c>
      <c r="B2499" s="3">
        <v>45080</v>
      </c>
      <c r="C2499" s="2" t="s">
        <v>509</v>
      </c>
      <c r="D2499" s="2" t="s">
        <v>1136</v>
      </c>
      <c r="E2499">
        <v>2</v>
      </c>
      <c r="F2499" s="2">
        <f t="shared" si="234"/>
        <v>2</v>
      </c>
      <c r="G2499" s="2" t="s">
        <v>1152</v>
      </c>
      <c r="H2499">
        <v>0</v>
      </c>
      <c r="I2499" s="2">
        <f>_xlfn.XLOOKUP(D2499, 'retail_products'!$A:$A, 'retail_products'!$E:$E, "")</f>
        <v>353.33</v>
      </c>
      <c r="J2499" s="2">
        <f>_xlfn.XLOOKUP(D2499, 'retail_products'!$A:$A, 'retail_products'!$D:$D, "")</f>
        <v>144.06</v>
      </c>
      <c r="K2499" s="2">
        <f t="shared" si="229"/>
        <v>706.66</v>
      </c>
      <c r="L2499" s="2">
        <f t="shared" si="235"/>
        <v>0</v>
      </c>
      <c r="M2499" s="2">
        <f t="shared" si="236"/>
        <v>706.66</v>
      </c>
      <c r="N2499" s="2">
        <f t="shared" si="237"/>
        <v>418.53999999999996</v>
      </c>
      <c r="O2499" s="2" t="str">
        <f t="shared" si="233"/>
        <v>Jun</v>
      </c>
    </row>
    <row r="2500" spans="1:15" x14ac:dyDescent="0.25">
      <c r="A2500" s="2" t="s">
        <v>3638</v>
      </c>
      <c r="B2500" s="3">
        <v>45305</v>
      </c>
      <c r="C2500" s="2" t="s">
        <v>741</v>
      </c>
      <c r="D2500" s="2" t="s">
        <v>1049</v>
      </c>
      <c r="E2500">
        <v>3</v>
      </c>
      <c r="F2500" s="2">
        <f t="shared" si="234"/>
        <v>3</v>
      </c>
      <c r="G2500" s="2" t="s">
        <v>1148</v>
      </c>
      <c r="H2500">
        <v>0</v>
      </c>
      <c r="I2500" s="2">
        <f>_xlfn.XLOOKUP(D2500, 'retail_products'!$A:$A, 'retail_products'!$E:$E, "")</f>
        <v>171.43</v>
      </c>
      <c r="J2500" s="2">
        <f>_xlfn.XLOOKUP(D2500, 'retail_products'!$A:$A, 'retail_products'!$D:$D, "")</f>
        <v>99.61</v>
      </c>
      <c r="K2500" s="2">
        <f t="shared" si="229"/>
        <v>514.29</v>
      </c>
      <c r="L2500" s="2">
        <f t="shared" si="235"/>
        <v>0</v>
      </c>
      <c r="M2500" s="2">
        <f t="shared" si="236"/>
        <v>514.29</v>
      </c>
      <c r="N2500" s="2">
        <f t="shared" si="237"/>
        <v>215.45999999999998</v>
      </c>
      <c r="O2500" s="2" t="str">
        <f t="shared" si="233"/>
        <v>Jan</v>
      </c>
    </row>
    <row r="2501" spans="1:15" x14ac:dyDescent="0.25">
      <c r="A2501" s="2" t="s">
        <v>3639</v>
      </c>
      <c r="B2501" s="3">
        <v>44985</v>
      </c>
      <c r="C2501" s="2" t="s">
        <v>295</v>
      </c>
      <c r="D2501" s="2" t="s">
        <v>1128</v>
      </c>
      <c r="E2501">
        <v>5</v>
      </c>
      <c r="F2501" s="2">
        <f t="shared" si="234"/>
        <v>5</v>
      </c>
      <c r="G2501" s="2" t="s">
        <v>1152</v>
      </c>
      <c r="H2501">
        <v>0</v>
      </c>
      <c r="I2501" s="2">
        <f>_xlfn.XLOOKUP(D2501, 'retail_products'!$A:$A, 'retail_products'!$E:$E, "")</f>
        <v>769.55</v>
      </c>
      <c r="J2501" s="2">
        <f>_xlfn.XLOOKUP(D2501, 'retail_products'!$A:$A, 'retail_products'!$D:$D, "")</f>
        <v>421.02</v>
      </c>
      <c r="K2501" s="2">
        <f t="shared" si="229"/>
        <v>3847.75</v>
      </c>
      <c r="L2501" s="2">
        <f t="shared" si="235"/>
        <v>0</v>
      </c>
      <c r="M2501" s="2">
        <f t="shared" si="236"/>
        <v>3847.75</v>
      </c>
      <c r="N2501" s="2">
        <f t="shared" si="237"/>
        <v>1742.65</v>
      </c>
      <c r="O2501" s="2" t="str">
        <f t="shared" si="233"/>
        <v>Feb</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8E897-ADCF-4AE4-A922-DA3ABC72A849}">
  <dimension ref="A3:O57"/>
  <sheetViews>
    <sheetView topLeftCell="E37" workbookViewId="0">
      <selection activeCell="S9" sqref="S9"/>
    </sheetView>
  </sheetViews>
  <sheetFormatPr defaultRowHeight="15" x14ac:dyDescent="0.25"/>
  <cols>
    <col min="1" max="1" width="10.85546875" bestFit="1" customWidth="1"/>
    <col min="2" max="2" width="20.85546875" bestFit="1" customWidth="1"/>
    <col min="3" max="3" width="12.5703125" bestFit="1" customWidth="1"/>
    <col min="5" max="5" width="13.85546875" bestFit="1" customWidth="1"/>
    <col min="8" max="8" width="13.140625" bestFit="1" customWidth="1"/>
    <col min="9" max="9" width="20.85546875" bestFit="1" customWidth="1"/>
    <col min="13" max="13" width="15.42578125" bestFit="1" customWidth="1"/>
    <col min="14" max="14" width="13.140625" bestFit="1" customWidth="1"/>
    <col min="15" max="15" width="12.5703125" bestFit="1" customWidth="1"/>
  </cols>
  <sheetData>
    <row r="3" spans="1:13" x14ac:dyDescent="0.25">
      <c r="A3" t="s">
        <v>3645</v>
      </c>
      <c r="E3" t="s">
        <v>3649</v>
      </c>
      <c r="I3" t="s">
        <v>3650</v>
      </c>
      <c r="M3" t="s">
        <v>3651</v>
      </c>
    </row>
    <row r="4" spans="1:13" x14ac:dyDescent="0.25">
      <c r="A4" s="6">
        <v>1454389.3152000012</v>
      </c>
      <c r="E4" s="6">
        <v>3601889.3999999962</v>
      </c>
      <c r="I4" s="2">
        <v>2449</v>
      </c>
      <c r="M4" s="2">
        <v>931</v>
      </c>
    </row>
    <row r="23" spans="1:15" x14ac:dyDescent="0.25">
      <c r="N23" s="4" t="s">
        <v>3646</v>
      </c>
      <c r="O23" t="s">
        <v>3666</v>
      </c>
    </row>
    <row r="24" spans="1:15" x14ac:dyDescent="0.25">
      <c r="N24" s="5" t="s">
        <v>3658</v>
      </c>
      <c r="O24" s="2">
        <v>206855.84959999987</v>
      </c>
    </row>
    <row r="25" spans="1:15" x14ac:dyDescent="0.25">
      <c r="A25" s="4" t="s">
        <v>3652</v>
      </c>
      <c r="B25" t="s">
        <v>3645</v>
      </c>
      <c r="N25" s="5" t="s">
        <v>3657</v>
      </c>
      <c r="O25" s="2">
        <v>193123.91959999982</v>
      </c>
    </row>
    <row r="26" spans="1:15" x14ac:dyDescent="0.25">
      <c r="A26" s="5" t="s">
        <v>1152</v>
      </c>
      <c r="B26" s="2">
        <v>472289.1436999999</v>
      </c>
      <c r="N26" s="5" t="s">
        <v>3661</v>
      </c>
      <c r="O26" s="2">
        <v>171580.76970000012</v>
      </c>
    </row>
    <row r="27" spans="1:15" x14ac:dyDescent="0.25">
      <c r="A27" s="5" t="s">
        <v>1146</v>
      </c>
      <c r="B27" s="2">
        <v>491236.37339999998</v>
      </c>
      <c r="N27" s="5" t="s">
        <v>3654</v>
      </c>
      <c r="O27" s="2">
        <v>89302.071399999986</v>
      </c>
    </row>
    <row r="28" spans="1:15" x14ac:dyDescent="0.25">
      <c r="A28" s="5" t="s">
        <v>1148</v>
      </c>
      <c r="B28" s="2">
        <v>490863.79810000007</v>
      </c>
      <c r="N28" s="5" t="s">
        <v>3662</v>
      </c>
      <c r="O28" s="2">
        <v>98912.954299999998</v>
      </c>
    </row>
    <row r="29" spans="1:15" x14ac:dyDescent="0.25">
      <c r="A29" s="5" t="s">
        <v>3647</v>
      </c>
      <c r="B29" s="2">
        <v>1454389.3152000012</v>
      </c>
      <c r="N29" s="5" t="s">
        <v>3660</v>
      </c>
      <c r="O29" s="2">
        <v>102912.46660000004</v>
      </c>
    </row>
    <row r="30" spans="1:15" x14ac:dyDescent="0.25">
      <c r="N30" s="5" t="s">
        <v>3659</v>
      </c>
      <c r="O30" s="2">
        <v>98011.647499999992</v>
      </c>
    </row>
    <row r="31" spans="1:15" x14ac:dyDescent="0.25">
      <c r="N31" s="5" t="s">
        <v>3655</v>
      </c>
      <c r="O31" s="2">
        <v>85408.341699999961</v>
      </c>
    </row>
    <row r="32" spans="1:15" x14ac:dyDescent="0.25">
      <c r="N32" s="5" t="s">
        <v>3665</v>
      </c>
      <c r="O32" s="2">
        <v>95790.451900000015</v>
      </c>
    </row>
    <row r="33" spans="1:15" x14ac:dyDescent="0.25">
      <c r="N33" s="5" t="s">
        <v>3664</v>
      </c>
      <c r="O33" s="2">
        <v>93566.673899999951</v>
      </c>
    </row>
    <row r="34" spans="1:15" x14ac:dyDescent="0.25">
      <c r="N34" s="5" t="s">
        <v>3663</v>
      </c>
      <c r="O34" s="2">
        <v>104450.85289999997</v>
      </c>
    </row>
    <row r="35" spans="1:15" x14ac:dyDescent="0.25">
      <c r="A35" s="4" t="s">
        <v>3646</v>
      </c>
      <c r="B35" t="s">
        <v>3648</v>
      </c>
      <c r="H35" s="4" t="s">
        <v>3646</v>
      </c>
      <c r="I35" t="s">
        <v>3648</v>
      </c>
      <c r="N35" s="5" t="s">
        <v>3656</v>
      </c>
      <c r="O35" s="2">
        <v>114473.31609999997</v>
      </c>
    </row>
    <row r="36" spans="1:15" x14ac:dyDescent="0.25">
      <c r="A36" s="5" t="s">
        <v>1152</v>
      </c>
      <c r="B36" s="2">
        <v>1178386.050000001</v>
      </c>
      <c r="H36" s="5" t="s">
        <v>3658</v>
      </c>
      <c r="I36" s="2">
        <v>514309.74000000057</v>
      </c>
      <c r="N36" s="5" t="s">
        <v>3647</v>
      </c>
      <c r="O36" s="2">
        <v>1454389.3152000012</v>
      </c>
    </row>
    <row r="37" spans="1:15" x14ac:dyDescent="0.25">
      <c r="A37" s="5" t="s">
        <v>1146</v>
      </c>
      <c r="B37" s="2">
        <v>1223718.6500000008</v>
      </c>
      <c r="H37" s="5" t="s">
        <v>3657</v>
      </c>
      <c r="I37" s="2">
        <v>483593.76000000036</v>
      </c>
    </row>
    <row r="38" spans="1:15" x14ac:dyDescent="0.25">
      <c r="A38" s="5" t="s">
        <v>1148</v>
      </c>
      <c r="B38" s="2">
        <v>1199784.7000000004</v>
      </c>
      <c r="H38" s="5" t="s">
        <v>3661</v>
      </c>
      <c r="I38" s="2">
        <v>442578.08000000007</v>
      </c>
    </row>
    <row r="39" spans="1:15" x14ac:dyDescent="0.25">
      <c r="A39" s="5" t="s">
        <v>3647</v>
      </c>
      <c r="B39" s="2">
        <v>3601889.3999999962</v>
      </c>
      <c r="H39" s="5" t="s">
        <v>3654</v>
      </c>
      <c r="I39" s="2">
        <v>220418.2900000001</v>
      </c>
    </row>
    <row r="40" spans="1:15" x14ac:dyDescent="0.25">
      <c r="H40" s="5" t="s">
        <v>3662</v>
      </c>
      <c r="I40" s="2">
        <v>239377.37999999995</v>
      </c>
    </row>
    <row r="41" spans="1:15" x14ac:dyDescent="0.25">
      <c r="H41" s="5" t="s">
        <v>3660</v>
      </c>
      <c r="I41" s="2">
        <v>251572.15</v>
      </c>
    </row>
    <row r="42" spans="1:15" x14ac:dyDescent="0.25">
      <c r="H42" s="5" t="s">
        <v>3659</v>
      </c>
      <c r="I42" s="2">
        <v>241180.52999999994</v>
      </c>
    </row>
    <row r="43" spans="1:15" x14ac:dyDescent="0.25">
      <c r="H43" s="5" t="s">
        <v>3655</v>
      </c>
      <c r="I43" s="2">
        <v>213989.39999999994</v>
      </c>
    </row>
    <row r="44" spans="1:15" x14ac:dyDescent="0.25">
      <c r="B44" s="4" t="s">
        <v>3646</v>
      </c>
      <c r="C44" t="s">
        <v>3666</v>
      </c>
      <c r="H44" s="5" t="s">
        <v>3665</v>
      </c>
      <c r="I44" s="2">
        <v>235579.07999999996</v>
      </c>
    </row>
    <row r="45" spans="1:15" x14ac:dyDescent="0.25">
      <c r="B45" s="5" t="s">
        <v>3658</v>
      </c>
      <c r="C45" s="2">
        <v>206855.84959999987</v>
      </c>
      <c r="H45" s="5" t="s">
        <v>3664</v>
      </c>
      <c r="I45" s="2">
        <v>228693.35000000006</v>
      </c>
    </row>
    <row r="46" spans="1:15" x14ac:dyDescent="0.25">
      <c r="B46" s="5" t="s">
        <v>3657</v>
      </c>
      <c r="C46" s="2">
        <v>193123.91959999982</v>
      </c>
      <c r="H46" s="5" t="s">
        <v>3663</v>
      </c>
      <c r="I46" s="2">
        <v>251098.72999999984</v>
      </c>
    </row>
    <row r="47" spans="1:15" x14ac:dyDescent="0.25">
      <c r="B47" s="5" t="s">
        <v>3661</v>
      </c>
      <c r="C47" s="2">
        <v>171580.76970000012</v>
      </c>
      <c r="H47" s="5" t="s">
        <v>3656</v>
      </c>
      <c r="I47" s="2">
        <v>279498.90999999992</v>
      </c>
    </row>
    <row r="48" spans="1:15" x14ac:dyDescent="0.25">
      <c r="B48" s="5" t="s">
        <v>3654</v>
      </c>
      <c r="C48" s="2">
        <v>89302.071399999986</v>
      </c>
      <c r="H48" s="5" t="s">
        <v>3647</v>
      </c>
      <c r="I48" s="2">
        <v>3601889.3999999962</v>
      </c>
    </row>
    <row r="49" spans="2:3" x14ac:dyDescent="0.25">
      <c r="B49" s="5" t="s">
        <v>3662</v>
      </c>
      <c r="C49" s="2">
        <v>98912.954299999998</v>
      </c>
    </row>
    <row r="50" spans="2:3" x14ac:dyDescent="0.25">
      <c r="B50" s="5" t="s">
        <v>3660</v>
      </c>
      <c r="C50" s="2">
        <v>102912.46660000004</v>
      </c>
    </row>
    <row r="51" spans="2:3" x14ac:dyDescent="0.25">
      <c r="B51" s="5" t="s">
        <v>3659</v>
      </c>
      <c r="C51" s="2">
        <v>98011.647499999992</v>
      </c>
    </row>
    <row r="52" spans="2:3" x14ac:dyDescent="0.25">
      <c r="B52" s="5" t="s">
        <v>3655</v>
      </c>
      <c r="C52" s="2">
        <v>85408.341699999961</v>
      </c>
    </row>
    <row r="53" spans="2:3" x14ac:dyDescent="0.25">
      <c r="B53" s="5" t="s">
        <v>3665</v>
      </c>
      <c r="C53" s="2">
        <v>95790.451900000015</v>
      </c>
    </row>
    <row r="54" spans="2:3" x14ac:dyDescent="0.25">
      <c r="B54" s="5" t="s">
        <v>3664</v>
      </c>
      <c r="C54" s="2">
        <v>93566.673899999951</v>
      </c>
    </row>
    <row r="55" spans="2:3" x14ac:dyDescent="0.25">
      <c r="B55" s="5" t="s">
        <v>3663</v>
      </c>
      <c r="C55" s="2">
        <v>104450.85289999997</v>
      </c>
    </row>
    <row r="56" spans="2:3" x14ac:dyDescent="0.25">
      <c r="B56" s="5" t="s">
        <v>3656</v>
      </c>
      <c r="C56" s="2">
        <v>114473.31609999997</v>
      </c>
    </row>
    <row r="57" spans="2:3" x14ac:dyDescent="0.25">
      <c r="B57" s="5" t="s">
        <v>3647</v>
      </c>
      <c r="C57" s="2">
        <v>1454389.3152000012</v>
      </c>
    </row>
  </sheetData>
  <pageMargins left="0.7" right="0.7" top="0.75" bottom="0.75" header="0.3" footer="0.3"/>
  <pageSetup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DC079-325E-4B8A-B6A0-C55C2EFEBD2E}">
  <dimension ref="A1:N29"/>
  <sheetViews>
    <sheetView showGridLines="0" zoomScale="70" zoomScaleNormal="70" workbookViewId="0">
      <selection activeCell="N30" sqref="N30"/>
    </sheetView>
  </sheetViews>
  <sheetFormatPr defaultColWidth="0" defaultRowHeight="15" x14ac:dyDescent="0.25"/>
  <cols>
    <col min="1" max="14" width="9.140625" customWidth="1"/>
    <col min="15" max="16384" width="9.140625" hidden="1"/>
  </cols>
  <sheetData>
    <row r="1" spans="1:14" ht="15" customHeight="1" x14ac:dyDescent="0.25">
      <c r="A1" s="8" t="s">
        <v>3667</v>
      </c>
      <c r="B1" s="8"/>
      <c r="C1" s="8"/>
      <c r="D1" s="8"/>
      <c r="E1" s="8"/>
      <c r="F1" s="8"/>
      <c r="G1" s="8"/>
      <c r="H1" s="8"/>
      <c r="I1" s="8"/>
      <c r="J1" s="8"/>
      <c r="K1" s="8"/>
      <c r="L1" s="8"/>
      <c r="M1" s="8"/>
      <c r="N1" s="8"/>
    </row>
    <row r="2" spans="1:14" x14ac:dyDescent="0.25">
      <c r="A2" s="8"/>
      <c r="B2" s="8"/>
      <c r="C2" s="8"/>
      <c r="D2" s="8"/>
      <c r="E2" s="8"/>
      <c r="F2" s="8"/>
      <c r="G2" s="8"/>
      <c r="H2" s="8"/>
      <c r="I2" s="8"/>
      <c r="J2" s="8"/>
      <c r="K2" s="8"/>
      <c r="L2" s="8"/>
      <c r="M2" s="8"/>
      <c r="N2" s="8"/>
    </row>
    <row r="5" spans="1:14" x14ac:dyDescent="0.25">
      <c r="B5" s="7"/>
    </row>
    <row r="28" spans="1:14" ht="15" customHeight="1" x14ac:dyDescent="0.25">
      <c r="A28" s="11" t="s">
        <v>3669</v>
      </c>
      <c r="B28" s="10"/>
      <c r="C28" s="10"/>
      <c r="D28" s="10"/>
      <c r="E28" s="10"/>
      <c r="F28" s="10"/>
      <c r="G28" s="10"/>
      <c r="H28" s="10"/>
      <c r="I28" s="10"/>
      <c r="J28" s="10"/>
      <c r="K28" s="10"/>
      <c r="L28" s="10"/>
      <c r="M28" s="10"/>
      <c r="N28" s="10"/>
    </row>
    <row r="29" spans="1:14" ht="15" customHeight="1" x14ac:dyDescent="0.25">
      <c r="A29" s="10"/>
      <c r="B29" s="10"/>
      <c r="C29" s="10"/>
      <c r="D29" s="10"/>
      <c r="E29" s="10"/>
      <c r="F29" s="10"/>
      <c r="G29" s="10"/>
      <c r="H29" s="10"/>
      <c r="I29" s="10"/>
      <c r="J29" s="10"/>
      <c r="K29" s="10"/>
      <c r="L29" s="10"/>
      <c r="M29" s="10"/>
      <c r="N29" s="10"/>
    </row>
  </sheetData>
  <mergeCells count="2">
    <mergeCell ref="A1:N2"/>
    <mergeCell ref="A28:N2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DED46-225A-4059-BDE0-4A03FD96B206}">
  <dimension ref="A1:B13"/>
  <sheetViews>
    <sheetView tabSelected="1" workbookViewId="0">
      <selection activeCell="H20" sqref="H20"/>
    </sheetView>
  </sheetViews>
  <sheetFormatPr defaultRowHeight="15" x14ac:dyDescent="0.25"/>
  <cols>
    <col min="1" max="1" width="12.28515625" customWidth="1"/>
    <col min="2" max="2" width="10.140625" bestFit="1" customWidth="1"/>
  </cols>
  <sheetData>
    <row r="1" spans="1:2" x14ac:dyDescent="0.25">
      <c r="A1" t="s">
        <v>3668</v>
      </c>
      <c r="B1" t="s">
        <v>3653</v>
      </c>
    </row>
    <row r="2" spans="1:2" x14ac:dyDescent="0.25">
      <c r="A2" s="9">
        <v>1</v>
      </c>
      <c r="B2" t="s">
        <v>3658</v>
      </c>
    </row>
    <row r="3" spans="1:2" x14ac:dyDescent="0.25">
      <c r="A3" s="9">
        <v>2</v>
      </c>
      <c r="B3" s="9" t="s">
        <v>3657</v>
      </c>
    </row>
    <row r="4" spans="1:2" x14ac:dyDescent="0.25">
      <c r="A4" s="9">
        <v>3</v>
      </c>
      <c r="B4" s="9" t="s">
        <v>3661</v>
      </c>
    </row>
    <row r="5" spans="1:2" x14ac:dyDescent="0.25">
      <c r="A5" s="9">
        <v>4</v>
      </c>
      <c r="B5" s="9" t="s">
        <v>3654</v>
      </c>
    </row>
    <row r="6" spans="1:2" x14ac:dyDescent="0.25">
      <c r="A6" s="9">
        <v>5</v>
      </c>
      <c r="B6" s="9" t="s">
        <v>3662</v>
      </c>
    </row>
    <row r="7" spans="1:2" x14ac:dyDescent="0.25">
      <c r="A7" s="9">
        <v>6</v>
      </c>
      <c r="B7" s="9" t="s">
        <v>3660</v>
      </c>
    </row>
    <row r="8" spans="1:2" x14ac:dyDescent="0.25">
      <c r="A8" s="9">
        <v>7</v>
      </c>
      <c r="B8" s="9" t="s">
        <v>3659</v>
      </c>
    </row>
    <row r="9" spans="1:2" x14ac:dyDescent="0.25">
      <c r="A9" s="9">
        <v>8</v>
      </c>
      <c r="B9" s="9" t="s">
        <v>3655</v>
      </c>
    </row>
    <row r="10" spans="1:2" x14ac:dyDescent="0.25">
      <c r="A10" s="9">
        <v>9</v>
      </c>
      <c r="B10" s="9" t="s">
        <v>3665</v>
      </c>
    </row>
    <row r="11" spans="1:2" x14ac:dyDescent="0.25">
      <c r="A11" s="9">
        <v>10</v>
      </c>
      <c r="B11" s="9" t="s">
        <v>3664</v>
      </c>
    </row>
    <row r="12" spans="1:2" x14ac:dyDescent="0.25">
      <c r="A12" s="9">
        <v>11</v>
      </c>
      <c r="B12" s="9" t="s">
        <v>3663</v>
      </c>
    </row>
    <row r="13" spans="1:2" x14ac:dyDescent="0.25">
      <c r="A13" s="9">
        <v>12</v>
      </c>
      <c r="B13" s="9" t="s">
        <v>3656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A0E5F322-FE73-4D97-9DAB-E9864D38EB8E}">
  <ds:schemaRefs/>
</ds:datastoreItem>
</file>

<file path=customXml/itemProps2.xml><?xml version="1.0" encoding="utf-8"?>
<ds:datastoreItem xmlns:ds="http://schemas.openxmlformats.org/officeDocument/2006/customXml" ds:itemID="{B41327CF-CA66-41CA-8CD4-0671F5DE1CA7}">
  <ds:schemaRefs/>
</ds:datastoreItem>
</file>

<file path=customXml/itemProps3.xml><?xml version="1.0" encoding="utf-8"?>
<ds:datastoreItem xmlns:ds="http://schemas.openxmlformats.org/officeDocument/2006/customXml" ds:itemID="{28CE4027-068A-4604-AFCB-11F8AF8A13C2}">
  <ds:schemaRefs/>
</ds:datastoreItem>
</file>

<file path=customXml/itemProps4.xml><?xml version="1.0" encoding="utf-8"?>
<ds:datastoreItem xmlns:ds="http://schemas.openxmlformats.org/officeDocument/2006/customXml" ds:itemID="{10A2A369-58FD-4CEF-A8E6-B4D4933C8B14}">
  <ds:schemaRefs/>
</ds:datastoreItem>
</file>

<file path=customXml/itemProps5.xml><?xml version="1.0" encoding="utf-8"?>
<ds:datastoreItem xmlns:ds="http://schemas.openxmlformats.org/officeDocument/2006/customXml" ds:itemID="{7EE99943-B226-4D54-BB38-C04356DF197B}">
  <ds:schemaRefs/>
</ds:datastoreItem>
</file>

<file path=customXml/itemProps6.xml><?xml version="1.0" encoding="utf-8"?>
<ds:datastoreItem xmlns:ds="http://schemas.openxmlformats.org/officeDocument/2006/customXml" ds:itemID="{1845B237-8B03-4F21-B935-FD67317846D9}">
  <ds:schemaRefs/>
</ds:datastoreItem>
</file>

<file path=customXml/itemProps7.xml><?xml version="1.0" encoding="utf-8"?>
<ds:datastoreItem xmlns:ds="http://schemas.openxmlformats.org/officeDocument/2006/customXml" ds:itemID="{7999565E-82A5-47AA-AE92-8239CF608BD7}">
  <ds:schemaRefs/>
</ds:datastoreItem>
</file>

<file path=customXml/itemProps8.xml><?xml version="1.0" encoding="utf-8"?>
<ds:datastoreItem xmlns:ds="http://schemas.openxmlformats.org/officeDocument/2006/customXml" ds:itemID="{7D2EA1BB-FCED-4734-B8C4-FAAA65145370}">
  <ds:schemaRefs/>
</ds:datastoreItem>
</file>

<file path=customXml/itemProps9.xml><?xml version="1.0" encoding="utf-8"?>
<ds:datastoreItem xmlns:ds="http://schemas.openxmlformats.org/officeDocument/2006/customXml" ds:itemID="{A1B98DAE-14BC-40D2-AB07-FE5A79A2F933}">
  <ds:schemaRefs/>
</ds:datastoreItem>
</file>

<file path=customXml/itemProps10.xml><?xml version="1.0" encoding="utf-8"?>
<ds:datastoreItem xmlns:ds="http://schemas.openxmlformats.org/officeDocument/2006/customXml" ds:itemID="{E75FB4E3-9041-4A04-BFDA-2A9DB535146A}">
  <ds:schemaRefs>
    <ds:schemaRef ds:uri="http://schemas.microsoft.com/DataMashup"/>
  </ds:schemaRefs>
</ds:datastoreItem>
</file>

<file path=customXml/itemProps11.xml><?xml version="1.0" encoding="utf-8"?>
<ds:datastoreItem xmlns:ds="http://schemas.openxmlformats.org/officeDocument/2006/customXml" ds:itemID="{1A82DF2F-D264-4CE2-A3A4-34F77B4AC17A}">
  <ds:schemaRefs/>
</ds:datastoreItem>
</file>

<file path=customXml/itemProps12.xml><?xml version="1.0" encoding="utf-8"?>
<ds:datastoreItem xmlns:ds="http://schemas.openxmlformats.org/officeDocument/2006/customXml" ds:itemID="{2B762436-B4D2-49B0-8C46-BB9262C0883B}">
  <ds:schemaRefs/>
</ds:datastoreItem>
</file>

<file path=customXml/itemProps13.xml><?xml version="1.0" encoding="utf-8"?>
<ds:datastoreItem xmlns:ds="http://schemas.openxmlformats.org/officeDocument/2006/customXml" ds:itemID="{8AB415F6-129D-41CD-AD4A-33AAB85827A4}">
  <ds:schemaRefs/>
</ds:datastoreItem>
</file>

<file path=customXml/itemProps14.xml><?xml version="1.0" encoding="utf-8"?>
<ds:datastoreItem xmlns:ds="http://schemas.openxmlformats.org/officeDocument/2006/customXml" ds:itemID="{FAFC1CAC-D7D4-44D9-A949-F1910D296B27}">
  <ds:schemaRefs/>
</ds:datastoreItem>
</file>

<file path=customXml/itemProps15.xml><?xml version="1.0" encoding="utf-8"?>
<ds:datastoreItem xmlns:ds="http://schemas.openxmlformats.org/officeDocument/2006/customXml" ds:itemID="{109729CA-7993-47CD-9F33-2EB8C1146B1A}">
  <ds:schemaRefs/>
</ds:datastoreItem>
</file>

<file path=customXml/itemProps16.xml><?xml version="1.0" encoding="utf-8"?>
<ds:datastoreItem xmlns:ds="http://schemas.openxmlformats.org/officeDocument/2006/customXml" ds:itemID="{60C36EB6-0850-43A8-A988-820D392CBCCD}">
  <ds:schemaRefs/>
</ds:datastoreItem>
</file>

<file path=customXml/itemProps17.xml><?xml version="1.0" encoding="utf-8"?>
<ds:datastoreItem xmlns:ds="http://schemas.openxmlformats.org/officeDocument/2006/customXml" ds:itemID="{D15D2F6B-9868-4B32-8776-F5E41B5B346D}">
  <ds:schemaRefs/>
</ds:datastoreItem>
</file>

<file path=customXml/itemProps18.xml><?xml version="1.0" encoding="utf-8"?>
<ds:datastoreItem xmlns:ds="http://schemas.openxmlformats.org/officeDocument/2006/customXml" ds:itemID="{07C84E37-2718-4852-8064-81D50A0DB896}">
  <ds:schemaRefs/>
</ds:datastoreItem>
</file>

<file path=customXml/itemProps19.xml><?xml version="1.0" encoding="utf-8"?>
<ds:datastoreItem xmlns:ds="http://schemas.openxmlformats.org/officeDocument/2006/customXml" ds:itemID="{B3A5CEA2-EE86-453E-B13C-294A7B5F9C66}">
  <ds:schemaRefs/>
</ds:datastoreItem>
</file>

<file path=customXml/itemProps20.xml><?xml version="1.0" encoding="utf-8"?>
<ds:datastoreItem xmlns:ds="http://schemas.openxmlformats.org/officeDocument/2006/customXml" ds:itemID="{C3EBA90D-D50D-489F-9676-3D5A8D923973}">
  <ds:schemaRefs/>
</ds:datastoreItem>
</file>

<file path=customXml/itemProps21.xml><?xml version="1.0" encoding="utf-8"?>
<ds:datastoreItem xmlns:ds="http://schemas.openxmlformats.org/officeDocument/2006/customXml" ds:itemID="{2A6DC26A-D3FD-4F73-8C7C-80950171D187}">
  <ds:schemaRefs/>
</ds:datastoreItem>
</file>

<file path=customXml/itemProps22.xml><?xml version="1.0" encoding="utf-8"?>
<ds:datastoreItem xmlns:ds="http://schemas.openxmlformats.org/officeDocument/2006/customXml" ds:itemID="{97182021-CA78-430C-AB50-C7F1083809C3}">
  <ds:schemaRefs/>
</ds:datastoreItem>
</file>

<file path=customXml/itemProps23.xml><?xml version="1.0" encoding="utf-8"?>
<ds:datastoreItem xmlns:ds="http://schemas.openxmlformats.org/officeDocument/2006/customXml" ds:itemID="{0D9EDDA4-DCD3-4EDC-8D15-5C25F54D910D}">
  <ds:schemaRefs/>
</ds:datastoreItem>
</file>

<file path=customXml/itemProps24.xml><?xml version="1.0" encoding="utf-8"?>
<ds:datastoreItem xmlns:ds="http://schemas.openxmlformats.org/officeDocument/2006/customXml" ds:itemID="{76F67ACF-B484-4579-846E-5C3264BC6753}">
  <ds:schemaRefs/>
</ds:datastoreItem>
</file>

<file path=customXml/itemProps25.xml><?xml version="1.0" encoding="utf-8"?>
<ds:datastoreItem xmlns:ds="http://schemas.openxmlformats.org/officeDocument/2006/customXml" ds:itemID="{339DA795-6104-4C63-9874-7E05610511F1}">
  <ds:schemaRefs/>
</ds:datastoreItem>
</file>

<file path=customXml/itemProps26.xml><?xml version="1.0" encoding="utf-8"?>
<ds:datastoreItem xmlns:ds="http://schemas.openxmlformats.org/officeDocument/2006/customXml" ds:itemID="{9F61C6B2-77FD-48F6-9A4A-671E2D9F649E}">
  <ds:schemaRefs/>
</ds:datastoreItem>
</file>

<file path=customXml/itemProps27.xml><?xml version="1.0" encoding="utf-8"?>
<ds:datastoreItem xmlns:ds="http://schemas.openxmlformats.org/officeDocument/2006/customXml" ds:itemID="{C79BB42D-0D13-4C6E-9BAD-7791624CB0A5}">
  <ds:schemaRefs/>
</ds:datastoreItem>
</file>

<file path=customXml/itemProps28.xml><?xml version="1.0" encoding="utf-8"?>
<ds:datastoreItem xmlns:ds="http://schemas.openxmlformats.org/officeDocument/2006/customXml" ds:itemID="{6EFA7CDA-C9EA-4475-882D-55889A3820C5}">
  <ds:schemaRefs/>
</ds:datastoreItem>
</file>

<file path=customXml/itemProps29.xml><?xml version="1.0" encoding="utf-8"?>
<ds:datastoreItem xmlns:ds="http://schemas.openxmlformats.org/officeDocument/2006/customXml" ds:itemID="{F82DFBF3-61BF-4E56-B307-8D114CE6F065}">
  <ds:schemaRefs/>
</ds:datastoreItem>
</file>

<file path=customXml/itemProps30.xml><?xml version="1.0" encoding="utf-8"?>
<ds:datastoreItem xmlns:ds="http://schemas.openxmlformats.org/officeDocument/2006/customXml" ds:itemID="{0191C6DD-1862-4D11-8994-56DE44F255FA}">
  <ds:schemaRefs/>
</ds:datastoreItem>
</file>

<file path=customXml/itemProps31.xml><?xml version="1.0" encoding="utf-8"?>
<ds:datastoreItem xmlns:ds="http://schemas.openxmlformats.org/officeDocument/2006/customXml" ds:itemID="{F777CD3B-4837-4A74-8818-8A261B025946}">
  <ds:schemaRefs/>
</ds:datastoreItem>
</file>

<file path=customXml/itemProps32.xml><?xml version="1.0" encoding="utf-8"?>
<ds:datastoreItem xmlns:ds="http://schemas.openxmlformats.org/officeDocument/2006/customXml" ds:itemID="{E4E25B08-6DCE-4E31-8729-A884FB9E19CA}">
  <ds:schemaRefs/>
</ds:datastoreItem>
</file>

<file path=customXml/itemProps33.xml><?xml version="1.0" encoding="utf-8"?>
<ds:datastoreItem xmlns:ds="http://schemas.openxmlformats.org/officeDocument/2006/customXml" ds:itemID="{8E8D6EB1-54AD-472C-B230-54D35A043CF2}">
  <ds:schemaRefs/>
</ds:datastoreItem>
</file>

<file path=customXml/itemProps34.xml><?xml version="1.0" encoding="utf-8"?>
<ds:datastoreItem xmlns:ds="http://schemas.openxmlformats.org/officeDocument/2006/customXml" ds:itemID="{4A334AA8-0B94-433F-BE2F-7DC281D183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retail_campaigns</vt:lpstr>
      <vt:lpstr>retail_products</vt:lpstr>
      <vt:lpstr>retail_customers</vt:lpstr>
      <vt:lpstr>retail_sales</vt:lpstr>
      <vt:lpstr>Pivot Tables</vt:lpstr>
      <vt:lpstr>Dashboard</vt:lpstr>
      <vt:lpstr>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weka victor</cp:lastModifiedBy>
  <dcterms:created xsi:type="dcterms:W3CDTF">2026-06-21T11:16:02Z</dcterms:created>
  <dcterms:modified xsi:type="dcterms:W3CDTF">2026-07-19T18:47:25Z</dcterms:modified>
</cp:coreProperties>
</file>