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Q:\projects\EXCEL\DATA VISULIZATION\"/>
    </mc:Choice>
  </mc:AlternateContent>
  <xr:revisionPtr revIDLastSave="0" documentId="8_{32D3E85F-1D83-4779-84D3-AD9497B7092C}" xr6:coauthVersionLast="47" xr6:coauthVersionMax="47" xr10:uidLastSave="{00000000-0000-0000-0000-000000000000}"/>
  <bookViews>
    <workbookView xWindow="-108" yWindow="-108" windowWidth="23256" windowHeight="12456" activeTab="2" xr2:uid="{6B26A46B-FE4B-4EF7-9243-EC95EE8453E3}"/>
  </bookViews>
  <sheets>
    <sheet name="Sheet1" sheetId="2" r:id="rId1"/>
    <sheet name="Data_set 2" sheetId="1" r:id="rId2"/>
    <sheet name="Sheet2" sheetId="3" r:id="rId3"/>
  </sheets>
  <definedNames>
    <definedName name="age">'Data_set 2'!$B$2:$B$41</definedName>
    <definedName name="Avenue">'Data_set 2'!$R$2:$R$41</definedName>
    <definedName name="Debentures">'Data_set 2'!$F$2:$F$41</definedName>
    <definedName name="Duration">'Data_set 2'!$O$2:$O$41</definedName>
    <definedName name="Equity_Market">'Data_set 2'!$E$2:$E$41</definedName>
    <definedName name="Expect">'Data_set 2'!$Q$2:$Q$41</definedName>
    <definedName name="Factor">'Data_set 2'!$L$2:$L$41</definedName>
    <definedName name="Fixed_Deposits">'Data_set 2'!$H$2:$H$41</definedName>
    <definedName name="gender">'Data_set 2'!$A$2:$A$41</definedName>
    <definedName name="Gold">'Data_set 2'!$J$2:$J$41</definedName>
    <definedName name="Government_Bonds">'Data_set 2'!$G$2:$G$41</definedName>
    <definedName name="Invest_Monitor">'Data_set 2'!$P$2:$P$41</definedName>
    <definedName name="Investment_Avenues">'Data_set 2'!$C$2:$C$41</definedName>
    <definedName name="Mutual_Funds">'Data_set 2'!$D$2:$D$41</definedName>
    <definedName name="Objective">'Data_set 2'!$M$2:$M$41</definedName>
    <definedName name="PPF">'Data_set 2'!$I$2:$I$41</definedName>
    <definedName name="Purpose">'Data_set 2'!$N$2:$N$41</definedName>
    <definedName name="Reason_Bonds">'Data_set 2'!$V$2:$V$41</definedName>
    <definedName name="Reason_Equity">'Data_set 2'!$T$2:$T$41</definedName>
    <definedName name="Reason_FD">'Data_set 2'!$W$2:$W$41</definedName>
    <definedName name="Reason_Mutual">'Data_set 2'!$U$2:$U$41</definedName>
    <definedName name="Source">'Data_set 2'!$X$2:$X$41</definedName>
    <definedName name="Stock_Marktet">'Data_set 2'!$K$2:$K$41</definedName>
    <definedName name="What_are_your_savings_objectives?">'Data_set 2'!$S$2:$S$41</definedName>
  </definedNames>
  <calcPr calcId="0"/>
  <pivotCaches>
    <pivotCache cacheId="3" r:id="rId4"/>
    <pivotCache cacheId="8" r:id="rId5"/>
  </pivotCaches>
</workbook>
</file>

<file path=xl/calcChain.xml><?xml version="1.0" encoding="utf-8"?>
<calcChain xmlns="http://schemas.openxmlformats.org/spreadsheetml/2006/main">
  <c r="D14" i="3" l="1"/>
  <c r="D15" i="3"/>
  <c r="D13" i="3"/>
  <c r="D11" i="3"/>
  <c r="D12" i="3"/>
  <c r="D10" i="3"/>
  <c r="D8" i="3"/>
  <c r="D9" i="3"/>
  <c r="D7" i="3"/>
  <c r="D5" i="3"/>
  <c r="D6" i="3"/>
  <c r="D4" i="3"/>
  <c r="C13" i="3" a="1"/>
  <c r="C13" i="3" s="1"/>
  <c r="C10" i="3" a="1"/>
  <c r="C10" i="3" s="1"/>
  <c r="C7" i="3" a="1"/>
  <c r="C7" i="3" s="1"/>
  <c r="C4" i="3" a="1"/>
  <c r="C4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<sst xmlns="http://schemas.openxmlformats.org/spreadsheetml/2006/main" count="707" uniqueCount="76">
  <si>
    <t>gender</t>
  </si>
  <si>
    <t>age</t>
  </si>
  <si>
    <t>Investment_Avenues</t>
  </si>
  <si>
    <t>Mutual_Funds</t>
  </si>
  <si>
    <t>Equity_Market</t>
  </si>
  <si>
    <t>Debentures</t>
  </si>
  <si>
    <t>Government_Bonds</t>
  </si>
  <si>
    <t>Fixed_Deposits</t>
  </si>
  <si>
    <t>PPF</t>
  </si>
  <si>
    <t>Gold</t>
  </si>
  <si>
    <t>Stock_Marktet</t>
  </si>
  <si>
    <t>Factor</t>
  </si>
  <si>
    <t>Objective</t>
  </si>
  <si>
    <t>Purpose</t>
  </si>
  <si>
    <t>Duration</t>
  </si>
  <si>
    <t>Invest_Monitor</t>
  </si>
  <si>
    <t>Expect</t>
  </si>
  <si>
    <t>Avenue</t>
  </si>
  <si>
    <t>What are your savings objectives?</t>
  </si>
  <si>
    <t>Reason_Equity</t>
  </si>
  <si>
    <t>Reason_Mutual</t>
  </si>
  <si>
    <t>Reason_Bonds</t>
  </si>
  <si>
    <t>Reason_FD</t>
  </si>
  <si>
    <t>Source</t>
  </si>
  <si>
    <t>Female</t>
  </si>
  <si>
    <t>Yes</t>
  </si>
  <si>
    <t>Returns</t>
  </si>
  <si>
    <t>Capital Appreciation</t>
  </si>
  <si>
    <t>Wealth Creation</t>
  </si>
  <si>
    <t>1-3 years</t>
  </si>
  <si>
    <t>Monthly</t>
  </si>
  <si>
    <t>20%-30%</t>
  </si>
  <si>
    <t>Mutual Fund</t>
  </si>
  <si>
    <t>Retirement Plan</t>
  </si>
  <si>
    <t>Better Returns</t>
  </si>
  <si>
    <t>Safe Investment</t>
  </si>
  <si>
    <t>Fixed Returns</t>
  </si>
  <si>
    <t>Newspapers and Magazines</t>
  </si>
  <si>
    <t>No</t>
  </si>
  <si>
    <t>Locking Period</t>
  </si>
  <si>
    <t>More than 5 years</t>
  </si>
  <si>
    <t>Weekly</t>
  </si>
  <si>
    <t>Health Care</t>
  </si>
  <si>
    <t>Dividend</t>
  </si>
  <si>
    <t>High Interest Rates</t>
  </si>
  <si>
    <t>Financial Consultants</t>
  </si>
  <si>
    <t>Male</t>
  </si>
  <si>
    <t>3-5 years</t>
  </si>
  <si>
    <t>Daily</t>
  </si>
  <si>
    <t>Equity</t>
  </si>
  <si>
    <t>Tax Benefits</t>
  </si>
  <si>
    <t>Assured Returns</t>
  </si>
  <si>
    <t>Television</t>
  </si>
  <si>
    <t>Income</t>
  </si>
  <si>
    <t>Less than 1 year</t>
  </si>
  <si>
    <t>10%-20%</t>
  </si>
  <si>
    <t>Fund Diversification</t>
  </si>
  <si>
    <t>Tax Incentives</t>
  </si>
  <si>
    <t>Internet</t>
  </si>
  <si>
    <t>Risk Free</t>
  </si>
  <si>
    <t>Risk</t>
  </si>
  <si>
    <t>30%-40%</t>
  </si>
  <si>
    <t>Liquidity</t>
  </si>
  <si>
    <t>Growth</t>
  </si>
  <si>
    <t>Savings for Future</t>
  </si>
  <si>
    <t>Fixed Deposits</t>
  </si>
  <si>
    <t>Education</t>
  </si>
  <si>
    <t>Public Provident Fund</t>
  </si>
  <si>
    <t>Row Labels</t>
  </si>
  <si>
    <t>Grand Total</t>
  </si>
  <si>
    <t>Count of Avenue</t>
  </si>
  <si>
    <t>Investment Avenue</t>
  </si>
  <si>
    <t>Reason</t>
  </si>
  <si>
    <t>Count</t>
  </si>
  <si>
    <t>Column Labels</t>
  </si>
  <si>
    <t>Sum of Count2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</si>
</sst>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[TASK 2.xlsx]Sheet1!PivotTable1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Participants of Investments Avenues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Sheet1!$A$4:$A$8</c:f>
              <c:strCache>
                <c:ptCount val="4"/>
                <c:pt idx="0">
                  <c:v>Equity</c:v>
                </c:pt>
                <c:pt idx="1">
                  <c:v>Fixed Deposits</c:v>
                </c:pt>
                <c:pt idx="2">
                  <c:v>Mutual Fund</c:v>
                </c:pt>
                <c:pt idx="3">
                  <c:v>Public Provident Fund</c:v>
                </c:pt>
              </c:strCache>
            </c:strRef>
          </c:cat>
          <c:val>
            <c:numRef>
              <c:f>Sheet1!$B$4:$B$8</c:f>
              <c:numCache>
                <c:formatCode>General</c:formatCode>
                <c:ptCount val="4"/>
                <c:pt idx="0">
                  <c:v>10</c:v>
                </c:pt>
                <c:pt idx="1">
                  <c:v>9</c:v>
                </c:pt>
                <c:pt idx="2">
                  <c:v>18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F2-4960-A86D-42D68B8702B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90750111"/>
        <c:axId val="890755391"/>
      </c:barChart>
      <c:catAx>
        <c:axId val="89075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755391"/>
        <c:crosses val="autoZero"/>
        <c:auto val="1"/>
        <c:lblAlgn val="ctr"/>
        <c:lblOffset val="100"/>
        <c:noMultiLvlLbl val="0"/>
      </c:catAx>
      <c:valAx>
        <c:axId val="89075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75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 2.xlsx]Sheet2!PivotTable2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 Reason</a:t>
            </a:r>
            <a:r>
              <a:rPr lang="en-IN" baseline="0"/>
              <a:t> For Specific Investment Avenue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3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4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5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6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1">
                <a:lumMod val="60000"/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2">
                <a:lumMod val="60000"/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3">
                <a:lumMod val="60000"/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4">
                <a:lumMod val="60000"/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5">
                <a:lumMod val="60000"/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circle"/>
          <c:size val="6"/>
          <c:spPr>
            <a:solidFill>
              <a:schemeClr val="accent6">
                <a:lumMod val="60000"/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Sheet2!$G$3:$G$4</c:f>
              <c:strCache>
                <c:ptCount val="1"/>
                <c:pt idx="0">
                  <c:v>Assured Returns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Sheet2!$F$5:$F$9</c:f>
              <c:strCache>
                <c:ptCount val="4"/>
                <c:pt idx="0">
                  <c:v>Equity</c:v>
                </c:pt>
                <c:pt idx="1">
                  <c:v>Fixed Deposits</c:v>
                </c:pt>
                <c:pt idx="2">
                  <c:v>Mutual Fund</c:v>
                </c:pt>
                <c:pt idx="3">
                  <c:v>Public Provident Fund</c:v>
                </c:pt>
              </c:strCache>
            </c:strRef>
          </c:cat>
          <c:val>
            <c:numRef>
              <c:f>Sheet2!$G$5:$G$9</c:f>
              <c:numCache>
                <c:formatCode>General</c:formatCode>
                <c:ptCount val="4"/>
                <c:pt idx="3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1D-40DA-8CF4-36DC6C1CF213}"/>
            </c:ext>
          </c:extLst>
        </c:ser>
        <c:ser>
          <c:idx val="1"/>
          <c:order val="1"/>
          <c:tx>
            <c:strRef>
              <c:f>Sheet2!$H$3:$H$4</c:f>
              <c:strCache>
                <c:ptCount val="1"/>
                <c:pt idx="0">
                  <c:v>Better Returns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Sheet2!$F$5:$F$9</c:f>
              <c:strCache>
                <c:ptCount val="4"/>
                <c:pt idx="0">
                  <c:v>Equity</c:v>
                </c:pt>
                <c:pt idx="1">
                  <c:v>Fixed Deposits</c:v>
                </c:pt>
                <c:pt idx="2">
                  <c:v>Mutual Fund</c:v>
                </c:pt>
                <c:pt idx="3">
                  <c:v>Public Provident Fund</c:v>
                </c:pt>
              </c:strCache>
            </c:strRef>
          </c:cat>
          <c:val>
            <c:numRef>
              <c:f>Sheet2!$H$5:$H$9</c:f>
              <c:numCache>
                <c:formatCode>General</c:formatCode>
                <c:ptCount val="4"/>
                <c:pt idx="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1D-40DA-8CF4-36DC6C1CF213}"/>
            </c:ext>
          </c:extLst>
        </c:ser>
        <c:ser>
          <c:idx val="2"/>
          <c:order val="2"/>
          <c:tx>
            <c:strRef>
              <c:f>Sheet2!$I$3:$I$4</c:f>
              <c:strCache>
                <c:ptCount val="1"/>
                <c:pt idx="0">
                  <c:v>Capital Appreciation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Sheet2!$F$5:$F$9</c:f>
              <c:strCache>
                <c:ptCount val="4"/>
                <c:pt idx="0">
                  <c:v>Equity</c:v>
                </c:pt>
                <c:pt idx="1">
                  <c:v>Fixed Deposits</c:v>
                </c:pt>
                <c:pt idx="2">
                  <c:v>Mutual Fund</c:v>
                </c:pt>
                <c:pt idx="3">
                  <c:v>Public Provident Fund</c:v>
                </c:pt>
              </c:strCache>
            </c:strRef>
          </c:cat>
          <c:val>
            <c:numRef>
              <c:f>Sheet2!$I$5:$I$9</c:f>
              <c:numCache>
                <c:formatCode>General</c:formatCode>
                <c:ptCount val="4"/>
                <c:pt idx="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91D-40DA-8CF4-36DC6C1CF213}"/>
            </c:ext>
          </c:extLst>
        </c:ser>
        <c:ser>
          <c:idx val="3"/>
          <c:order val="3"/>
          <c:tx>
            <c:strRef>
              <c:f>Sheet2!$J$3:$J$4</c:f>
              <c:strCache>
                <c:ptCount val="1"/>
                <c:pt idx="0">
                  <c:v>Dividend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Sheet2!$F$5:$F$9</c:f>
              <c:strCache>
                <c:ptCount val="4"/>
                <c:pt idx="0">
                  <c:v>Equity</c:v>
                </c:pt>
                <c:pt idx="1">
                  <c:v>Fixed Deposits</c:v>
                </c:pt>
                <c:pt idx="2">
                  <c:v>Mutual Fund</c:v>
                </c:pt>
                <c:pt idx="3">
                  <c:v>Public Provident Fund</c:v>
                </c:pt>
              </c:strCache>
            </c:strRef>
          </c:cat>
          <c:val>
            <c:numRef>
              <c:f>Sheet2!$J$5:$J$9</c:f>
              <c:numCache>
                <c:formatCode>General</c:formatCode>
                <c:ptCount val="4"/>
                <c:pt idx="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91D-40DA-8CF4-36DC6C1CF213}"/>
            </c:ext>
          </c:extLst>
        </c:ser>
        <c:ser>
          <c:idx val="4"/>
          <c:order val="4"/>
          <c:tx>
            <c:strRef>
              <c:f>Sheet2!$K$3:$K$4</c:f>
              <c:strCache>
                <c:ptCount val="1"/>
                <c:pt idx="0">
                  <c:v>Fixed Returns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Sheet2!$F$5:$F$9</c:f>
              <c:strCache>
                <c:ptCount val="4"/>
                <c:pt idx="0">
                  <c:v>Equity</c:v>
                </c:pt>
                <c:pt idx="1">
                  <c:v>Fixed Deposits</c:v>
                </c:pt>
                <c:pt idx="2">
                  <c:v>Mutual Fund</c:v>
                </c:pt>
                <c:pt idx="3">
                  <c:v>Public Provident Fund</c:v>
                </c:pt>
              </c:strCache>
            </c:strRef>
          </c:cat>
          <c:val>
            <c:numRef>
              <c:f>Sheet2!$K$5:$K$9</c:f>
              <c:numCache>
                <c:formatCode>General</c:formatCode>
                <c:ptCount val="4"/>
                <c:pt idx="1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91D-40DA-8CF4-36DC6C1CF213}"/>
            </c:ext>
          </c:extLst>
        </c:ser>
        <c:ser>
          <c:idx val="5"/>
          <c:order val="5"/>
          <c:tx>
            <c:strRef>
              <c:f>Sheet2!$L$3:$L$4</c:f>
              <c:strCache>
                <c:ptCount val="1"/>
                <c:pt idx="0">
                  <c:v>Fund Diversification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Sheet2!$F$5:$F$9</c:f>
              <c:strCache>
                <c:ptCount val="4"/>
                <c:pt idx="0">
                  <c:v>Equity</c:v>
                </c:pt>
                <c:pt idx="1">
                  <c:v>Fixed Deposits</c:v>
                </c:pt>
                <c:pt idx="2">
                  <c:v>Mutual Fund</c:v>
                </c:pt>
                <c:pt idx="3">
                  <c:v>Public Provident Fund</c:v>
                </c:pt>
              </c:strCache>
            </c:strRef>
          </c:cat>
          <c:val>
            <c:numRef>
              <c:f>Sheet2!$L$5:$L$9</c:f>
              <c:numCache>
                <c:formatCode>General</c:formatCode>
                <c:ptCount val="4"/>
                <c:pt idx="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91D-40DA-8CF4-36DC6C1CF213}"/>
            </c:ext>
          </c:extLst>
        </c:ser>
        <c:ser>
          <c:idx val="6"/>
          <c:order val="6"/>
          <c:tx>
            <c:strRef>
              <c:f>Sheet2!$M$3:$M$4</c:f>
              <c:strCache>
                <c:ptCount val="1"/>
                <c:pt idx="0">
                  <c:v>High Interest Rates</c:v>
                </c:pt>
              </c:strCache>
            </c:strRef>
          </c:tx>
          <c:spPr>
            <a:solidFill>
              <a:schemeClr val="accent1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Sheet2!$F$5:$F$9</c:f>
              <c:strCache>
                <c:ptCount val="4"/>
                <c:pt idx="0">
                  <c:v>Equity</c:v>
                </c:pt>
                <c:pt idx="1">
                  <c:v>Fixed Deposits</c:v>
                </c:pt>
                <c:pt idx="2">
                  <c:v>Mutual Fund</c:v>
                </c:pt>
                <c:pt idx="3">
                  <c:v>Public Provident Fund</c:v>
                </c:pt>
              </c:strCache>
            </c:strRef>
          </c:cat>
          <c:val>
            <c:numRef>
              <c:f>Sheet2!$M$5:$M$9</c:f>
              <c:numCache>
                <c:formatCode>General</c:formatCode>
                <c:ptCount val="4"/>
                <c:pt idx="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1D-40DA-8CF4-36DC6C1CF213}"/>
            </c:ext>
          </c:extLst>
        </c:ser>
        <c:ser>
          <c:idx val="7"/>
          <c:order val="7"/>
          <c:tx>
            <c:strRef>
              <c:f>Sheet2!$N$3:$N$4</c:f>
              <c:strCache>
                <c:ptCount val="1"/>
                <c:pt idx="0">
                  <c:v>Liquidity</c:v>
                </c:pt>
              </c:strCache>
            </c:strRef>
          </c:tx>
          <c:spPr>
            <a:solidFill>
              <a:schemeClr val="accent2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Sheet2!$F$5:$F$9</c:f>
              <c:strCache>
                <c:ptCount val="4"/>
                <c:pt idx="0">
                  <c:v>Equity</c:v>
                </c:pt>
                <c:pt idx="1">
                  <c:v>Fixed Deposits</c:v>
                </c:pt>
                <c:pt idx="2">
                  <c:v>Mutual Fund</c:v>
                </c:pt>
                <c:pt idx="3">
                  <c:v>Public Provident Fund</c:v>
                </c:pt>
              </c:strCache>
            </c:strRef>
          </c:cat>
          <c:val>
            <c:numRef>
              <c:f>Sheet2!$N$5:$N$9</c:f>
              <c:numCache>
                <c:formatCode>General</c:formatCode>
                <c:ptCount val="4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91D-40DA-8CF4-36DC6C1CF213}"/>
            </c:ext>
          </c:extLst>
        </c:ser>
        <c:ser>
          <c:idx val="8"/>
          <c:order val="8"/>
          <c:tx>
            <c:strRef>
              <c:f>Sheet2!$O$3:$O$4</c:f>
              <c:strCache>
                <c:ptCount val="1"/>
                <c:pt idx="0">
                  <c:v>Risk Free</c:v>
                </c:pt>
              </c:strCache>
            </c:strRef>
          </c:tx>
          <c:spPr>
            <a:solidFill>
              <a:schemeClr val="accent3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Sheet2!$F$5:$F$9</c:f>
              <c:strCache>
                <c:ptCount val="4"/>
                <c:pt idx="0">
                  <c:v>Equity</c:v>
                </c:pt>
                <c:pt idx="1">
                  <c:v>Fixed Deposits</c:v>
                </c:pt>
                <c:pt idx="2">
                  <c:v>Mutual Fund</c:v>
                </c:pt>
                <c:pt idx="3">
                  <c:v>Public Provident Fund</c:v>
                </c:pt>
              </c:strCache>
            </c:strRef>
          </c:cat>
          <c:val>
            <c:numRef>
              <c:f>Sheet2!$O$5:$O$9</c:f>
              <c:numCache>
                <c:formatCode>General</c:formatCode>
                <c:ptCount val="4"/>
                <c:pt idx="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91D-40DA-8CF4-36DC6C1CF213}"/>
            </c:ext>
          </c:extLst>
        </c:ser>
        <c:ser>
          <c:idx val="9"/>
          <c:order val="9"/>
          <c:tx>
            <c:strRef>
              <c:f>Sheet2!$P$3:$P$4</c:f>
              <c:strCache>
                <c:ptCount val="1"/>
                <c:pt idx="0">
                  <c:v>Safe Investment</c:v>
                </c:pt>
              </c:strCache>
            </c:strRef>
          </c:tx>
          <c:spPr>
            <a:solidFill>
              <a:schemeClr val="accent4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Sheet2!$F$5:$F$9</c:f>
              <c:strCache>
                <c:ptCount val="4"/>
                <c:pt idx="0">
                  <c:v>Equity</c:v>
                </c:pt>
                <c:pt idx="1">
                  <c:v>Fixed Deposits</c:v>
                </c:pt>
                <c:pt idx="2">
                  <c:v>Mutual Fund</c:v>
                </c:pt>
                <c:pt idx="3">
                  <c:v>Public Provident Fund</c:v>
                </c:pt>
              </c:strCache>
            </c:strRef>
          </c:cat>
          <c:val>
            <c:numRef>
              <c:f>Sheet2!$P$5:$P$9</c:f>
              <c:numCache>
                <c:formatCode>General</c:formatCode>
                <c:ptCount val="4"/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91D-40DA-8CF4-36DC6C1CF213}"/>
            </c:ext>
          </c:extLst>
        </c:ser>
        <c:ser>
          <c:idx val="10"/>
          <c:order val="10"/>
          <c:tx>
            <c:strRef>
              <c:f>Sheet2!$Q$3:$Q$4</c:f>
              <c:strCache>
                <c:ptCount val="1"/>
                <c:pt idx="0">
                  <c:v>Tax Benefits</c:v>
                </c:pt>
              </c:strCache>
            </c:strRef>
          </c:tx>
          <c:spPr>
            <a:solidFill>
              <a:schemeClr val="accent5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Sheet2!$F$5:$F$9</c:f>
              <c:strCache>
                <c:ptCount val="4"/>
                <c:pt idx="0">
                  <c:v>Equity</c:v>
                </c:pt>
                <c:pt idx="1">
                  <c:v>Fixed Deposits</c:v>
                </c:pt>
                <c:pt idx="2">
                  <c:v>Mutual Fund</c:v>
                </c:pt>
                <c:pt idx="3">
                  <c:v>Public Provident Fund</c:v>
                </c:pt>
              </c:strCache>
            </c:strRef>
          </c:cat>
          <c:val>
            <c:numRef>
              <c:f>Sheet2!$Q$5:$Q$9</c:f>
              <c:numCache>
                <c:formatCode>General</c:formatCode>
                <c:ptCount val="4"/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591D-40DA-8CF4-36DC6C1CF213}"/>
            </c:ext>
          </c:extLst>
        </c:ser>
        <c:ser>
          <c:idx val="11"/>
          <c:order val="11"/>
          <c:tx>
            <c:strRef>
              <c:f>Sheet2!$R$3:$R$4</c:f>
              <c:strCache>
                <c:ptCount val="1"/>
                <c:pt idx="0">
                  <c:v>Tax Incentives</c:v>
                </c:pt>
              </c:strCache>
            </c:strRef>
          </c:tx>
          <c:spPr>
            <a:solidFill>
              <a:schemeClr val="accent6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Sheet2!$F$5:$F$9</c:f>
              <c:strCache>
                <c:ptCount val="4"/>
                <c:pt idx="0">
                  <c:v>Equity</c:v>
                </c:pt>
                <c:pt idx="1">
                  <c:v>Fixed Deposits</c:v>
                </c:pt>
                <c:pt idx="2">
                  <c:v>Mutual Fund</c:v>
                </c:pt>
                <c:pt idx="3">
                  <c:v>Public Provident Fund</c:v>
                </c:pt>
              </c:strCache>
            </c:strRef>
          </c:cat>
          <c:val>
            <c:numRef>
              <c:f>Sheet2!$R$5:$R$9</c:f>
              <c:numCache>
                <c:formatCode>General</c:formatCode>
                <c:ptCount val="4"/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91D-40DA-8CF4-36DC6C1CF21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890728511"/>
        <c:axId val="890730431"/>
      </c:barChart>
      <c:catAx>
        <c:axId val="89072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730431"/>
        <c:crosses val="autoZero"/>
        <c:auto val="1"/>
        <c:lblAlgn val="ctr"/>
        <c:lblOffset val="100"/>
        <c:noMultiLvlLbl val="0"/>
      </c:catAx>
      <c:valAx>
        <c:axId val="890730431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89072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198120</xdr:colOff>
      <xdr:row>3</xdr:row>
      <xdr:rowOff>83820</xdr:rowOff>
    </xdr:from>
    <xdr:to>
      <xdr:col>12</xdr:col>
      <xdr:colOff>213360</xdr:colOff>
      <xdr:row>22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F0F452-FABA-DE9A-6183-139118234F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</xdr:colOff>
      <xdr:row>10</xdr:row>
      <xdr:rowOff>106680</xdr:rowOff>
    </xdr:from>
    <xdr:to>
      <xdr:col>11</xdr:col>
      <xdr:colOff>274320</xdr:colOff>
      <xdr:row>32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31736B-9226-76EF-A4C5-B780DDAED0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veloper" refreshedDate="45843.422527199073" createdVersion="8" refreshedVersion="8" minRefreshableVersion="3" recordCount="40" xr:uid="{4DEB36E0-0037-437E-B672-5B08F3745ABD}">
  <cacheSource type="worksheet">
    <worksheetSource ref="A1:X41" sheet="Data_set 2"/>
  </cacheSource>
  <cacheFields count="24">
    <cacheField name="gender" numFmtId="0">
      <sharedItems/>
    </cacheField>
    <cacheField name="age" numFmtId="0">
      <sharedItems containsSemiMixedTypes="0" containsString="0" containsNumber="1" containsInteger="1" minValue="21" maxValue="35"/>
    </cacheField>
    <cacheField name="Investment_Avenues" numFmtId="0">
      <sharedItems/>
    </cacheField>
    <cacheField name="Mutual_Funds" numFmtId="0">
      <sharedItems containsSemiMixedTypes="0" containsString="0" containsNumber="1" containsInteger="1" minValue="1" maxValue="7"/>
    </cacheField>
    <cacheField name="Equity_Market" numFmtId="0">
      <sharedItems containsSemiMixedTypes="0" containsString="0" containsNumber="1" containsInteger="1" minValue="1" maxValue="6"/>
    </cacheField>
    <cacheField name="Debentures" numFmtId="0">
      <sharedItems containsSemiMixedTypes="0" containsString="0" containsNumber="1" containsInteger="1" minValue="1" maxValue="7"/>
    </cacheField>
    <cacheField name="Government_Bonds" numFmtId="0">
      <sharedItems containsSemiMixedTypes="0" containsString="0" containsNumber="1" containsInteger="1" minValue="1" maxValue="7"/>
    </cacheField>
    <cacheField name="Fixed_Deposits" numFmtId="0">
      <sharedItems containsSemiMixedTypes="0" containsString="0" containsNumber="1" containsInteger="1" minValue="1" maxValue="7"/>
    </cacheField>
    <cacheField name="PPF" numFmtId="0">
      <sharedItems containsSemiMixedTypes="0" containsString="0" containsNumber="1" containsInteger="1" minValue="1" maxValue="6"/>
    </cacheField>
    <cacheField name="Gold" numFmtId="0">
      <sharedItems containsSemiMixedTypes="0" containsString="0" containsNumber="1" containsInteger="1" minValue="2" maxValue="7"/>
    </cacheField>
    <cacheField name="Stock_Marktet" numFmtId="0">
      <sharedItems/>
    </cacheField>
    <cacheField name="Factor" numFmtId="0">
      <sharedItems/>
    </cacheField>
    <cacheField name="Objective" numFmtId="0">
      <sharedItems/>
    </cacheField>
    <cacheField name="Purpose" numFmtId="0">
      <sharedItems/>
    </cacheField>
    <cacheField name="Duration" numFmtId="0">
      <sharedItems/>
    </cacheField>
    <cacheField name="Invest_Monitor" numFmtId="0">
      <sharedItems/>
    </cacheField>
    <cacheField name="Expect" numFmtId="0">
      <sharedItems/>
    </cacheField>
    <cacheField name="Avenue" numFmtId="0">
      <sharedItems count="4">
        <s v="Mutual Fund"/>
        <s v="Equity"/>
        <s v="Fixed Deposits"/>
        <s v="Public Provident Fund"/>
      </sharedItems>
    </cacheField>
    <cacheField name="What are your savings objectives?" numFmtId="0">
      <sharedItems/>
    </cacheField>
    <cacheField name="Reason_Equity" numFmtId="0">
      <sharedItems/>
    </cacheField>
    <cacheField name="Reason_Mutual" numFmtId="0">
      <sharedItems/>
    </cacheField>
    <cacheField name="Reason_Bonds" numFmtId="0">
      <sharedItems/>
    </cacheField>
    <cacheField name="Reason_FD" numFmtId="0">
      <sharedItems/>
    </cacheField>
    <cacheField name="Sourc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veloper" refreshedDate="45843.439107754632" createdVersion="8" refreshedVersion="8" minRefreshableVersion="3" recordCount="12" xr:uid="{A836CB51-D566-40AB-A6E3-054DF69C7680}">
  <cacheSource type="worksheet">
    <worksheetSource ref="B3:D15" sheet="Sheet2"/>
  </cacheSource>
  <cacheFields count="3">
    <cacheField name="Investment Avenue" numFmtId="0">
      <sharedItems count="4">
        <s v="Mutual Fund"/>
        <s v="Equity"/>
        <s v="Fixed Deposits"/>
        <s v="Public Provident Fund"/>
      </sharedItems>
    </cacheField>
    <cacheField name="Reason" numFmtId="0">
      <sharedItems count="12">
        <s v="Better Returns"/>
        <s v="Tax Benefits"/>
        <s v="Fund Diversification"/>
        <s v="Capital Appreciation"/>
        <s v="Dividend"/>
        <s v="Liquidity"/>
        <s v="Fixed Returns"/>
        <s v="High Interest Rates"/>
        <s v="Risk Free"/>
        <s v="Safe Investment"/>
        <s v="Assured Returns"/>
        <s v="Tax Incentives"/>
      </sharedItems>
    </cacheField>
    <cacheField name="Count" numFmtId="0">
      <sharedItems containsSemiMixedTypes="0" containsString="0" containsNumber="1" containsInteger="1" minValue="1" maxValue="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s v="Female"/>
    <n v="34"/>
    <s v="Yes"/>
    <n v="1"/>
    <n v="2"/>
    <n v="5"/>
    <n v="3"/>
    <n v="7"/>
    <n v="6"/>
    <n v="4"/>
    <s v="Yes"/>
    <s v="Returns"/>
    <s v="Capital Appreciation"/>
    <s v="Wealth Creation"/>
    <s v="1-3 years"/>
    <s v="Monthly"/>
    <s v="20%-30%"/>
    <x v="0"/>
    <s v="Retirement Plan"/>
    <s v="Capital Appreciation"/>
    <s v="Better Returns"/>
    <s v="Safe Investment"/>
    <s v="Fixed Returns"/>
    <s v="Newspapers and Magazines"/>
  </r>
  <r>
    <s v="Female"/>
    <n v="23"/>
    <s v="Yes"/>
    <n v="4"/>
    <n v="3"/>
    <n v="2"/>
    <n v="1"/>
    <n v="5"/>
    <n v="6"/>
    <n v="7"/>
    <s v="No"/>
    <s v="Locking Period"/>
    <s v="Capital Appreciation"/>
    <s v="Wealth Creation"/>
    <s v="More than 5 years"/>
    <s v="Weekly"/>
    <s v="20%-30%"/>
    <x v="0"/>
    <s v="Health Care"/>
    <s v="Dividend"/>
    <s v="Better Returns"/>
    <s v="Safe Investment"/>
    <s v="High Interest Rates"/>
    <s v="Financial Consultants"/>
  </r>
  <r>
    <s v="Male"/>
    <n v="30"/>
    <s v="Yes"/>
    <n v="3"/>
    <n v="6"/>
    <n v="4"/>
    <n v="2"/>
    <n v="5"/>
    <n v="1"/>
    <n v="7"/>
    <s v="Yes"/>
    <s v="Returns"/>
    <s v="Capital Appreciation"/>
    <s v="Wealth Creation"/>
    <s v="3-5 years"/>
    <s v="Daily"/>
    <s v="20%-30%"/>
    <x v="1"/>
    <s v="Retirement Plan"/>
    <s v="Capital Appreciation"/>
    <s v="Tax Benefits"/>
    <s v="Assured Returns"/>
    <s v="Fixed Returns"/>
    <s v="Television"/>
  </r>
  <r>
    <s v="Male"/>
    <n v="22"/>
    <s v="Yes"/>
    <n v="2"/>
    <n v="1"/>
    <n v="3"/>
    <n v="7"/>
    <n v="6"/>
    <n v="4"/>
    <n v="5"/>
    <s v="Yes"/>
    <s v="Returns"/>
    <s v="Income"/>
    <s v="Wealth Creation"/>
    <s v="Less than 1 year"/>
    <s v="Daily"/>
    <s v="10%-20%"/>
    <x v="1"/>
    <s v="Retirement Plan"/>
    <s v="Dividend"/>
    <s v="Fund Diversification"/>
    <s v="Tax Incentives"/>
    <s v="High Interest Rates"/>
    <s v="Internet"/>
  </r>
  <r>
    <s v="Female"/>
    <n v="24"/>
    <s v="No"/>
    <n v="2"/>
    <n v="1"/>
    <n v="3"/>
    <n v="6"/>
    <n v="4"/>
    <n v="5"/>
    <n v="7"/>
    <s v="No"/>
    <s v="Returns"/>
    <s v="Income"/>
    <s v="Wealth Creation"/>
    <s v="Less than 1 year"/>
    <s v="Daily"/>
    <s v="20%-30%"/>
    <x v="1"/>
    <s v="Retirement Plan"/>
    <s v="Capital Appreciation"/>
    <s v="Better Returns"/>
    <s v="Safe Investment"/>
    <s v="Risk Free"/>
    <s v="Internet"/>
  </r>
  <r>
    <s v="Female"/>
    <n v="24"/>
    <s v="No"/>
    <n v="7"/>
    <n v="5"/>
    <n v="4"/>
    <n v="6"/>
    <n v="3"/>
    <n v="1"/>
    <n v="2"/>
    <s v="No"/>
    <s v="Risk"/>
    <s v="Capital Appreciation"/>
    <s v="Wealth Creation"/>
    <s v="1-3 years"/>
    <s v="Daily"/>
    <s v="30%-40%"/>
    <x v="0"/>
    <s v="Retirement Plan"/>
    <s v="Liquidity"/>
    <s v="Fund Diversification"/>
    <s v="Safe Investment"/>
    <s v="Risk Free"/>
    <s v="Internet"/>
  </r>
  <r>
    <s v="Female"/>
    <n v="27"/>
    <s v="Yes"/>
    <n v="3"/>
    <n v="6"/>
    <n v="4"/>
    <n v="2"/>
    <n v="5"/>
    <n v="1"/>
    <n v="7"/>
    <s v="Yes"/>
    <s v="Returns"/>
    <s v="Capital Appreciation"/>
    <s v="Wealth Creation"/>
    <s v="3-5 years"/>
    <s v="Monthly"/>
    <s v="20%-30%"/>
    <x v="1"/>
    <s v="Retirement Plan"/>
    <s v="Capital Appreciation"/>
    <s v="Better Returns"/>
    <s v="Assured Returns"/>
    <s v="High Interest Rates"/>
    <s v="Financial Consultants"/>
  </r>
  <r>
    <s v="Male"/>
    <n v="21"/>
    <s v="Yes"/>
    <n v="2"/>
    <n v="3"/>
    <n v="7"/>
    <n v="4"/>
    <n v="6"/>
    <n v="1"/>
    <n v="5"/>
    <s v="Yes"/>
    <s v="Risk"/>
    <s v="Capital Appreciation"/>
    <s v="Wealth Creation"/>
    <s v="3-5 years"/>
    <s v="Monthly"/>
    <s v="20%-30%"/>
    <x v="0"/>
    <s v="Retirement Plan"/>
    <s v="Capital Appreciation"/>
    <s v="Better Returns"/>
    <s v="Assured Returns"/>
    <s v="Risk Free"/>
    <s v="Newspapers and Magazines"/>
  </r>
  <r>
    <s v="Male"/>
    <n v="35"/>
    <s v="Yes"/>
    <n v="2"/>
    <n v="4"/>
    <n v="7"/>
    <n v="5"/>
    <n v="3"/>
    <n v="1"/>
    <n v="6"/>
    <s v="Yes"/>
    <s v="Returns"/>
    <s v="Growth"/>
    <s v="Savings for Future"/>
    <s v="1-3 years"/>
    <s v="Weekly"/>
    <s v="20%-30%"/>
    <x v="1"/>
    <s v="Retirement Plan"/>
    <s v="Capital Appreciation"/>
    <s v="Fund Diversification"/>
    <s v="Safe Investment"/>
    <s v="Fixed Returns"/>
    <s v="Television"/>
  </r>
  <r>
    <s v="Male"/>
    <n v="31"/>
    <s v="Yes"/>
    <n v="1"/>
    <n v="3"/>
    <n v="7"/>
    <n v="4"/>
    <n v="5"/>
    <n v="2"/>
    <n v="6"/>
    <s v="Yes"/>
    <s v="Returns"/>
    <s v="Capital Appreciation"/>
    <s v="Wealth Creation"/>
    <s v="3-5 years"/>
    <s v="Monthly"/>
    <s v="30%-40%"/>
    <x v="2"/>
    <s v="Retirement Plan"/>
    <s v="Capital Appreciation"/>
    <s v="Fund Diversification"/>
    <s v="Assured Returns"/>
    <s v="Fixed Returns"/>
    <s v="Newspapers and Magazines"/>
  </r>
  <r>
    <s v="Female"/>
    <n v="35"/>
    <s v="Yes"/>
    <n v="2"/>
    <n v="4"/>
    <n v="7"/>
    <n v="5"/>
    <n v="3"/>
    <n v="1"/>
    <n v="6"/>
    <s v="Yes"/>
    <s v="Risk"/>
    <s v="Growth"/>
    <s v="Savings for Future"/>
    <s v="3-5 years"/>
    <s v="Monthly"/>
    <s v="20%-30%"/>
    <x v="0"/>
    <s v="Retirement Plan"/>
    <s v="Capital Appreciation"/>
    <s v="Better Returns"/>
    <s v="Assured Returns"/>
    <s v="Risk Free"/>
    <s v="Financial Consultants"/>
  </r>
  <r>
    <s v="Male"/>
    <n v="29"/>
    <s v="Yes"/>
    <n v="2"/>
    <n v="5"/>
    <n v="7"/>
    <n v="6"/>
    <n v="3"/>
    <n v="1"/>
    <n v="4"/>
    <s v="Yes"/>
    <s v="Risk"/>
    <s v="Capital Appreciation"/>
    <s v="Wealth Creation"/>
    <s v="1-3 years"/>
    <s v="Monthly"/>
    <s v="20%-30%"/>
    <x v="0"/>
    <s v="Retirement Plan"/>
    <s v="Capital Appreciation"/>
    <s v="Fund Diversification"/>
    <s v="Assured Returns"/>
    <s v="Fixed Returns"/>
    <s v="Financial Consultants"/>
  </r>
  <r>
    <s v="Female"/>
    <n v="21"/>
    <s v="No"/>
    <n v="1"/>
    <n v="2"/>
    <n v="3"/>
    <n v="4"/>
    <n v="5"/>
    <n v="6"/>
    <n v="7"/>
    <s v="No"/>
    <s v="Returns"/>
    <s v="Capital Appreciation"/>
    <s v="Savings for Future"/>
    <s v="1-3 years"/>
    <s v="Weekly"/>
    <s v="20%-30%"/>
    <x v="0"/>
    <s v="Education"/>
    <s v="Dividend"/>
    <s v="Better Returns"/>
    <s v="Safe Investment"/>
    <s v="Risk Free"/>
    <s v="Internet"/>
  </r>
  <r>
    <s v="Female"/>
    <n v="28"/>
    <s v="Yes"/>
    <n v="2"/>
    <n v="3"/>
    <n v="7"/>
    <n v="4"/>
    <n v="5"/>
    <n v="1"/>
    <n v="6"/>
    <s v="Yes"/>
    <s v="Returns"/>
    <s v="Capital Appreciation"/>
    <s v="Wealth Creation"/>
    <s v="1-3 years"/>
    <s v="Monthly"/>
    <s v="20%-30%"/>
    <x v="0"/>
    <s v="Retirement Plan"/>
    <s v="Capital Appreciation"/>
    <s v="Fund Diversification"/>
    <s v="Assured Returns"/>
    <s v="Risk Free"/>
    <s v="Newspapers and Magazines"/>
  </r>
  <r>
    <s v="Female"/>
    <n v="25"/>
    <s v="Yes"/>
    <n v="2"/>
    <n v="3"/>
    <n v="7"/>
    <n v="5"/>
    <n v="4"/>
    <n v="1"/>
    <n v="6"/>
    <s v="Yes"/>
    <s v="Returns"/>
    <s v="Capital Appreciation"/>
    <s v="Wealth Creation"/>
    <s v="1-3 years"/>
    <s v="Monthly"/>
    <s v="20%-30%"/>
    <x v="2"/>
    <s v="Health Care"/>
    <s v="Dividend"/>
    <s v="Better Returns"/>
    <s v="Assured Returns"/>
    <s v="Risk Free"/>
    <s v="Financial Consultants"/>
  </r>
  <r>
    <s v="Male"/>
    <n v="27"/>
    <s v="Yes"/>
    <n v="2"/>
    <n v="3"/>
    <n v="7"/>
    <n v="5"/>
    <n v="4"/>
    <n v="1"/>
    <n v="6"/>
    <s v="Yes"/>
    <s v="Returns"/>
    <s v="Capital Appreciation"/>
    <s v="Wealth Creation"/>
    <s v="1-3 years"/>
    <s v="Monthly"/>
    <s v="20%-30%"/>
    <x v="0"/>
    <s v="Health Care"/>
    <s v="Capital Appreciation"/>
    <s v="Fund Diversification"/>
    <s v="Assured Returns"/>
    <s v="Risk Free"/>
    <s v="Newspapers and Magazines"/>
  </r>
  <r>
    <s v="Female"/>
    <n v="28"/>
    <s v="Yes"/>
    <n v="3"/>
    <n v="2"/>
    <n v="7"/>
    <n v="5"/>
    <n v="4"/>
    <n v="1"/>
    <n v="6"/>
    <s v="Yes"/>
    <s v="Risk"/>
    <s v="Growth"/>
    <s v="Wealth Creation"/>
    <s v="1-3 years"/>
    <s v="Monthly"/>
    <s v="20%-30%"/>
    <x v="2"/>
    <s v="Health Care"/>
    <s v="Capital Appreciation"/>
    <s v="Fund Diversification"/>
    <s v="Assured Returns"/>
    <s v="Risk Free"/>
    <s v="Television"/>
  </r>
  <r>
    <s v="Male"/>
    <n v="27"/>
    <s v="Yes"/>
    <n v="3"/>
    <n v="2"/>
    <n v="7"/>
    <n v="4"/>
    <n v="5"/>
    <n v="1"/>
    <n v="6"/>
    <s v="Yes"/>
    <s v="Returns"/>
    <s v="Capital Appreciation"/>
    <s v="Wealth Creation"/>
    <s v="1-3 years"/>
    <s v="Monthly"/>
    <s v="20%-30%"/>
    <x v="0"/>
    <s v="Retirement Plan"/>
    <s v="Capital Appreciation"/>
    <s v="Better Returns"/>
    <s v="Assured Returns"/>
    <s v="Risk Free"/>
    <s v="Financial Consultants"/>
  </r>
  <r>
    <s v="Male"/>
    <n v="29"/>
    <s v="Yes"/>
    <n v="3"/>
    <n v="2"/>
    <n v="7"/>
    <n v="4"/>
    <n v="5"/>
    <n v="1"/>
    <n v="6"/>
    <s v="Yes"/>
    <s v="Risk"/>
    <s v="Capital Appreciation"/>
    <s v="Wealth Creation"/>
    <s v="1-3 years"/>
    <s v="Monthly"/>
    <s v="20%-30%"/>
    <x v="0"/>
    <s v="Retirement Plan"/>
    <s v="Capital Appreciation"/>
    <s v="Better Returns"/>
    <s v="Assured Returns"/>
    <s v="Risk Free"/>
    <s v="Newspapers and Magazines"/>
  </r>
  <r>
    <s v="Male"/>
    <n v="26"/>
    <s v="Yes"/>
    <n v="3"/>
    <n v="4"/>
    <n v="6"/>
    <n v="5"/>
    <n v="1"/>
    <n v="2"/>
    <n v="7"/>
    <s v="Yes"/>
    <s v="Risk"/>
    <s v="Capital Appreciation"/>
    <s v="Wealth Creation"/>
    <s v="3-5 years"/>
    <s v="Monthly"/>
    <s v="20%-30%"/>
    <x v="2"/>
    <s v="Health Care"/>
    <s v="Capital Appreciation"/>
    <s v="Fund Diversification"/>
    <s v="Assured Returns"/>
    <s v="Risk Free"/>
    <s v="Newspapers and Magazines"/>
  </r>
  <r>
    <s v="Male"/>
    <n v="29"/>
    <s v="Yes"/>
    <n v="2"/>
    <n v="4"/>
    <n v="7"/>
    <n v="5"/>
    <n v="3"/>
    <n v="1"/>
    <n v="6"/>
    <s v="Yes"/>
    <s v="Returns"/>
    <s v="Growth"/>
    <s v="Wealth Creation"/>
    <s v="3-5 years"/>
    <s v="Weekly"/>
    <s v="20%-30%"/>
    <x v="0"/>
    <s v="Retirement Plan"/>
    <s v="Capital Appreciation"/>
    <s v="Better Returns"/>
    <s v="Assured Returns"/>
    <s v="Fixed Returns"/>
    <s v="Financial Consultants"/>
  </r>
  <r>
    <s v="Female"/>
    <n v="24"/>
    <s v="Yes"/>
    <n v="2"/>
    <n v="4"/>
    <n v="5"/>
    <n v="6"/>
    <n v="3"/>
    <n v="1"/>
    <n v="7"/>
    <s v="Yes"/>
    <s v="Risk"/>
    <s v="Capital Appreciation"/>
    <s v="Wealth Creation"/>
    <s v="3-5 years"/>
    <s v="Monthly"/>
    <s v="20%-30%"/>
    <x v="1"/>
    <s v="Health Care"/>
    <s v="Capital Appreciation"/>
    <s v="Better Returns"/>
    <s v="Assured Returns"/>
    <s v="Risk Free"/>
    <s v="Newspapers and Magazines"/>
  </r>
  <r>
    <s v="Male"/>
    <n v="27"/>
    <s v="Yes"/>
    <n v="3"/>
    <n v="4"/>
    <n v="6"/>
    <n v="5"/>
    <n v="2"/>
    <n v="1"/>
    <n v="7"/>
    <s v="Yes"/>
    <s v="Returns"/>
    <s v="Capital Appreciation"/>
    <s v="Wealth Creation"/>
    <s v="3-5 years"/>
    <s v="Monthly"/>
    <s v="20%-30%"/>
    <x v="0"/>
    <s v="Retirement Plan"/>
    <s v="Capital Appreciation"/>
    <s v="Better Returns"/>
    <s v="Assured Returns"/>
    <s v="Risk Free"/>
    <s v="Financial Consultants"/>
  </r>
  <r>
    <s v="Male"/>
    <n v="25"/>
    <s v="Yes"/>
    <n v="2"/>
    <n v="4"/>
    <n v="6"/>
    <n v="5"/>
    <n v="3"/>
    <n v="1"/>
    <n v="7"/>
    <s v="Yes"/>
    <s v="Risk"/>
    <s v="Growth"/>
    <s v="Savings for Future"/>
    <s v="3-5 years"/>
    <s v="Weekly"/>
    <s v="20%-30%"/>
    <x v="3"/>
    <s v="Health Care"/>
    <s v="Liquidity"/>
    <s v="Better Returns"/>
    <s v="Assured Returns"/>
    <s v="Risk Free"/>
    <s v="Financial Consultants"/>
  </r>
  <r>
    <s v="Female"/>
    <n v="26"/>
    <s v="Yes"/>
    <n v="2"/>
    <n v="3"/>
    <n v="7"/>
    <n v="5"/>
    <n v="4"/>
    <n v="1"/>
    <n v="6"/>
    <s v="Yes"/>
    <s v="Returns"/>
    <s v="Capital Appreciation"/>
    <s v="Wealth Creation"/>
    <s v="3-5 years"/>
    <s v="Monthly"/>
    <s v="30%-40%"/>
    <x v="3"/>
    <s v="Retirement Plan"/>
    <s v="Capital Appreciation"/>
    <s v="Better Returns"/>
    <s v="Assured Returns"/>
    <s v="Risk Free"/>
    <s v="Newspapers and Magazines"/>
  </r>
  <r>
    <s v="Female"/>
    <n v="32"/>
    <s v="Yes"/>
    <n v="3"/>
    <n v="4"/>
    <n v="7"/>
    <n v="5"/>
    <n v="1"/>
    <n v="2"/>
    <n v="6"/>
    <s v="Yes"/>
    <s v="Risk"/>
    <s v="Growth"/>
    <s v="Wealth Creation"/>
    <s v="3-5 years"/>
    <s v="Monthly"/>
    <s v="20%-30%"/>
    <x v="0"/>
    <s v="Retirement Plan"/>
    <s v="Capital Appreciation"/>
    <s v="Better Returns"/>
    <s v="Assured Returns"/>
    <s v="Fixed Returns"/>
    <s v="Financial Consultants"/>
  </r>
  <r>
    <s v="Male"/>
    <n v="26"/>
    <s v="Yes"/>
    <n v="3"/>
    <n v="4"/>
    <n v="6"/>
    <n v="5"/>
    <n v="1"/>
    <n v="2"/>
    <n v="7"/>
    <s v="Yes"/>
    <s v="Returns"/>
    <s v="Capital Appreciation"/>
    <s v="Wealth Creation"/>
    <s v="3-5 years"/>
    <s v="Monthly"/>
    <s v="20%-30%"/>
    <x v="0"/>
    <s v="Retirement Plan"/>
    <s v="Dividend"/>
    <s v="Fund Diversification"/>
    <s v="Assured Returns"/>
    <s v="Fixed Returns"/>
    <s v="Financial Consultants"/>
  </r>
  <r>
    <s v="Male"/>
    <n v="31"/>
    <s v="Yes"/>
    <n v="2"/>
    <n v="3"/>
    <n v="7"/>
    <n v="6"/>
    <n v="4"/>
    <n v="1"/>
    <n v="5"/>
    <s v="Yes"/>
    <s v="Risk"/>
    <s v="Growth"/>
    <s v="Savings for Future"/>
    <s v="1-3 years"/>
    <s v="Monthly"/>
    <s v="20%-30%"/>
    <x v="2"/>
    <s v="Health Care"/>
    <s v="Capital Appreciation"/>
    <s v="Fund Diversification"/>
    <s v="Safe Investment"/>
    <s v="Fixed Returns"/>
    <s v="Television"/>
  </r>
  <r>
    <s v="Male"/>
    <n v="29"/>
    <s v="Yes"/>
    <n v="2"/>
    <n v="3"/>
    <n v="6"/>
    <n v="5"/>
    <n v="1"/>
    <n v="4"/>
    <n v="7"/>
    <s v="Yes"/>
    <s v="Returns"/>
    <s v="Capital Appreciation"/>
    <s v="Wealth Creation"/>
    <s v="1-3 years"/>
    <s v="Monthly"/>
    <s v="20%-30%"/>
    <x v="1"/>
    <s v="Retirement Plan"/>
    <s v="Capital Appreciation"/>
    <s v="Better Returns"/>
    <s v="Assured Returns"/>
    <s v="Risk Free"/>
    <s v="Television"/>
  </r>
  <r>
    <s v="Female"/>
    <n v="34"/>
    <s v="Yes"/>
    <n v="5"/>
    <n v="4"/>
    <n v="3"/>
    <n v="2"/>
    <n v="7"/>
    <n v="1"/>
    <n v="6"/>
    <s v="Yes"/>
    <s v="Returns"/>
    <s v="Income"/>
    <s v="Returns"/>
    <s v="3-5 years"/>
    <s v="Monthly"/>
    <s v="10%-20%"/>
    <x v="0"/>
    <s v="Retirement Plan"/>
    <s v="Capital Appreciation"/>
    <s v="Tax Benefits"/>
    <s v="Safe Investment"/>
    <s v="Fixed Returns"/>
    <s v="Newspapers and Magazines"/>
  </r>
  <r>
    <s v="Male"/>
    <n v="27"/>
    <s v="Yes"/>
    <n v="4"/>
    <n v="5"/>
    <n v="1"/>
    <n v="2"/>
    <n v="7"/>
    <n v="3"/>
    <n v="6"/>
    <s v="No"/>
    <s v="Returns"/>
    <s v="Growth"/>
    <s v="Wealth Creation"/>
    <s v="1-3 years"/>
    <s v="Monthly"/>
    <s v="10%-20%"/>
    <x v="0"/>
    <s v="Education"/>
    <s v="Capital Appreciation"/>
    <s v="Tax Benefits"/>
    <s v="Safe Investment"/>
    <s v="Fixed Returns"/>
    <s v="Television"/>
  </r>
  <r>
    <s v="Female"/>
    <n v="31"/>
    <s v="Yes"/>
    <n v="2"/>
    <n v="4"/>
    <n v="7"/>
    <n v="6"/>
    <n v="3"/>
    <n v="1"/>
    <n v="5"/>
    <s v="Yes"/>
    <s v="Returns"/>
    <s v="Capital Appreciation"/>
    <s v="Wealth Creation"/>
    <s v="3-5 years"/>
    <s v="Monthly"/>
    <s v="20%-30%"/>
    <x v="2"/>
    <s v="Retirement Plan"/>
    <s v="Capital Appreciation"/>
    <s v="Better Returns"/>
    <s v="Assured Returns"/>
    <s v="Fixed Returns"/>
    <s v="Financial Consultants"/>
  </r>
  <r>
    <s v="Male"/>
    <n v="27"/>
    <s v="Yes"/>
    <n v="2"/>
    <n v="4"/>
    <n v="7"/>
    <n v="5"/>
    <n v="1"/>
    <n v="3"/>
    <n v="6"/>
    <s v="Yes"/>
    <s v="Returns"/>
    <s v="Capital Appreciation"/>
    <s v="Wealth Creation"/>
    <s v="3-5 years"/>
    <s v="Monthly"/>
    <s v="30%-40%"/>
    <x v="1"/>
    <s v="Health Care"/>
    <s v="Capital Appreciation"/>
    <s v="Fund Diversification"/>
    <s v="Assured Returns"/>
    <s v="Fixed Returns"/>
    <s v="Newspapers and Magazines"/>
  </r>
  <r>
    <s v="Male"/>
    <n v="26"/>
    <s v="Yes"/>
    <n v="2"/>
    <n v="3"/>
    <n v="6"/>
    <n v="4"/>
    <n v="1"/>
    <n v="5"/>
    <n v="7"/>
    <s v="Yes"/>
    <s v="Returns"/>
    <s v="Capital Appreciation"/>
    <s v="Returns"/>
    <s v="1-3 years"/>
    <s v="Monthly"/>
    <s v="20%-30%"/>
    <x v="2"/>
    <s v="Education"/>
    <s v="Dividend"/>
    <s v="Better Returns"/>
    <s v="Safe Investment"/>
    <s v="Risk Free"/>
    <s v="Newspapers and Magazines"/>
  </r>
  <r>
    <s v="Male"/>
    <n v="27"/>
    <s v="Yes"/>
    <n v="2"/>
    <n v="3"/>
    <n v="6"/>
    <n v="5"/>
    <n v="4"/>
    <n v="1"/>
    <n v="7"/>
    <s v="Yes"/>
    <s v="Returns"/>
    <s v="Capital Appreciation"/>
    <s v="Wealth Creation"/>
    <s v="1-3 years"/>
    <s v="Weekly"/>
    <s v="20%-30%"/>
    <x v="0"/>
    <s v="Health Care"/>
    <s v="Capital Appreciation"/>
    <s v="Better Returns"/>
    <s v="Safe Investment"/>
    <s v="Fixed Returns"/>
    <s v="Financial Consultants"/>
  </r>
  <r>
    <s v="Male"/>
    <n v="30"/>
    <s v="Yes"/>
    <n v="1"/>
    <n v="4"/>
    <n v="6"/>
    <n v="5"/>
    <n v="3"/>
    <n v="2"/>
    <n v="7"/>
    <s v="Yes"/>
    <s v="Risk"/>
    <s v="Growth"/>
    <s v="Wealth Creation"/>
    <s v="3-5 years"/>
    <s v="Monthly"/>
    <s v="20%-30%"/>
    <x v="2"/>
    <s v="Health Care"/>
    <s v="Capital Appreciation"/>
    <s v="Better Returns"/>
    <s v="Assured Returns"/>
    <s v="Fixed Returns"/>
    <s v="Financial Consultants"/>
  </r>
  <r>
    <s v="Male"/>
    <n v="30"/>
    <s v="Yes"/>
    <n v="2"/>
    <n v="4"/>
    <n v="7"/>
    <n v="5"/>
    <n v="1"/>
    <n v="3"/>
    <n v="6"/>
    <s v="Yes"/>
    <s v="Returns"/>
    <s v="Capital Appreciation"/>
    <s v="Wealth Creation"/>
    <s v="1-3 years"/>
    <s v="Monthly"/>
    <s v="20%-30%"/>
    <x v="1"/>
    <s v="Retirement Plan"/>
    <s v="Capital Appreciation"/>
    <s v="Better Returns"/>
    <s v="Assured Returns"/>
    <s v="Risk Free"/>
    <s v="Newspapers and Magazines"/>
  </r>
  <r>
    <s v="Male"/>
    <n v="25"/>
    <s v="Yes"/>
    <n v="5"/>
    <n v="4"/>
    <n v="7"/>
    <n v="6"/>
    <n v="1"/>
    <n v="2"/>
    <n v="3"/>
    <s v="Yes"/>
    <s v="Risk"/>
    <s v="Growth"/>
    <s v="Savings for Future"/>
    <s v="3-5 years"/>
    <s v="Monthly"/>
    <s v="30%-40%"/>
    <x v="3"/>
    <s v="Health Care"/>
    <s v="Capital Appreciation"/>
    <s v="Better Returns"/>
    <s v="Safe Investment"/>
    <s v="Fixed Returns"/>
    <s v="Financial Consultants"/>
  </r>
  <r>
    <s v="Male"/>
    <n v="31"/>
    <s v="Yes"/>
    <n v="2"/>
    <n v="4"/>
    <n v="7"/>
    <n v="5"/>
    <n v="3"/>
    <n v="1"/>
    <n v="6"/>
    <s v="Yes"/>
    <s v="Risk"/>
    <s v="Growth"/>
    <s v="Wealth Creation"/>
    <s v="1-3 years"/>
    <s v="Weekly"/>
    <s v="20%-30%"/>
    <x v="1"/>
    <s v="Health Care"/>
    <s v="Dividend"/>
    <s v="Fund Diversification"/>
    <s v="Assured Returns"/>
    <s v="Fixed Returns"/>
    <s v="Newspapers and Magazines"/>
  </r>
  <r>
    <s v="Male"/>
    <n v="29"/>
    <s v="Yes"/>
    <n v="4"/>
    <n v="3"/>
    <n v="5"/>
    <n v="7"/>
    <n v="2"/>
    <n v="1"/>
    <n v="6"/>
    <s v="Yes"/>
    <s v="Returns"/>
    <s v="Capital Appreciation"/>
    <s v="Wealth Creation"/>
    <s v="3-5 years"/>
    <s v="Monthly"/>
    <s v="20%-30%"/>
    <x v="2"/>
    <s v="Retirement Plan"/>
    <s v="Dividend"/>
    <s v="Better Returns"/>
    <s v="Safe Investment"/>
    <s v="Fixed Returns"/>
    <s v="Financial Consultant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24"/>
  </r>
  <r>
    <x v="0"/>
    <x v="1"/>
    <n v="3"/>
  </r>
  <r>
    <x v="0"/>
    <x v="2"/>
    <n v="13"/>
  </r>
  <r>
    <x v="1"/>
    <x v="3"/>
    <n v="30"/>
  </r>
  <r>
    <x v="1"/>
    <x v="4"/>
    <n v="8"/>
  </r>
  <r>
    <x v="1"/>
    <x v="5"/>
    <n v="2"/>
  </r>
  <r>
    <x v="2"/>
    <x v="6"/>
    <n v="18"/>
  </r>
  <r>
    <x v="2"/>
    <x v="7"/>
    <n v="3"/>
  </r>
  <r>
    <x v="2"/>
    <x v="8"/>
    <n v="19"/>
  </r>
  <r>
    <x v="3"/>
    <x v="9"/>
    <n v="13"/>
  </r>
  <r>
    <x v="3"/>
    <x v="10"/>
    <n v="26"/>
  </r>
  <r>
    <x v="3"/>
    <x v="11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B41DA8-153F-40AE-8C37-5B7AA52E28A7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8" firstHeaderRow="1" firstDataRow="1" firstDataCol="1"/>
  <pivotFields count="2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7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Avenue" fld="17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1E925A-4631-4524-92CB-69B57C46C644}" name="PivotTable2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F3:S9" firstHeaderRow="1" firstDataRow="2" firstDataCol="1"/>
  <pivotFields count="3">
    <pivotField axis="axisRow" showAll="0">
      <items count="5">
        <item x="1"/>
        <item x="2"/>
        <item x="0"/>
        <item x="3"/>
        <item t="default"/>
      </items>
    </pivotField>
    <pivotField axis="axisCol" showAll="0">
      <items count="13">
        <item x="10"/>
        <item x="0"/>
        <item x="3"/>
        <item x="4"/>
        <item x="6"/>
        <item x="2"/>
        <item x="7"/>
        <item x="5"/>
        <item x="8"/>
        <item x="9"/>
        <item x="1"/>
        <item x="11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Count2" fld="2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707B3-4606-4E1A-AFBB-B4002AD149CE}">
  <dimension ref="A3:B8"/>
  <sheetViews>
    <sheetView workbookViewId="0">
      <selection activeCell="M12" sqref="M12"/>
    </sheetView>
  </sheetViews>
  <sheetFormatPr defaultRowHeight="14.4" x14ac:dyDescent="0.3"/>
  <cols>
    <col min="1" max="1" width="18.5546875" bestFit="1" customWidth="1"/>
    <col min="2" max="2" width="15.33203125" bestFit="1" customWidth="1"/>
  </cols>
  <sheetData>
    <row r="3" spans="1:2" x14ac:dyDescent="0.3">
      <c r="A3" s="1" t="s">
        <v>68</v>
      </c>
      <c r="B3" t="s">
        <v>70</v>
      </c>
    </row>
    <row r="4" spans="1:2" x14ac:dyDescent="0.3">
      <c r="A4" s="2" t="s">
        <v>49</v>
      </c>
      <c r="B4" s="3">
        <v>10</v>
      </c>
    </row>
    <row r="5" spans="1:2" x14ac:dyDescent="0.3">
      <c r="A5" s="2" t="s">
        <v>65</v>
      </c>
      <c r="B5" s="3">
        <v>9</v>
      </c>
    </row>
    <row r="6" spans="1:2" x14ac:dyDescent="0.3">
      <c r="A6" s="2" t="s">
        <v>32</v>
      </c>
      <c r="B6" s="3">
        <v>18</v>
      </c>
    </row>
    <row r="7" spans="1:2" x14ac:dyDescent="0.3">
      <c r="A7" s="2" t="s">
        <v>67</v>
      </c>
      <c r="B7" s="3">
        <v>3</v>
      </c>
    </row>
    <row r="8" spans="1:2" x14ac:dyDescent="0.3">
      <c r="A8" s="2" t="s">
        <v>69</v>
      </c>
      <c r="B8" s="3">
        <v>40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03450-DD03-4F53-8A12-A7AD5F8EF82E}">
  <dimension ref="A1:X41"/>
  <sheetViews>
    <sheetView showFormulas="1" zoomScale="65" workbookViewId="0">
      <selection activeCell="F7" sqref="A1:X41"/>
    </sheetView>
  </sheetViews>
  <sheetFormatPr defaultRowHeight="14.4" x14ac:dyDescent="0.3"/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3">
      <c r="A2" s="4" t="s">
        <v>24</v>
      </c>
      <c r="B2" s="4">
        <v>34</v>
      </c>
      <c r="C2" s="4" t="s">
        <v>25</v>
      </c>
      <c r="D2" s="4">
        <v>1</v>
      </c>
      <c r="E2" s="4">
        <v>2</v>
      </c>
      <c r="F2" s="4">
        <v>5</v>
      </c>
      <c r="G2" s="4">
        <v>3</v>
      </c>
      <c r="H2" s="4">
        <v>7</v>
      </c>
      <c r="I2" s="4">
        <v>6</v>
      </c>
      <c r="J2" s="4">
        <v>4</v>
      </c>
      <c r="K2" s="4" t="s">
        <v>25</v>
      </c>
      <c r="L2" s="4" t="s">
        <v>26</v>
      </c>
      <c r="M2" s="4" t="s">
        <v>27</v>
      </c>
      <c r="N2" s="4" t="s">
        <v>28</v>
      </c>
      <c r="O2" s="4" t="s">
        <v>29</v>
      </c>
      <c r="P2" s="4" t="s">
        <v>30</v>
      </c>
      <c r="Q2" s="4" t="s">
        <v>31</v>
      </c>
      <c r="R2" s="4" t="s">
        <v>32</v>
      </c>
      <c r="S2" s="4" t="s">
        <v>33</v>
      </c>
      <c r="T2" s="4" t="s">
        <v>27</v>
      </c>
      <c r="U2" s="4" t="s">
        <v>34</v>
      </c>
      <c r="V2" s="4" t="s">
        <v>35</v>
      </c>
      <c r="W2" s="4" t="s">
        <v>36</v>
      </c>
      <c r="X2" s="4" t="s">
        <v>37</v>
      </c>
    </row>
    <row r="3" spans="1:24" x14ac:dyDescent="0.3">
      <c r="A3" s="4" t="s">
        <v>24</v>
      </c>
      <c r="B3" s="4">
        <v>23</v>
      </c>
      <c r="C3" s="4" t="s">
        <v>25</v>
      </c>
      <c r="D3" s="4">
        <v>4</v>
      </c>
      <c r="E3" s="4">
        <v>3</v>
      </c>
      <c r="F3" s="4">
        <v>2</v>
      </c>
      <c r="G3" s="4">
        <v>1</v>
      </c>
      <c r="H3" s="4">
        <v>5</v>
      </c>
      <c r="I3" s="4">
        <v>6</v>
      </c>
      <c r="J3" s="4">
        <v>7</v>
      </c>
      <c r="K3" s="4" t="s">
        <v>38</v>
      </c>
      <c r="L3" s="4" t="s">
        <v>39</v>
      </c>
      <c r="M3" s="4" t="s">
        <v>27</v>
      </c>
      <c r="N3" s="4" t="s">
        <v>28</v>
      </c>
      <c r="O3" s="4" t="s">
        <v>40</v>
      </c>
      <c r="P3" s="4" t="s">
        <v>41</v>
      </c>
      <c r="Q3" s="4" t="s">
        <v>31</v>
      </c>
      <c r="R3" s="4" t="s">
        <v>32</v>
      </c>
      <c r="S3" s="4" t="s">
        <v>42</v>
      </c>
      <c r="T3" s="4" t="s">
        <v>43</v>
      </c>
      <c r="U3" s="4" t="s">
        <v>34</v>
      </c>
      <c r="V3" s="4" t="s">
        <v>35</v>
      </c>
      <c r="W3" s="4" t="s">
        <v>44</v>
      </c>
      <c r="X3" s="4" t="s">
        <v>45</v>
      </c>
    </row>
    <row r="4" spans="1:24" x14ac:dyDescent="0.3">
      <c r="A4" s="4" t="s">
        <v>46</v>
      </c>
      <c r="B4" s="4">
        <v>30</v>
      </c>
      <c r="C4" s="4" t="s">
        <v>25</v>
      </c>
      <c r="D4" s="4">
        <v>3</v>
      </c>
      <c r="E4" s="4">
        <v>6</v>
      </c>
      <c r="F4" s="4">
        <v>4</v>
      </c>
      <c r="G4" s="4">
        <v>2</v>
      </c>
      <c r="H4" s="4">
        <v>5</v>
      </c>
      <c r="I4" s="4">
        <v>1</v>
      </c>
      <c r="J4" s="4">
        <v>7</v>
      </c>
      <c r="K4" s="4" t="s">
        <v>25</v>
      </c>
      <c r="L4" s="4" t="s">
        <v>26</v>
      </c>
      <c r="M4" s="4" t="s">
        <v>27</v>
      </c>
      <c r="N4" s="4" t="s">
        <v>28</v>
      </c>
      <c r="O4" s="4" t="s">
        <v>47</v>
      </c>
      <c r="P4" s="4" t="s">
        <v>48</v>
      </c>
      <c r="Q4" s="4" t="s">
        <v>31</v>
      </c>
      <c r="R4" s="4" t="s">
        <v>49</v>
      </c>
      <c r="S4" s="4" t="s">
        <v>33</v>
      </c>
      <c r="T4" s="4" t="s">
        <v>27</v>
      </c>
      <c r="U4" s="4" t="s">
        <v>50</v>
      </c>
      <c r="V4" s="4" t="s">
        <v>51</v>
      </c>
      <c r="W4" s="4" t="s">
        <v>36</v>
      </c>
      <c r="X4" s="4" t="s">
        <v>52</v>
      </c>
    </row>
    <row r="5" spans="1:24" x14ac:dyDescent="0.3">
      <c r="A5" s="4" t="s">
        <v>46</v>
      </c>
      <c r="B5" s="4">
        <v>22</v>
      </c>
      <c r="C5" s="4" t="s">
        <v>25</v>
      </c>
      <c r="D5" s="4">
        <v>2</v>
      </c>
      <c r="E5" s="4">
        <v>1</v>
      </c>
      <c r="F5" s="4">
        <v>3</v>
      </c>
      <c r="G5" s="4">
        <v>7</v>
      </c>
      <c r="H5" s="4">
        <v>6</v>
      </c>
      <c r="I5" s="4">
        <v>4</v>
      </c>
      <c r="J5" s="4">
        <v>5</v>
      </c>
      <c r="K5" s="4" t="s">
        <v>25</v>
      </c>
      <c r="L5" s="4" t="s">
        <v>26</v>
      </c>
      <c r="M5" s="4" t="s">
        <v>53</v>
      </c>
      <c r="N5" s="4" t="s">
        <v>28</v>
      </c>
      <c r="O5" s="4" t="s">
        <v>54</v>
      </c>
      <c r="P5" s="4" t="s">
        <v>48</v>
      </c>
      <c r="Q5" s="4" t="s">
        <v>55</v>
      </c>
      <c r="R5" s="4" t="s">
        <v>49</v>
      </c>
      <c r="S5" s="4" t="s">
        <v>33</v>
      </c>
      <c r="T5" s="4" t="s">
        <v>43</v>
      </c>
      <c r="U5" s="4" t="s">
        <v>56</v>
      </c>
      <c r="V5" s="4" t="s">
        <v>57</v>
      </c>
      <c r="W5" s="4" t="s">
        <v>44</v>
      </c>
      <c r="X5" s="4" t="s">
        <v>58</v>
      </c>
    </row>
    <row r="6" spans="1:24" x14ac:dyDescent="0.3">
      <c r="A6" s="4" t="s">
        <v>24</v>
      </c>
      <c r="B6" s="4">
        <v>24</v>
      </c>
      <c r="C6" s="4" t="s">
        <v>38</v>
      </c>
      <c r="D6" s="4">
        <v>2</v>
      </c>
      <c r="E6" s="4">
        <v>1</v>
      </c>
      <c r="F6" s="4">
        <v>3</v>
      </c>
      <c r="G6" s="4">
        <v>6</v>
      </c>
      <c r="H6" s="4">
        <v>4</v>
      </c>
      <c r="I6" s="4">
        <v>5</v>
      </c>
      <c r="J6" s="4">
        <v>7</v>
      </c>
      <c r="K6" s="4" t="s">
        <v>38</v>
      </c>
      <c r="L6" s="4" t="s">
        <v>26</v>
      </c>
      <c r="M6" s="4" t="s">
        <v>53</v>
      </c>
      <c r="N6" s="4" t="s">
        <v>28</v>
      </c>
      <c r="O6" s="4" t="s">
        <v>54</v>
      </c>
      <c r="P6" s="4" t="s">
        <v>48</v>
      </c>
      <c r="Q6" s="4" t="s">
        <v>31</v>
      </c>
      <c r="R6" s="4" t="s">
        <v>49</v>
      </c>
      <c r="S6" s="4" t="s">
        <v>33</v>
      </c>
      <c r="T6" s="4" t="s">
        <v>27</v>
      </c>
      <c r="U6" s="4" t="s">
        <v>34</v>
      </c>
      <c r="V6" s="4" t="s">
        <v>35</v>
      </c>
      <c r="W6" s="4" t="s">
        <v>59</v>
      </c>
      <c r="X6" s="4" t="s">
        <v>58</v>
      </c>
    </row>
    <row r="7" spans="1:24" x14ac:dyDescent="0.3">
      <c r="A7" s="4" t="s">
        <v>24</v>
      </c>
      <c r="B7" s="4">
        <v>24</v>
      </c>
      <c r="C7" s="4" t="s">
        <v>38</v>
      </c>
      <c r="D7" s="4">
        <v>7</v>
      </c>
      <c r="E7" s="4">
        <v>5</v>
      </c>
      <c r="F7" s="4">
        <v>4</v>
      </c>
      <c r="G7" s="4">
        <v>6</v>
      </c>
      <c r="H7" s="4">
        <v>3</v>
      </c>
      <c r="I7" s="4">
        <v>1</v>
      </c>
      <c r="J7" s="4">
        <v>2</v>
      </c>
      <c r="K7" s="4" t="s">
        <v>38</v>
      </c>
      <c r="L7" s="4" t="s">
        <v>60</v>
      </c>
      <c r="M7" s="4" t="s">
        <v>27</v>
      </c>
      <c r="N7" s="4" t="s">
        <v>28</v>
      </c>
      <c r="O7" s="4" t="s">
        <v>29</v>
      </c>
      <c r="P7" s="4" t="s">
        <v>48</v>
      </c>
      <c r="Q7" s="4" t="s">
        <v>61</v>
      </c>
      <c r="R7" s="4" t="s">
        <v>32</v>
      </c>
      <c r="S7" s="4" t="s">
        <v>33</v>
      </c>
      <c r="T7" s="4" t="s">
        <v>62</v>
      </c>
      <c r="U7" s="4" t="s">
        <v>56</v>
      </c>
      <c r="V7" s="4" t="s">
        <v>35</v>
      </c>
      <c r="W7" s="4" t="s">
        <v>59</v>
      </c>
      <c r="X7" s="4" t="s">
        <v>58</v>
      </c>
    </row>
    <row r="8" spans="1:24" x14ac:dyDescent="0.3">
      <c r="A8" s="4" t="s">
        <v>24</v>
      </c>
      <c r="B8" s="4">
        <v>27</v>
      </c>
      <c r="C8" s="4" t="s">
        <v>25</v>
      </c>
      <c r="D8" s="4">
        <v>3</v>
      </c>
      <c r="E8" s="4">
        <v>6</v>
      </c>
      <c r="F8" s="4">
        <v>4</v>
      </c>
      <c r="G8" s="4">
        <v>2</v>
      </c>
      <c r="H8" s="4">
        <v>5</v>
      </c>
      <c r="I8" s="4">
        <v>1</v>
      </c>
      <c r="J8" s="4">
        <v>7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47</v>
      </c>
      <c r="P8" s="4" t="s">
        <v>30</v>
      </c>
      <c r="Q8" s="4" t="s">
        <v>31</v>
      </c>
      <c r="R8" s="4" t="s">
        <v>49</v>
      </c>
      <c r="S8" s="4" t="s">
        <v>33</v>
      </c>
      <c r="T8" s="4" t="s">
        <v>27</v>
      </c>
      <c r="U8" s="4" t="s">
        <v>34</v>
      </c>
      <c r="V8" s="4" t="s">
        <v>51</v>
      </c>
      <c r="W8" s="4" t="s">
        <v>44</v>
      </c>
      <c r="X8" s="4" t="s">
        <v>45</v>
      </c>
    </row>
    <row r="9" spans="1:24" x14ac:dyDescent="0.3">
      <c r="A9" s="4" t="s">
        <v>46</v>
      </c>
      <c r="B9" s="4">
        <v>21</v>
      </c>
      <c r="C9" s="4" t="s">
        <v>25</v>
      </c>
      <c r="D9" s="4">
        <v>2</v>
      </c>
      <c r="E9" s="4">
        <v>3</v>
      </c>
      <c r="F9" s="4">
        <v>7</v>
      </c>
      <c r="G9" s="4">
        <v>4</v>
      </c>
      <c r="H9" s="4">
        <v>6</v>
      </c>
      <c r="I9" s="4">
        <v>1</v>
      </c>
      <c r="J9" s="4">
        <v>5</v>
      </c>
      <c r="K9" s="4" t="s">
        <v>25</v>
      </c>
      <c r="L9" s="4" t="s">
        <v>60</v>
      </c>
      <c r="M9" s="4" t="s">
        <v>27</v>
      </c>
      <c r="N9" s="4" t="s">
        <v>28</v>
      </c>
      <c r="O9" s="4" t="s">
        <v>47</v>
      </c>
      <c r="P9" s="4" t="s">
        <v>30</v>
      </c>
      <c r="Q9" s="4" t="s">
        <v>31</v>
      </c>
      <c r="R9" s="4" t="s">
        <v>32</v>
      </c>
      <c r="S9" s="4" t="s">
        <v>33</v>
      </c>
      <c r="T9" s="4" t="s">
        <v>27</v>
      </c>
      <c r="U9" s="4" t="s">
        <v>34</v>
      </c>
      <c r="V9" s="4" t="s">
        <v>51</v>
      </c>
      <c r="W9" s="4" t="s">
        <v>59</v>
      </c>
      <c r="X9" s="4" t="s">
        <v>37</v>
      </c>
    </row>
    <row r="10" spans="1:24" x14ac:dyDescent="0.3">
      <c r="A10" s="4" t="s">
        <v>46</v>
      </c>
      <c r="B10" s="4">
        <v>35</v>
      </c>
      <c r="C10" s="4" t="s">
        <v>25</v>
      </c>
      <c r="D10" s="4">
        <v>2</v>
      </c>
      <c r="E10" s="4">
        <v>4</v>
      </c>
      <c r="F10" s="4">
        <v>7</v>
      </c>
      <c r="G10" s="4">
        <v>5</v>
      </c>
      <c r="H10" s="4">
        <v>3</v>
      </c>
      <c r="I10" s="4">
        <v>1</v>
      </c>
      <c r="J10" s="4">
        <v>6</v>
      </c>
      <c r="K10" s="4" t="s">
        <v>25</v>
      </c>
      <c r="L10" s="4" t="s">
        <v>26</v>
      </c>
      <c r="M10" s="4" t="s">
        <v>63</v>
      </c>
      <c r="N10" s="4" t="s">
        <v>64</v>
      </c>
      <c r="O10" s="4" t="s">
        <v>29</v>
      </c>
      <c r="P10" s="4" t="s">
        <v>41</v>
      </c>
      <c r="Q10" s="4" t="s">
        <v>31</v>
      </c>
      <c r="R10" s="4" t="s">
        <v>49</v>
      </c>
      <c r="S10" s="4" t="s">
        <v>33</v>
      </c>
      <c r="T10" s="4" t="s">
        <v>27</v>
      </c>
      <c r="U10" s="4" t="s">
        <v>56</v>
      </c>
      <c r="V10" s="4" t="s">
        <v>35</v>
      </c>
      <c r="W10" s="4" t="s">
        <v>36</v>
      </c>
      <c r="X10" s="4" t="s">
        <v>52</v>
      </c>
    </row>
    <row r="11" spans="1:24" x14ac:dyDescent="0.3">
      <c r="A11" s="4" t="s">
        <v>46</v>
      </c>
      <c r="B11" s="4">
        <v>31</v>
      </c>
      <c r="C11" s="4" t="s">
        <v>25</v>
      </c>
      <c r="D11" s="4">
        <v>1</v>
      </c>
      <c r="E11" s="4">
        <v>3</v>
      </c>
      <c r="F11" s="4">
        <v>7</v>
      </c>
      <c r="G11" s="4">
        <v>4</v>
      </c>
      <c r="H11" s="4">
        <v>5</v>
      </c>
      <c r="I11" s="4">
        <v>2</v>
      </c>
      <c r="J11" s="4">
        <v>6</v>
      </c>
      <c r="K11" s="4" t="s">
        <v>25</v>
      </c>
      <c r="L11" s="4" t="s">
        <v>26</v>
      </c>
      <c r="M11" s="4" t="s">
        <v>27</v>
      </c>
      <c r="N11" s="4" t="s">
        <v>28</v>
      </c>
      <c r="O11" s="4" t="s">
        <v>47</v>
      </c>
      <c r="P11" s="4" t="s">
        <v>30</v>
      </c>
      <c r="Q11" s="4" t="s">
        <v>61</v>
      </c>
      <c r="R11" s="4" t="s">
        <v>65</v>
      </c>
      <c r="S11" s="4" t="s">
        <v>33</v>
      </c>
      <c r="T11" s="4" t="s">
        <v>27</v>
      </c>
      <c r="U11" s="4" t="s">
        <v>56</v>
      </c>
      <c r="V11" s="4" t="s">
        <v>51</v>
      </c>
      <c r="W11" s="4" t="s">
        <v>36</v>
      </c>
      <c r="X11" s="4" t="s">
        <v>37</v>
      </c>
    </row>
    <row r="12" spans="1:24" x14ac:dyDescent="0.3">
      <c r="A12" s="4" t="s">
        <v>24</v>
      </c>
      <c r="B12" s="4">
        <v>35</v>
      </c>
      <c r="C12" s="4" t="s">
        <v>25</v>
      </c>
      <c r="D12" s="4">
        <v>2</v>
      </c>
      <c r="E12" s="4">
        <v>4</v>
      </c>
      <c r="F12" s="4">
        <v>7</v>
      </c>
      <c r="G12" s="4">
        <v>5</v>
      </c>
      <c r="H12" s="4">
        <v>3</v>
      </c>
      <c r="I12" s="4">
        <v>1</v>
      </c>
      <c r="J12" s="4">
        <v>6</v>
      </c>
      <c r="K12" s="4" t="s">
        <v>25</v>
      </c>
      <c r="L12" s="4" t="s">
        <v>60</v>
      </c>
      <c r="M12" s="4" t="s">
        <v>63</v>
      </c>
      <c r="N12" s="4" t="s">
        <v>64</v>
      </c>
      <c r="O12" s="4" t="s">
        <v>47</v>
      </c>
      <c r="P12" s="4" t="s">
        <v>30</v>
      </c>
      <c r="Q12" s="4" t="s">
        <v>31</v>
      </c>
      <c r="R12" s="4" t="s">
        <v>32</v>
      </c>
      <c r="S12" s="4" t="s">
        <v>33</v>
      </c>
      <c r="T12" s="4" t="s">
        <v>27</v>
      </c>
      <c r="U12" s="4" t="s">
        <v>34</v>
      </c>
      <c r="V12" s="4" t="s">
        <v>51</v>
      </c>
      <c r="W12" s="4" t="s">
        <v>59</v>
      </c>
      <c r="X12" s="4" t="s">
        <v>45</v>
      </c>
    </row>
    <row r="13" spans="1:24" x14ac:dyDescent="0.3">
      <c r="A13" s="4" t="s">
        <v>46</v>
      </c>
      <c r="B13" s="4">
        <v>29</v>
      </c>
      <c r="C13" s="4" t="s">
        <v>25</v>
      </c>
      <c r="D13" s="4">
        <v>2</v>
      </c>
      <c r="E13" s="4">
        <v>5</v>
      </c>
      <c r="F13" s="4">
        <v>7</v>
      </c>
      <c r="G13" s="4">
        <v>6</v>
      </c>
      <c r="H13" s="4">
        <v>3</v>
      </c>
      <c r="I13" s="4">
        <v>1</v>
      </c>
      <c r="J13" s="4">
        <v>4</v>
      </c>
      <c r="K13" s="4" t="s">
        <v>25</v>
      </c>
      <c r="L13" s="4" t="s">
        <v>60</v>
      </c>
      <c r="M13" s="4" t="s">
        <v>27</v>
      </c>
      <c r="N13" s="4" t="s">
        <v>28</v>
      </c>
      <c r="O13" s="4" t="s">
        <v>29</v>
      </c>
      <c r="P13" s="4" t="s">
        <v>30</v>
      </c>
      <c r="Q13" s="4" t="s">
        <v>31</v>
      </c>
      <c r="R13" s="4" t="s">
        <v>32</v>
      </c>
      <c r="S13" s="4" t="s">
        <v>33</v>
      </c>
      <c r="T13" s="4" t="s">
        <v>27</v>
      </c>
      <c r="U13" s="4" t="s">
        <v>56</v>
      </c>
      <c r="V13" s="4" t="s">
        <v>51</v>
      </c>
      <c r="W13" s="4" t="s">
        <v>36</v>
      </c>
      <c r="X13" s="4" t="s">
        <v>45</v>
      </c>
    </row>
    <row r="14" spans="1:24" x14ac:dyDescent="0.3">
      <c r="A14" s="4" t="s">
        <v>24</v>
      </c>
      <c r="B14" s="4">
        <v>21</v>
      </c>
      <c r="C14" s="4" t="s">
        <v>38</v>
      </c>
      <c r="D14" s="4">
        <v>1</v>
      </c>
      <c r="E14" s="4">
        <v>2</v>
      </c>
      <c r="F14" s="4">
        <v>3</v>
      </c>
      <c r="G14" s="4">
        <v>4</v>
      </c>
      <c r="H14" s="4">
        <v>5</v>
      </c>
      <c r="I14" s="4">
        <v>6</v>
      </c>
      <c r="J14" s="4">
        <v>7</v>
      </c>
      <c r="K14" s="4" t="s">
        <v>38</v>
      </c>
      <c r="L14" s="4" t="s">
        <v>26</v>
      </c>
      <c r="M14" s="4" t="s">
        <v>27</v>
      </c>
      <c r="N14" s="4" t="s">
        <v>64</v>
      </c>
      <c r="O14" s="4" t="s">
        <v>29</v>
      </c>
      <c r="P14" s="4" t="s">
        <v>41</v>
      </c>
      <c r="Q14" s="4" t="s">
        <v>31</v>
      </c>
      <c r="R14" s="4" t="s">
        <v>32</v>
      </c>
      <c r="S14" s="4" t="s">
        <v>66</v>
      </c>
      <c r="T14" s="4" t="s">
        <v>43</v>
      </c>
      <c r="U14" s="4" t="s">
        <v>34</v>
      </c>
      <c r="V14" s="4" t="s">
        <v>35</v>
      </c>
      <c r="W14" s="4" t="s">
        <v>59</v>
      </c>
      <c r="X14" s="4" t="s">
        <v>58</v>
      </c>
    </row>
    <row r="15" spans="1:24" x14ac:dyDescent="0.3">
      <c r="A15" s="4" t="s">
        <v>24</v>
      </c>
      <c r="B15" s="4">
        <v>28</v>
      </c>
      <c r="C15" s="4" t="s">
        <v>25</v>
      </c>
      <c r="D15" s="4">
        <v>2</v>
      </c>
      <c r="E15" s="4">
        <v>3</v>
      </c>
      <c r="F15" s="4">
        <v>7</v>
      </c>
      <c r="G15" s="4">
        <v>4</v>
      </c>
      <c r="H15" s="4">
        <v>5</v>
      </c>
      <c r="I15" s="4">
        <v>1</v>
      </c>
      <c r="J15" s="4">
        <v>6</v>
      </c>
      <c r="K15" s="4" t="s">
        <v>25</v>
      </c>
      <c r="L15" s="4" t="s">
        <v>26</v>
      </c>
      <c r="M15" s="4" t="s">
        <v>27</v>
      </c>
      <c r="N15" s="4" t="s">
        <v>28</v>
      </c>
      <c r="O15" s="4" t="s">
        <v>29</v>
      </c>
      <c r="P15" s="4" t="s">
        <v>30</v>
      </c>
      <c r="Q15" s="4" t="s">
        <v>31</v>
      </c>
      <c r="R15" s="4" t="s">
        <v>32</v>
      </c>
      <c r="S15" s="4" t="s">
        <v>33</v>
      </c>
      <c r="T15" s="4" t="s">
        <v>27</v>
      </c>
      <c r="U15" s="4" t="s">
        <v>56</v>
      </c>
      <c r="V15" s="4" t="s">
        <v>51</v>
      </c>
      <c r="W15" s="4" t="s">
        <v>59</v>
      </c>
      <c r="X15" s="4" t="s">
        <v>37</v>
      </c>
    </row>
    <row r="16" spans="1:24" x14ac:dyDescent="0.3">
      <c r="A16" s="4" t="s">
        <v>24</v>
      </c>
      <c r="B16" s="4">
        <v>25</v>
      </c>
      <c r="C16" s="4" t="s">
        <v>25</v>
      </c>
      <c r="D16" s="4">
        <v>2</v>
      </c>
      <c r="E16" s="4">
        <v>3</v>
      </c>
      <c r="F16" s="4">
        <v>7</v>
      </c>
      <c r="G16" s="4">
        <v>5</v>
      </c>
      <c r="H16" s="4">
        <v>4</v>
      </c>
      <c r="I16" s="4">
        <v>1</v>
      </c>
      <c r="J16" s="4">
        <v>6</v>
      </c>
      <c r="K16" s="4" t="s">
        <v>25</v>
      </c>
      <c r="L16" s="4" t="s">
        <v>26</v>
      </c>
      <c r="M16" s="4" t="s">
        <v>27</v>
      </c>
      <c r="N16" s="4" t="s">
        <v>28</v>
      </c>
      <c r="O16" s="4" t="s">
        <v>29</v>
      </c>
      <c r="P16" s="4" t="s">
        <v>30</v>
      </c>
      <c r="Q16" s="4" t="s">
        <v>31</v>
      </c>
      <c r="R16" s="4" t="s">
        <v>65</v>
      </c>
      <c r="S16" s="4" t="s">
        <v>42</v>
      </c>
      <c r="T16" s="4" t="s">
        <v>43</v>
      </c>
      <c r="U16" s="4" t="s">
        <v>34</v>
      </c>
      <c r="V16" s="4" t="s">
        <v>51</v>
      </c>
      <c r="W16" s="4" t="s">
        <v>59</v>
      </c>
      <c r="X16" s="4" t="s">
        <v>45</v>
      </c>
    </row>
    <row r="17" spans="1:24" x14ac:dyDescent="0.3">
      <c r="A17" s="4" t="s">
        <v>46</v>
      </c>
      <c r="B17" s="4">
        <v>27</v>
      </c>
      <c r="C17" s="4" t="s">
        <v>25</v>
      </c>
      <c r="D17" s="4">
        <v>2</v>
      </c>
      <c r="E17" s="4">
        <v>3</v>
      </c>
      <c r="F17" s="4">
        <v>7</v>
      </c>
      <c r="G17" s="4">
        <v>5</v>
      </c>
      <c r="H17" s="4">
        <v>4</v>
      </c>
      <c r="I17" s="4">
        <v>1</v>
      </c>
      <c r="J17" s="4">
        <v>6</v>
      </c>
      <c r="K17" s="4" t="s">
        <v>25</v>
      </c>
      <c r="L17" s="4" t="s">
        <v>26</v>
      </c>
      <c r="M17" s="4" t="s">
        <v>27</v>
      </c>
      <c r="N17" s="4" t="s">
        <v>28</v>
      </c>
      <c r="O17" s="4" t="s">
        <v>29</v>
      </c>
      <c r="P17" s="4" t="s">
        <v>30</v>
      </c>
      <c r="Q17" s="4" t="s">
        <v>31</v>
      </c>
      <c r="R17" s="4" t="s">
        <v>32</v>
      </c>
      <c r="S17" s="4" t="s">
        <v>42</v>
      </c>
      <c r="T17" s="4" t="s">
        <v>27</v>
      </c>
      <c r="U17" s="4" t="s">
        <v>56</v>
      </c>
      <c r="V17" s="4" t="s">
        <v>51</v>
      </c>
      <c r="W17" s="4" t="s">
        <v>59</v>
      </c>
      <c r="X17" s="4" t="s">
        <v>37</v>
      </c>
    </row>
    <row r="18" spans="1:24" x14ac:dyDescent="0.3">
      <c r="A18" s="4" t="s">
        <v>24</v>
      </c>
      <c r="B18" s="4">
        <v>28</v>
      </c>
      <c r="C18" s="4" t="s">
        <v>25</v>
      </c>
      <c r="D18" s="4">
        <v>3</v>
      </c>
      <c r="E18" s="4">
        <v>2</v>
      </c>
      <c r="F18" s="4">
        <v>7</v>
      </c>
      <c r="G18" s="4">
        <v>5</v>
      </c>
      <c r="H18" s="4">
        <v>4</v>
      </c>
      <c r="I18" s="4">
        <v>1</v>
      </c>
      <c r="J18" s="4">
        <v>6</v>
      </c>
      <c r="K18" s="4" t="s">
        <v>25</v>
      </c>
      <c r="L18" s="4" t="s">
        <v>60</v>
      </c>
      <c r="M18" s="4" t="s">
        <v>63</v>
      </c>
      <c r="N18" s="4" t="s">
        <v>28</v>
      </c>
      <c r="O18" s="4" t="s">
        <v>29</v>
      </c>
      <c r="P18" s="4" t="s">
        <v>30</v>
      </c>
      <c r="Q18" s="4" t="s">
        <v>31</v>
      </c>
      <c r="R18" s="4" t="s">
        <v>65</v>
      </c>
      <c r="S18" s="4" t="s">
        <v>42</v>
      </c>
      <c r="T18" s="4" t="s">
        <v>27</v>
      </c>
      <c r="U18" s="4" t="s">
        <v>56</v>
      </c>
      <c r="V18" s="4" t="s">
        <v>51</v>
      </c>
      <c r="W18" s="4" t="s">
        <v>59</v>
      </c>
      <c r="X18" s="4" t="s">
        <v>52</v>
      </c>
    </row>
    <row r="19" spans="1:24" x14ac:dyDescent="0.3">
      <c r="A19" s="4" t="s">
        <v>46</v>
      </c>
      <c r="B19" s="4">
        <v>27</v>
      </c>
      <c r="C19" s="4" t="s">
        <v>25</v>
      </c>
      <c r="D19" s="4">
        <v>3</v>
      </c>
      <c r="E19" s="4">
        <v>2</v>
      </c>
      <c r="F19" s="4">
        <v>7</v>
      </c>
      <c r="G19" s="4">
        <v>4</v>
      </c>
      <c r="H19" s="4">
        <v>5</v>
      </c>
      <c r="I19" s="4">
        <v>1</v>
      </c>
      <c r="J19" s="4">
        <v>6</v>
      </c>
      <c r="K19" s="4" t="s">
        <v>25</v>
      </c>
      <c r="L19" s="4" t="s">
        <v>26</v>
      </c>
      <c r="M19" s="4" t="s">
        <v>27</v>
      </c>
      <c r="N19" s="4" t="s">
        <v>28</v>
      </c>
      <c r="O19" s="4" t="s">
        <v>29</v>
      </c>
      <c r="P19" s="4" t="s">
        <v>30</v>
      </c>
      <c r="Q19" s="4" t="s">
        <v>31</v>
      </c>
      <c r="R19" s="4" t="s">
        <v>32</v>
      </c>
      <c r="S19" s="4" t="s">
        <v>33</v>
      </c>
      <c r="T19" s="4" t="s">
        <v>27</v>
      </c>
      <c r="U19" s="4" t="s">
        <v>34</v>
      </c>
      <c r="V19" s="4" t="s">
        <v>51</v>
      </c>
      <c r="W19" s="4" t="s">
        <v>59</v>
      </c>
      <c r="X19" s="4" t="s">
        <v>45</v>
      </c>
    </row>
    <row r="20" spans="1:24" x14ac:dyDescent="0.3">
      <c r="A20" s="4" t="s">
        <v>46</v>
      </c>
      <c r="B20" s="4">
        <v>29</v>
      </c>
      <c r="C20" s="4" t="s">
        <v>25</v>
      </c>
      <c r="D20" s="4">
        <v>3</v>
      </c>
      <c r="E20" s="4">
        <v>2</v>
      </c>
      <c r="F20" s="4">
        <v>7</v>
      </c>
      <c r="G20" s="4">
        <v>4</v>
      </c>
      <c r="H20" s="4">
        <v>5</v>
      </c>
      <c r="I20" s="4">
        <v>1</v>
      </c>
      <c r="J20" s="4">
        <v>6</v>
      </c>
      <c r="K20" s="4" t="s">
        <v>25</v>
      </c>
      <c r="L20" s="4" t="s">
        <v>60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  <c r="R20" s="4" t="s">
        <v>32</v>
      </c>
      <c r="S20" s="4" t="s">
        <v>33</v>
      </c>
      <c r="T20" s="4" t="s">
        <v>27</v>
      </c>
      <c r="U20" s="4" t="s">
        <v>34</v>
      </c>
      <c r="V20" s="4" t="s">
        <v>51</v>
      </c>
      <c r="W20" s="4" t="s">
        <v>59</v>
      </c>
      <c r="X20" s="4" t="s">
        <v>37</v>
      </c>
    </row>
    <row r="21" spans="1:24" x14ac:dyDescent="0.3">
      <c r="A21" s="4" t="s">
        <v>46</v>
      </c>
      <c r="B21" s="4">
        <v>26</v>
      </c>
      <c r="C21" s="4" t="s">
        <v>25</v>
      </c>
      <c r="D21" s="4">
        <v>3</v>
      </c>
      <c r="E21" s="4">
        <v>4</v>
      </c>
      <c r="F21" s="4">
        <v>6</v>
      </c>
      <c r="G21" s="4">
        <v>5</v>
      </c>
      <c r="H21" s="4">
        <v>1</v>
      </c>
      <c r="I21" s="4">
        <v>2</v>
      </c>
      <c r="J21" s="4">
        <v>7</v>
      </c>
      <c r="K21" s="4" t="s">
        <v>25</v>
      </c>
      <c r="L21" s="4" t="s">
        <v>60</v>
      </c>
      <c r="M21" s="4" t="s">
        <v>27</v>
      </c>
      <c r="N21" s="4" t="s">
        <v>28</v>
      </c>
      <c r="O21" s="4" t="s">
        <v>47</v>
      </c>
      <c r="P21" s="4" t="s">
        <v>30</v>
      </c>
      <c r="Q21" s="4" t="s">
        <v>31</v>
      </c>
      <c r="R21" s="4" t="s">
        <v>65</v>
      </c>
      <c r="S21" s="4" t="s">
        <v>42</v>
      </c>
      <c r="T21" s="4" t="s">
        <v>27</v>
      </c>
      <c r="U21" s="4" t="s">
        <v>56</v>
      </c>
      <c r="V21" s="4" t="s">
        <v>51</v>
      </c>
      <c r="W21" s="4" t="s">
        <v>59</v>
      </c>
      <c r="X21" s="4" t="s">
        <v>37</v>
      </c>
    </row>
    <row r="22" spans="1:24" x14ac:dyDescent="0.3">
      <c r="A22" s="4" t="s">
        <v>46</v>
      </c>
      <c r="B22" s="4">
        <v>29</v>
      </c>
      <c r="C22" s="4" t="s">
        <v>25</v>
      </c>
      <c r="D22" s="4">
        <v>2</v>
      </c>
      <c r="E22" s="4">
        <v>4</v>
      </c>
      <c r="F22" s="4">
        <v>7</v>
      </c>
      <c r="G22" s="4">
        <v>5</v>
      </c>
      <c r="H22" s="4">
        <v>3</v>
      </c>
      <c r="I22" s="4">
        <v>1</v>
      </c>
      <c r="J22" s="4">
        <v>6</v>
      </c>
      <c r="K22" s="4" t="s">
        <v>25</v>
      </c>
      <c r="L22" s="4" t="s">
        <v>26</v>
      </c>
      <c r="M22" s="4" t="s">
        <v>63</v>
      </c>
      <c r="N22" s="4" t="s">
        <v>28</v>
      </c>
      <c r="O22" s="4" t="s">
        <v>47</v>
      </c>
      <c r="P22" s="4" t="s">
        <v>41</v>
      </c>
      <c r="Q22" s="4" t="s">
        <v>31</v>
      </c>
      <c r="R22" s="4" t="s">
        <v>32</v>
      </c>
      <c r="S22" s="4" t="s">
        <v>33</v>
      </c>
      <c r="T22" s="4" t="s">
        <v>27</v>
      </c>
      <c r="U22" s="4" t="s">
        <v>34</v>
      </c>
      <c r="V22" s="4" t="s">
        <v>51</v>
      </c>
      <c r="W22" s="4" t="s">
        <v>36</v>
      </c>
      <c r="X22" s="4" t="s">
        <v>45</v>
      </c>
    </row>
    <row r="23" spans="1:24" x14ac:dyDescent="0.3">
      <c r="A23" s="4" t="s">
        <v>24</v>
      </c>
      <c r="B23" s="4">
        <v>24</v>
      </c>
      <c r="C23" s="4" t="s">
        <v>25</v>
      </c>
      <c r="D23" s="4">
        <v>2</v>
      </c>
      <c r="E23" s="4">
        <v>4</v>
      </c>
      <c r="F23" s="4">
        <v>5</v>
      </c>
      <c r="G23" s="4">
        <v>6</v>
      </c>
      <c r="H23" s="4">
        <v>3</v>
      </c>
      <c r="I23" s="4">
        <v>1</v>
      </c>
      <c r="J23" s="4">
        <v>7</v>
      </c>
      <c r="K23" s="4" t="s">
        <v>25</v>
      </c>
      <c r="L23" s="4" t="s">
        <v>60</v>
      </c>
      <c r="M23" s="4" t="s">
        <v>27</v>
      </c>
      <c r="N23" s="4" t="s">
        <v>28</v>
      </c>
      <c r="O23" s="4" t="s">
        <v>47</v>
      </c>
      <c r="P23" s="4" t="s">
        <v>30</v>
      </c>
      <c r="Q23" s="4" t="s">
        <v>31</v>
      </c>
      <c r="R23" s="4" t="s">
        <v>49</v>
      </c>
      <c r="S23" s="4" t="s">
        <v>42</v>
      </c>
      <c r="T23" s="4" t="s">
        <v>27</v>
      </c>
      <c r="U23" s="4" t="s">
        <v>34</v>
      </c>
      <c r="V23" s="4" t="s">
        <v>51</v>
      </c>
      <c r="W23" s="4" t="s">
        <v>59</v>
      </c>
      <c r="X23" s="4" t="s">
        <v>37</v>
      </c>
    </row>
    <row r="24" spans="1:24" x14ac:dyDescent="0.3">
      <c r="A24" s="4" t="s">
        <v>46</v>
      </c>
      <c r="B24" s="4">
        <v>27</v>
      </c>
      <c r="C24" s="4" t="s">
        <v>25</v>
      </c>
      <c r="D24" s="4">
        <v>3</v>
      </c>
      <c r="E24" s="4">
        <v>4</v>
      </c>
      <c r="F24" s="4">
        <v>6</v>
      </c>
      <c r="G24" s="4">
        <v>5</v>
      </c>
      <c r="H24" s="4">
        <v>2</v>
      </c>
      <c r="I24" s="4">
        <v>1</v>
      </c>
      <c r="J24" s="4">
        <v>7</v>
      </c>
      <c r="K24" s="4" t="s">
        <v>25</v>
      </c>
      <c r="L24" s="4" t="s">
        <v>26</v>
      </c>
      <c r="M24" s="4" t="s">
        <v>27</v>
      </c>
      <c r="N24" s="4" t="s">
        <v>28</v>
      </c>
      <c r="O24" s="4" t="s">
        <v>47</v>
      </c>
      <c r="P24" s="4" t="s">
        <v>30</v>
      </c>
      <c r="Q24" s="4" t="s">
        <v>31</v>
      </c>
      <c r="R24" s="4" t="s">
        <v>32</v>
      </c>
      <c r="S24" s="4" t="s">
        <v>33</v>
      </c>
      <c r="T24" s="4" t="s">
        <v>27</v>
      </c>
      <c r="U24" s="4" t="s">
        <v>34</v>
      </c>
      <c r="V24" s="4" t="s">
        <v>51</v>
      </c>
      <c r="W24" s="4" t="s">
        <v>59</v>
      </c>
      <c r="X24" s="4" t="s">
        <v>45</v>
      </c>
    </row>
    <row r="25" spans="1:24" x14ac:dyDescent="0.3">
      <c r="A25" s="4" t="s">
        <v>46</v>
      </c>
      <c r="B25" s="4">
        <v>25</v>
      </c>
      <c r="C25" s="4" t="s">
        <v>25</v>
      </c>
      <c r="D25" s="4">
        <v>2</v>
      </c>
      <c r="E25" s="4">
        <v>4</v>
      </c>
      <c r="F25" s="4">
        <v>6</v>
      </c>
      <c r="G25" s="4">
        <v>5</v>
      </c>
      <c r="H25" s="4">
        <v>3</v>
      </c>
      <c r="I25" s="4">
        <v>1</v>
      </c>
      <c r="J25" s="4">
        <v>7</v>
      </c>
      <c r="K25" s="4" t="s">
        <v>25</v>
      </c>
      <c r="L25" s="4" t="s">
        <v>60</v>
      </c>
      <c r="M25" s="4" t="s">
        <v>63</v>
      </c>
      <c r="N25" s="4" t="s">
        <v>64</v>
      </c>
      <c r="O25" s="4" t="s">
        <v>47</v>
      </c>
      <c r="P25" s="4" t="s">
        <v>41</v>
      </c>
      <c r="Q25" s="4" t="s">
        <v>31</v>
      </c>
      <c r="R25" s="4" t="s">
        <v>67</v>
      </c>
      <c r="S25" s="4" t="s">
        <v>42</v>
      </c>
      <c r="T25" s="4" t="s">
        <v>62</v>
      </c>
      <c r="U25" s="4" t="s">
        <v>34</v>
      </c>
      <c r="V25" s="4" t="s">
        <v>51</v>
      </c>
      <c r="W25" s="4" t="s">
        <v>59</v>
      </c>
      <c r="X25" s="4" t="s">
        <v>45</v>
      </c>
    </row>
    <row r="26" spans="1:24" x14ac:dyDescent="0.3">
      <c r="A26" s="4" t="s">
        <v>24</v>
      </c>
      <c r="B26" s="4">
        <v>26</v>
      </c>
      <c r="C26" s="4" t="s">
        <v>25</v>
      </c>
      <c r="D26" s="4">
        <v>2</v>
      </c>
      <c r="E26" s="4">
        <v>3</v>
      </c>
      <c r="F26" s="4">
        <v>7</v>
      </c>
      <c r="G26" s="4">
        <v>5</v>
      </c>
      <c r="H26" s="4">
        <v>4</v>
      </c>
      <c r="I26" s="4">
        <v>1</v>
      </c>
      <c r="J26" s="4">
        <v>6</v>
      </c>
      <c r="K26" s="4" t="s">
        <v>25</v>
      </c>
      <c r="L26" s="4" t="s">
        <v>26</v>
      </c>
      <c r="M26" s="4" t="s">
        <v>27</v>
      </c>
      <c r="N26" s="4" t="s">
        <v>28</v>
      </c>
      <c r="O26" s="4" t="s">
        <v>47</v>
      </c>
      <c r="P26" s="4" t="s">
        <v>30</v>
      </c>
      <c r="Q26" s="4" t="s">
        <v>61</v>
      </c>
      <c r="R26" s="4" t="s">
        <v>67</v>
      </c>
      <c r="S26" s="4" t="s">
        <v>33</v>
      </c>
      <c r="T26" s="4" t="s">
        <v>27</v>
      </c>
      <c r="U26" s="4" t="s">
        <v>34</v>
      </c>
      <c r="V26" s="4" t="s">
        <v>51</v>
      </c>
      <c r="W26" s="4" t="s">
        <v>59</v>
      </c>
      <c r="X26" s="4" t="s">
        <v>37</v>
      </c>
    </row>
    <row r="27" spans="1:24" x14ac:dyDescent="0.3">
      <c r="A27" s="4" t="s">
        <v>24</v>
      </c>
      <c r="B27" s="4">
        <v>32</v>
      </c>
      <c r="C27" s="4" t="s">
        <v>25</v>
      </c>
      <c r="D27" s="4">
        <v>3</v>
      </c>
      <c r="E27" s="4">
        <v>4</v>
      </c>
      <c r="F27" s="4">
        <v>7</v>
      </c>
      <c r="G27" s="4">
        <v>5</v>
      </c>
      <c r="H27" s="4">
        <v>1</v>
      </c>
      <c r="I27" s="4">
        <v>2</v>
      </c>
      <c r="J27" s="4">
        <v>6</v>
      </c>
      <c r="K27" s="4" t="s">
        <v>25</v>
      </c>
      <c r="L27" s="4" t="s">
        <v>60</v>
      </c>
      <c r="M27" s="4" t="s">
        <v>63</v>
      </c>
      <c r="N27" s="4" t="s">
        <v>28</v>
      </c>
      <c r="O27" s="4" t="s">
        <v>47</v>
      </c>
      <c r="P27" s="4" t="s">
        <v>30</v>
      </c>
      <c r="Q27" s="4" t="s">
        <v>31</v>
      </c>
      <c r="R27" s="4" t="s">
        <v>32</v>
      </c>
      <c r="S27" s="4" t="s">
        <v>33</v>
      </c>
      <c r="T27" s="4" t="s">
        <v>27</v>
      </c>
      <c r="U27" s="4" t="s">
        <v>34</v>
      </c>
      <c r="V27" s="4" t="s">
        <v>51</v>
      </c>
      <c r="W27" s="4" t="s">
        <v>36</v>
      </c>
      <c r="X27" s="4" t="s">
        <v>45</v>
      </c>
    </row>
    <row r="28" spans="1:24" x14ac:dyDescent="0.3">
      <c r="A28" s="4" t="s">
        <v>46</v>
      </c>
      <c r="B28" s="4">
        <v>26</v>
      </c>
      <c r="C28" s="4" t="s">
        <v>25</v>
      </c>
      <c r="D28" s="4">
        <v>3</v>
      </c>
      <c r="E28" s="4">
        <v>4</v>
      </c>
      <c r="F28" s="4">
        <v>6</v>
      </c>
      <c r="G28" s="4">
        <v>5</v>
      </c>
      <c r="H28" s="4">
        <v>1</v>
      </c>
      <c r="I28" s="4">
        <v>2</v>
      </c>
      <c r="J28" s="4">
        <v>7</v>
      </c>
      <c r="K28" s="4" t="s">
        <v>25</v>
      </c>
      <c r="L28" s="4" t="s">
        <v>26</v>
      </c>
      <c r="M28" s="4" t="s">
        <v>27</v>
      </c>
      <c r="N28" s="4" t="s">
        <v>28</v>
      </c>
      <c r="O28" s="4" t="s">
        <v>47</v>
      </c>
      <c r="P28" s="4" t="s">
        <v>30</v>
      </c>
      <c r="Q28" s="4" t="s">
        <v>31</v>
      </c>
      <c r="R28" s="4" t="s">
        <v>32</v>
      </c>
      <c r="S28" s="4" t="s">
        <v>33</v>
      </c>
      <c r="T28" s="4" t="s">
        <v>43</v>
      </c>
      <c r="U28" s="4" t="s">
        <v>56</v>
      </c>
      <c r="V28" s="4" t="s">
        <v>51</v>
      </c>
      <c r="W28" s="4" t="s">
        <v>36</v>
      </c>
      <c r="X28" s="4" t="s">
        <v>45</v>
      </c>
    </row>
    <row r="29" spans="1:24" x14ac:dyDescent="0.3">
      <c r="A29" s="4" t="s">
        <v>46</v>
      </c>
      <c r="B29" s="4">
        <v>31</v>
      </c>
      <c r="C29" s="4" t="s">
        <v>25</v>
      </c>
      <c r="D29" s="4">
        <v>2</v>
      </c>
      <c r="E29" s="4">
        <v>3</v>
      </c>
      <c r="F29" s="4">
        <v>7</v>
      </c>
      <c r="G29" s="4">
        <v>6</v>
      </c>
      <c r="H29" s="4">
        <v>4</v>
      </c>
      <c r="I29" s="4">
        <v>1</v>
      </c>
      <c r="J29" s="4">
        <v>5</v>
      </c>
      <c r="K29" s="4" t="s">
        <v>25</v>
      </c>
      <c r="L29" s="4" t="s">
        <v>60</v>
      </c>
      <c r="M29" s="4" t="s">
        <v>63</v>
      </c>
      <c r="N29" s="4" t="s">
        <v>64</v>
      </c>
      <c r="O29" s="4" t="s">
        <v>29</v>
      </c>
      <c r="P29" s="4" t="s">
        <v>30</v>
      </c>
      <c r="Q29" s="4" t="s">
        <v>31</v>
      </c>
      <c r="R29" s="4" t="s">
        <v>65</v>
      </c>
      <c r="S29" s="4" t="s">
        <v>42</v>
      </c>
      <c r="T29" s="4" t="s">
        <v>27</v>
      </c>
      <c r="U29" s="4" t="s">
        <v>56</v>
      </c>
      <c r="V29" s="4" t="s">
        <v>35</v>
      </c>
      <c r="W29" s="4" t="s">
        <v>36</v>
      </c>
      <c r="X29" s="4" t="s">
        <v>52</v>
      </c>
    </row>
    <row r="30" spans="1:24" x14ac:dyDescent="0.3">
      <c r="A30" s="4" t="s">
        <v>46</v>
      </c>
      <c r="B30" s="4">
        <v>29</v>
      </c>
      <c r="C30" s="4" t="s">
        <v>25</v>
      </c>
      <c r="D30" s="4">
        <v>2</v>
      </c>
      <c r="E30" s="4">
        <v>3</v>
      </c>
      <c r="F30" s="4">
        <v>6</v>
      </c>
      <c r="G30" s="4">
        <v>5</v>
      </c>
      <c r="H30" s="4">
        <v>1</v>
      </c>
      <c r="I30" s="4">
        <v>4</v>
      </c>
      <c r="J30" s="4">
        <v>7</v>
      </c>
      <c r="K30" s="4" t="s">
        <v>25</v>
      </c>
      <c r="L30" s="4" t="s">
        <v>26</v>
      </c>
      <c r="M30" s="4" t="s">
        <v>27</v>
      </c>
      <c r="N30" s="4" t="s">
        <v>28</v>
      </c>
      <c r="O30" s="4" t="s">
        <v>29</v>
      </c>
      <c r="P30" s="4" t="s">
        <v>30</v>
      </c>
      <c r="Q30" s="4" t="s">
        <v>31</v>
      </c>
      <c r="R30" s="4" t="s">
        <v>49</v>
      </c>
      <c r="S30" s="4" t="s">
        <v>33</v>
      </c>
      <c r="T30" s="4" t="s">
        <v>27</v>
      </c>
      <c r="U30" s="4" t="s">
        <v>34</v>
      </c>
      <c r="V30" s="4" t="s">
        <v>51</v>
      </c>
      <c r="W30" s="4" t="s">
        <v>59</v>
      </c>
      <c r="X30" s="4" t="s">
        <v>52</v>
      </c>
    </row>
    <row r="31" spans="1:24" x14ac:dyDescent="0.3">
      <c r="A31" s="4" t="s">
        <v>24</v>
      </c>
      <c r="B31" s="4">
        <v>34</v>
      </c>
      <c r="C31" s="4" t="s">
        <v>25</v>
      </c>
      <c r="D31" s="4">
        <v>5</v>
      </c>
      <c r="E31" s="4">
        <v>4</v>
      </c>
      <c r="F31" s="4">
        <v>3</v>
      </c>
      <c r="G31" s="4">
        <v>2</v>
      </c>
      <c r="H31" s="4">
        <v>7</v>
      </c>
      <c r="I31" s="4">
        <v>1</v>
      </c>
      <c r="J31" s="4">
        <v>6</v>
      </c>
      <c r="K31" s="4" t="s">
        <v>25</v>
      </c>
      <c r="L31" s="4" t="s">
        <v>26</v>
      </c>
      <c r="M31" s="4" t="s">
        <v>53</v>
      </c>
      <c r="N31" s="4" t="s">
        <v>26</v>
      </c>
      <c r="O31" s="4" t="s">
        <v>47</v>
      </c>
      <c r="P31" s="4" t="s">
        <v>30</v>
      </c>
      <c r="Q31" s="4" t="s">
        <v>55</v>
      </c>
      <c r="R31" s="4" t="s">
        <v>32</v>
      </c>
      <c r="S31" s="4" t="s">
        <v>33</v>
      </c>
      <c r="T31" s="4" t="s">
        <v>27</v>
      </c>
      <c r="U31" s="4" t="s">
        <v>50</v>
      </c>
      <c r="V31" s="4" t="s">
        <v>35</v>
      </c>
      <c r="W31" s="4" t="s">
        <v>36</v>
      </c>
      <c r="X31" s="4" t="s">
        <v>37</v>
      </c>
    </row>
    <row r="32" spans="1:24" x14ac:dyDescent="0.3">
      <c r="A32" s="4" t="s">
        <v>46</v>
      </c>
      <c r="B32" s="4">
        <v>27</v>
      </c>
      <c r="C32" s="4" t="s">
        <v>25</v>
      </c>
      <c r="D32" s="4">
        <v>4</v>
      </c>
      <c r="E32" s="4">
        <v>5</v>
      </c>
      <c r="F32" s="4">
        <v>1</v>
      </c>
      <c r="G32" s="4">
        <v>2</v>
      </c>
      <c r="H32" s="4">
        <v>7</v>
      </c>
      <c r="I32" s="4">
        <v>3</v>
      </c>
      <c r="J32" s="4">
        <v>6</v>
      </c>
      <c r="K32" s="4" t="s">
        <v>38</v>
      </c>
      <c r="L32" s="4" t="s">
        <v>26</v>
      </c>
      <c r="M32" s="4" t="s">
        <v>63</v>
      </c>
      <c r="N32" s="4" t="s">
        <v>28</v>
      </c>
      <c r="O32" s="4" t="s">
        <v>29</v>
      </c>
      <c r="P32" s="4" t="s">
        <v>30</v>
      </c>
      <c r="Q32" s="4" t="s">
        <v>55</v>
      </c>
      <c r="R32" s="4" t="s">
        <v>32</v>
      </c>
      <c r="S32" s="4" t="s">
        <v>66</v>
      </c>
      <c r="T32" s="4" t="s">
        <v>27</v>
      </c>
      <c r="U32" s="4" t="s">
        <v>50</v>
      </c>
      <c r="V32" s="4" t="s">
        <v>35</v>
      </c>
      <c r="W32" s="4" t="s">
        <v>36</v>
      </c>
      <c r="X32" s="4" t="s">
        <v>52</v>
      </c>
    </row>
    <row r="33" spans="1:24" x14ac:dyDescent="0.3">
      <c r="A33" s="4" t="s">
        <v>24</v>
      </c>
      <c r="B33" s="4">
        <v>31</v>
      </c>
      <c r="C33" s="4" t="s">
        <v>25</v>
      </c>
      <c r="D33" s="4">
        <v>2</v>
      </c>
      <c r="E33" s="4">
        <v>4</v>
      </c>
      <c r="F33" s="4">
        <v>7</v>
      </c>
      <c r="G33" s="4">
        <v>6</v>
      </c>
      <c r="H33" s="4">
        <v>3</v>
      </c>
      <c r="I33" s="4">
        <v>1</v>
      </c>
      <c r="J33" s="4">
        <v>5</v>
      </c>
      <c r="K33" s="4" t="s">
        <v>25</v>
      </c>
      <c r="L33" s="4" t="s">
        <v>26</v>
      </c>
      <c r="M33" s="4" t="s">
        <v>27</v>
      </c>
      <c r="N33" s="4" t="s">
        <v>28</v>
      </c>
      <c r="O33" s="4" t="s">
        <v>47</v>
      </c>
      <c r="P33" s="4" t="s">
        <v>30</v>
      </c>
      <c r="Q33" s="4" t="s">
        <v>31</v>
      </c>
      <c r="R33" s="4" t="s">
        <v>65</v>
      </c>
      <c r="S33" s="4" t="s">
        <v>33</v>
      </c>
      <c r="T33" s="4" t="s">
        <v>27</v>
      </c>
      <c r="U33" s="4" t="s">
        <v>34</v>
      </c>
      <c r="V33" s="4" t="s">
        <v>51</v>
      </c>
      <c r="W33" s="4" t="s">
        <v>36</v>
      </c>
      <c r="X33" s="4" t="s">
        <v>45</v>
      </c>
    </row>
    <row r="34" spans="1:24" x14ac:dyDescent="0.3">
      <c r="A34" s="4" t="s">
        <v>46</v>
      </c>
      <c r="B34" s="4">
        <v>27</v>
      </c>
      <c r="C34" s="4" t="s">
        <v>25</v>
      </c>
      <c r="D34" s="4">
        <v>2</v>
      </c>
      <c r="E34" s="4">
        <v>4</v>
      </c>
      <c r="F34" s="4">
        <v>7</v>
      </c>
      <c r="G34" s="4">
        <v>5</v>
      </c>
      <c r="H34" s="4">
        <v>1</v>
      </c>
      <c r="I34" s="4">
        <v>3</v>
      </c>
      <c r="J34" s="4">
        <v>6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47</v>
      </c>
      <c r="P34" s="4" t="s">
        <v>30</v>
      </c>
      <c r="Q34" s="4" t="s">
        <v>61</v>
      </c>
      <c r="R34" s="4" t="s">
        <v>49</v>
      </c>
      <c r="S34" s="4" t="s">
        <v>42</v>
      </c>
      <c r="T34" s="4" t="s">
        <v>27</v>
      </c>
      <c r="U34" s="4" t="s">
        <v>56</v>
      </c>
      <c r="V34" s="4" t="s">
        <v>51</v>
      </c>
      <c r="W34" s="4" t="s">
        <v>36</v>
      </c>
      <c r="X34" s="4" t="s">
        <v>37</v>
      </c>
    </row>
    <row r="35" spans="1:24" x14ac:dyDescent="0.3">
      <c r="A35" s="4" t="s">
        <v>46</v>
      </c>
      <c r="B35" s="4">
        <v>26</v>
      </c>
      <c r="C35" s="4" t="s">
        <v>25</v>
      </c>
      <c r="D35" s="4">
        <v>2</v>
      </c>
      <c r="E35" s="4">
        <v>3</v>
      </c>
      <c r="F35" s="4">
        <v>6</v>
      </c>
      <c r="G35" s="4">
        <v>4</v>
      </c>
      <c r="H35" s="4">
        <v>1</v>
      </c>
      <c r="I35" s="4">
        <v>5</v>
      </c>
      <c r="J35" s="4">
        <v>7</v>
      </c>
      <c r="K35" s="4" t="s">
        <v>25</v>
      </c>
      <c r="L35" s="4" t="s">
        <v>26</v>
      </c>
      <c r="M35" s="4" t="s">
        <v>27</v>
      </c>
      <c r="N35" s="4" t="s">
        <v>26</v>
      </c>
      <c r="O35" s="4" t="s">
        <v>29</v>
      </c>
      <c r="P35" s="4" t="s">
        <v>30</v>
      </c>
      <c r="Q35" s="4" t="s">
        <v>31</v>
      </c>
      <c r="R35" s="4" t="s">
        <v>65</v>
      </c>
      <c r="S35" s="4" t="s">
        <v>66</v>
      </c>
      <c r="T35" s="4" t="s">
        <v>43</v>
      </c>
      <c r="U35" s="4" t="s">
        <v>34</v>
      </c>
      <c r="V35" s="4" t="s">
        <v>35</v>
      </c>
      <c r="W35" s="4" t="s">
        <v>59</v>
      </c>
      <c r="X35" s="4" t="s">
        <v>37</v>
      </c>
    </row>
    <row r="36" spans="1:24" x14ac:dyDescent="0.3">
      <c r="A36" s="4" t="s">
        <v>46</v>
      </c>
      <c r="B36" s="4">
        <v>27</v>
      </c>
      <c r="C36" s="4" t="s">
        <v>25</v>
      </c>
      <c r="D36" s="4">
        <v>2</v>
      </c>
      <c r="E36" s="4">
        <v>3</v>
      </c>
      <c r="F36" s="4">
        <v>6</v>
      </c>
      <c r="G36" s="4">
        <v>5</v>
      </c>
      <c r="H36" s="4">
        <v>4</v>
      </c>
      <c r="I36" s="4">
        <v>1</v>
      </c>
      <c r="J36" s="4">
        <v>7</v>
      </c>
      <c r="K36" s="4" t="s">
        <v>25</v>
      </c>
      <c r="L36" s="4" t="s">
        <v>26</v>
      </c>
      <c r="M36" s="4" t="s">
        <v>27</v>
      </c>
      <c r="N36" s="4" t="s">
        <v>28</v>
      </c>
      <c r="O36" s="4" t="s">
        <v>29</v>
      </c>
      <c r="P36" s="4" t="s">
        <v>41</v>
      </c>
      <c r="Q36" s="4" t="s">
        <v>31</v>
      </c>
      <c r="R36" s="4" t="s">
        <v>32</v>
      </c>
      <c r="S36" s="4" t="s">
        <v>42</v>
      </c>
      <c r="T36" s="4" t="s">
        <v>27</v>
      </c>
      <c r="U36" s="4" t="s">
        <v>34</v>
      </c>
      <c r="V36" s="4" t="s">
        <v>35</v>
      </c>
      <c r="W36" s="4" t="s">
        <v>36</v>
      </c>
      <c r="X36" s="4" t="s">
        <v>45</v>
      </c>
    </row>
    <row r="37" spans="1:24" x14ac:dyDescent="0.3">
      <c r="A37" s="4" t="s">
        <v>46</v>
      </c>
      <c r="B37" s="4">
        <v>30</v>
      </c>
      <c r="C37" s="4" t="s">
        <v>25</v>
      </c>
      <c r="D37" s="4">
        <v>1</v>
      </c>
      <c r="E37" s="4">
        <v>4</v>
      </c>
      <c r="F37" s="4">
        <v>6</v>
      </c>
      <c r="G37" s="4">
        <v>5</v>
      </c>
      <c r="H37" s="4">
        <v>3</v>
      </c>
      <c r="I37" s="4">
        <v>2</v>
      </c>
      <c r="J37" s="4">
        <v>7</v>
      </c>
      <c r="K37" s="4" t="s">
        <v>25</v>
      </c>
      <c r="L37" s="4" t="s">
        <v>60</v>
      </c>
      <c r="M37" s="4" t="s">
        <v>63</v>
      </c>
      <c r="N37" s="4" t="s">
        <v>28</v>
      </c>
      <c r="O37" s="4" t="s">
        <v>47</v>
      </c>
      <c r="P37" s="4" t="s">
        <v>30</v>
      </c>
      <c r="Q37" s="4" t="s">
        <v>31</v>
      </c>
      <c r="R37" s="4" t="s">
        <v>65</v>
      </c>
      <c r="S37" s="4" t="s">
        <v>42</v>
      </c>
      <c r="T37" s="4" t="s">
        <v>27</v>
      </c>
      <c r="U37" s="4" t="s">
        <v>34</v>
      </c>
      <c r="V37" s="4" t="s">
        <v>51</v>
      </c>
      <c r="W37" s="4" t="s">
        <v>36</v>
      </c>
      <c r="X37" s="4" t="s">
        <v>45</v>
      </c>
    </row>
    <row r="38" spans="1:24" x14ac:dyDescent="0.3">
      <c r="A38" s="4" t="s">
        <v>46</v>
      </c>
      <c r="B38" s="4">
        <v>30</v>
      </c>
      <c r="C38" s="4" t="s">
        <v>25</v>
      </c>
      <c r="D38" s="4">
        <v>2</v>
      </c>
      <c r="E38" s="4">
        <v>4</v>
      </c>
      <c r="F38" s="4">
        <v>7</v>
      </c>
      <c r="G38" s="4">
        <v>5</v>
      </c>
      <c r="H38" s="4">
        <v>1</v>
      </c>
      <c r="I38" s="4">
        <v>3</v>
      </c>
      <c r="J38" s="4">
        <v>6</v>
      </c>
      <c r="K38" s="4" t="s">
        <v>25</v>
      </c>
      <c r="L38" s="4" t="s">
        <v>26</v>
      </c>
      <c r="M38" s="4" t="s">
        <v>27</v>
      </c>
      <c r="N38" s="4" t="s">
        <v>28</v>
      </c>
      <c r="O38" s="4" t="s">
        <v>29</v>
      </c>
      <c r="P38" s="4" t="s">
        <v>30</v>
      </c>
      <c r="Q38" s="4" t="s">
        <v>31</v>
      </c>
      <c r="R38" s="4" t="s">
        <v>49</v>
      </c>
      <c r="S38" s="4" t="s">
        <v>33</v>
      </c>
      <c r="T38" s="4" t="s">
        <v>27</v>
      </c>
      <c r="U38" s="4" t="s">
        <v>34</v>
      </c>
      <c r="V38" s="4" t="s">
        <v>51</v>
      </c>
      <c r="W38" s="4" t="s">
        <v>59</v>
      </c>
      <c r="X38" s="4" t="s">
        <v>37</v>
      </c>
    </row>
    <row r="39" spans="1:24" x14ac:dyDescent="0.3">
      <c r="A39" s="4" t="s">
        <v>46</v>
      </c>
      <c r="B39" s="4">
        <v>25</v>
      </c>
      <c r="C39" s="4" t="s">
        <v>25</v>
      </c>
      <c r="D39" s="4">
        <v>5</v>
      </c>
      <c r="E39" s="4">
        <v>4</v>
      </c>
      <c r="F39" s="4">
        <v>7</v>
      </c>
      <c r="G39" s="4">
        <v>6</v>
      </c>
      <c r="H39" s="4">
        <v>1</v>
      </c>
      <c r="I39" s="4">
        <v>2</v>
      </c>
      <c r="J39" s="4">
        <v>3</v>
      </c>
      <c r="K39" s="4" t="s">
        <v>25</v>
      </c>
      <c r="L39" s="4" t="s">
        <v>60</v>
      </c>
      <c r="M39" s="4" t="s">
        <v>63</v>
      </c>
      <c r="N39" s="4" t="s">
        <v>64</v>
      </c>
      <c r="O39" s="4" t="s">
        <v>47</v>
      </c>
      <c r="P39" s="4" t="s">
        <v>30</v>
      </c>
      <c r="Q39" s="4" t="s">
        <v>61</v>
      </c>
      <c r="R39" s="4" t="s">
        <v>67</v>
      </c>
      <c r="S39" s="4" t="s">
        <v>42</v>
      </c>
      <c r="T39" s="4" t="s">
        <v>27</v>
      </c>
      <c r="U39" s="4" t="s">
        <v>34</v>
      </c>
      <c r="V39" s="4" t="s">
        <v>35</v>
      </c>
      <c r="W39" s="4" t="s">
        <v>36</v>
      </c>
      <c r="X39" s="4" t="s">
        <v>45</v>
      </c>
    </row>
    <row r="40" spans="1:24" x14ac:dyDescent="0.3">
      <c r="A40" s="4" t="s">
        <v>46</v>
      </c>
      <c r="B40" s="4">
        <v>31</v>
      </c>
      <c r="C40" s="4" t="s">
        <v>25</v>
      </c>
      <c r="D40" s="4">
        <v>2</v>
      </c>
      <c r="E40" s="4">
        <v>4</v>
      </c>
      <c r="F40" s="4">
        <v>7</v>
      </c>
      <c r="G40" s="4">
        <v>5</v>
      </c>
      <c r="H40" s="4">
        <v>3</v>
      </c>
      <c r="I40" s="4">
        <v>1</v>
      </c>
      <c r="J40" s="4">
        <v>6</v>
      </c>
      <c r="K40" s="4" t="s">
        <v>25</v>
      </c>
      <c r="L40" s="4" t="s">
        <v>60</v>
      </c>
      <c r="M40" s="4" t="s">
        <v>63</v>
      </c>
      <c r="N40" s="4" t="s">
        <v>28</v>
      </c>
      <c r="O40" s="4" t="s">
        <v>29</v>
      </c>
      <c r="P40" s="4" t="s">
        <v>41</v>
      </c>
      <c r="Q40" s="4" t="s">
        <v>31</v>
      </c>
      <c r="R40" s="4" t="s">
        <v>49</v>
      </c>
      <c r="S40" s="4" t="s">
        <v>42</v>
      </c>
      <c r="T40" s="4" t="s">
        <v>43</v>
      </c>
      <c r="U40" s="4" t="s">
        <v>56</v>
      </c>
      <c r="V40" s="4" t="s">
        <v>51</v>
      </c>
      <c r="W40" s="4" t="s">
        <v>36</v>
      </c>
      <c r="X40" s="4" t="s">
        <v>37</v>
      </c>
    </row>
    <row r="41" spans="1:24" x14ac:dyDescent="0.3">
      <c r="A41" s="4" t="s">
        <v>46</v>
      </c>
      <c r="B41" s="4">
        <v>29</v>
      </c>
      <c r="C41" s="4" t="s">
        <v>25</v>
      </c>
      <c r="D41" s="4">
        <v>4</v>
      </c>
      <c r="E41" s="4">
        <v>3</v>
      </c>
      <c r="F41" s="4">
        <v>5</v>
      </c>
      <c r="G41" s="4">
        <v>7</v>
      </c>
      <c r="H41" s="4">
        <v>2</v>
      </c>
      <c r="I41" s="4">
        <v>1</v>
      </c>
      <c r="J41" s="4">
        <v>6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47</v>
      </c>
      <c r="P41" s="4" t="s">
        <v>30</v>
      </c>
      <c r="Q41" s="4" t="s">
        <v>31</v>
      </c>
      <c r="R41" s="4" t="s">
        <v>65</v>
      </c>
      <c r="S41" s="4" t="s">
        <v>33</v>
      </c>
      <c r="T41" s="4" t="s">
        <v>43</v>
      </c>
      <c r="U41" s="4" t="s">
        <v>34</v>
      </c>
      <c r="V41" s="4" t="s">
        <v>35</v>
      </c>
      <c r="W41" s="4" t="s">
        <v>36</v>
      </c>
      <c r="X41" s="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E518A-08A0-4AE0-A111-7216607EE765}">
  <dimension ref="B3:S15"/>
  <sheetViews>
    <sheetView tabSelected="1" topLeftCell="B5" workbookViewId="0">
      <selection activeCell="B17" sqref="B17"/>
    </sheetView>
  </sheetViews>
  <sheetFormatPr defaultRowHeight="14.4" x14ac:dyDescent="0.3"/>
  <cols>
    <col min="2" max="2" width="18.5546875" bestFit="1" customWidth="1"/>
    <col min="3" max="3" width="17.21875" bestFit="1" customWidth="1"/>
    <col min="6" max="6" width="18.5546875" bestFit="1" customWidth="1"/>
    <col min="7" max="7" width="15.5546875" bestFit="1" customWidth="1"/>
    <col min="8" max="8" width="13.109375" bestFit="1" customWidth="1"/>
    <col min="9" max="9" width="18.21875" bestFit="1" customWidth="1"/>
    <col min="10" max="10" width="8.44140625" bestFit="1" customWidth="1"/>
    <col min="11" max="11" width="12.21875" bestFit="1" customWidth="1"/>
    <col min="12" max="12" width="17.77734375" bestFit="1" customWidth="1"/>
    <col min="13" max="13" width="16.77734375" bestFit="1" customWidth="1"/>
    <col min="14" max="14" width="8.21875" bestFit="1" customWidth="1"/>
    <col min="15" max="15" width="8.33203125" bestFit="1" customWidth="1"/>
    <col min="16" max="16" width="14.77734375" bestFit="1" customWidth="1"/>
    <col min="17" max="17" width="11.109375" bestFit="1" customWidth="1"/>
    <col min="18" max="18" width="12.88671875" bestFit="1" customWidth="1"/>
    <col min="19" max="19" width="10.77734375" bestFit="1" customWidth="1"/>
    <col min="20" max="20" width="12.5546875" bestFit="1" customWidth="1"/>
    <col min="21" max="21" width="13.6640625" bestFit="1" customWidth="1"/>
    <col min="22" max="22" width="12.5546875" bestFit="1" customWidth="1"/>
    <col min="23" max="23" width="13.6640625" bestFit="1" customWidth="1"/>
    <col min="24" max="24" width="12.5546875" bestFit="1" customWidth="1"/>
    <col min="25" max="25" width="14.77734375" bestFit="1" customWidth="1"/>
    <col min="26" max="26" width="12.5546875" bestFit="1" customWidth="1"/>
    <col min="27" max="27" width="13.6640625" bestFit="1" customWidth="1"/>
    <col min="28" max="28" width="12.5546875" bestFit="1" customWidth="1"/>
    <col min="29" max="29" width="13.6640625" bestFit="1" customWidth="1"/>
    <col min="30" max="30" width="12.5546875" bestFit="1" customWidth="1"/>
    <col min="31" max="31" width="18.44140625" bestFit="1" customWidth="1"/>
    <col min="32" max="32" width="17.44140625" bestFit="1" customWidth="1"/>
  </cols>
  <sheetData>
    <row r="3" spans="2:19" x14ac:dyDescent="0.3">
      <c r="B3" s="4" t="s">
        <v>71</v>
      </c>
      <c r="C3" s="4" t="s">
        <v>72</v>
      </c>
      <c r="D3" s="4" t="s">
        <v>73</v>
      </c>
      <c r="F3" s="1" t="s">
        <v>75</v>
      </c>
      <c r="G3" s="1" t="s">
        <v>74</v>
      </c>
    </row>
    <row r="4" spans="2:19" x14ac:dyDescent="0.3">
      <c r="B4" s="4" t="s">
        <v>32</v>
      </c>
      <c r="C4" s="4" t="str" cm="1">
        <f t="array" ref="C4:C6">(_xlfn.UNIQUE(Reason_Mutual))</f>
        <v>Better Returns</v>
      </c>
      <c r="D4" s="4">
        <f>COUNTIF(Reason_Mutual,C4)</f>
        <v>24</v>
      </c>
      <c r="F4" s="1" t="s">
        <v>68</v>
      </c>
      <c r="G4" t="s">
        <v>51</v>
      </c>
      <c r="H4" t="s">
        <v>34</v>
      </c>
      <c r="I4" t="s">
        <v>27</v>
      </c>
      <c r="J4" t="s">
        <v>43</v>
      </c>
      <c r="K4" t="s">
        <v>36</v>
      </c>
      <c r="L4" t="s">
        <v>56</v>
      </c>
      <c r="M4" t="s">
        <v>44</v>
      </c>
      <c r="N4" t="s">
        <v>62</v>
      </c>
      <c r="O4" t="s">
        <v>59</v>
      </c>
      <c r="P4" t="s">
        <v>35</v>
      </c>
      <c r="Q4" t="s">
        <v>50</v>
      </c>
      <c r="R4" t="s">
        <v>57</v>
      </c>
      <c r="S4" t="s">
        <v>69</v>
      </c>
    </row>
    <row r="5" spans="2:19" x14ac:dyDescent="0.3">
      <c r="B5" s="4" t="s">
        <v>32</v>
      </c>
      <c r="C5" s="4" t="str">
        <v>Tax Benefits</v>
      </c>
      <c r="D5" s="4">
        <f>COUNTIF(Reason_Mutual,C5)</f>
        <v>3</v>
      </c>
      <c r="F5" s="2" t="s">
        <v>49</v>
      </c>
      <c r="G5" s="3"/>
      <c r="H5" s="3"/>
      <c r="I5" s="3">
        <v>30</v>
      </c>
      <c r="J5" s="3">
        <v>8</v>
      </c>
      <c r="K5" s="3"/>
      <c r="L5" s="3"/>
      <c r="M5" s="3"/>
      <c r="N5" s="3">
        <v>2</v>
      </c>
      <c r="O5" s="3"/>
      <c r="P5" s="3"/>
      <c r="Q5" s="3"/>
      <c r="R5" s="3"/>
      <c r="S5" s="3">
        <v>40</v>
      </c>
    </row>
    <row r="6" spans="2:19" x14ac:dyDescent="0.3">
      <c r="B6" s="4" t="s">
        <v>32</v>
      </c>
      <c r="C6" s="4" t="str">
        <v>Fund Diversification</v>
      </c>
      <c r="D6" s="4">
        <f>COUNTIF(Reason_Mutual,C6)</f>
        <v>13</v>
      </c>
      <c r="F6" s="2" t="s">
        <v>65</v>
      </c>
      <c r="G6" s="3"/>
      <c r="H6" s="3"/>
      <c r="I6" s="3"/>
      <c r="J6" s="3"/>
      <c r="K6" s="3">
        <v>18</v>
      </c>
      <c r="L6" s="3"/>
      <c r="M6" s="3">
        <v>3</v>
      </c>
      <c r="N6" s="3"/>
      <c r="O6" s="3">
        <v>19</v>
      </c>
      <c r="P6" s="3"/>
      <c r="Q6" s="3"/>
      <c r="R6" s="3"/>
      <c r="S6" s="3">
        <v>40</v>
      </c>
    </row>
    <row r="7" spans="2:19" x14ac:dyDescent="0.3">
      <c r="B7" s="4" t="s">
        <v>49</v>
      </c>
      <c r="C7" s="4" t="str" cm="1">
        <f t="array" ref="C7:C9">(_xlfn.UNIQUE(Reason_Equity))</f>
        <v>Capital Appreciation</v>
      </c>
      <c r="D7" s="4">
        <f>COUNTIF(Reason_Equity,C7)</f>
        <v>30</v>
      </c>
      <c r="F7" s="2" t="s">
        <v>32</v>
      </c>
      <c r="G7" s="3"/>
      <c r="H7" s="3">
        <v>24</v>
      </c>
      <c r="I7" s="3"/>
      <c r="J7" s="3"/>
      <c r="K7" s="3"/>
      <c r="L7" s="3">
        <v>13</v>
      </c>
      <c r="M7" s="3"/>
      <c r="N7" s="3"/>
      <c r="O7" s="3"/>
      <c r="P7" s="3"/>
      <c r="Q7" s="3">
        <v>3</v>
      </c>
      <c r="R7" s="3"/>
      <c r="S7" s="3">
        <v>40</v>
      </c>
    </row>
    <row r="8" spans="2:19" x14ac:dyDescent="0.3">
      <c r="B8" s="4" t="s">
        <v>49</v>
      </c>
      <c r="C8" s="4" t="str">
        <v>Dividend</v>
      </c>
      <c r="D8" s="4">
        <f>COUNTIF(Reason_Equity,C8)</f>
        <v>8</v>
      </c>
      <c r="F8" s="2" t="s">
        <v>67</v>
      </c>
      <c r="G8" s="3">
        <v>26</v>
      </c>
      <c r="H8" s="3"/>
      <c r="I8" s="3"/>
      <c r="J8" s="3"/>
      <c r="K8" s="3"/>
      <c r="L8" s="3"/>
      <c r="M8" s="3"/>
      <c r="N8" s="3"/>
      <c r="O8" s="3"/>
      <c r="P8" s="3">
        <v>13</v>
      </c>
      <c r="Q8" s="3"/>
      <c r="R8" s="3">
        <v>1</v>
      </c>
      <c r="S8" s="3">
        <v>40</v>
      </c>
    </row>
    <row r="9" spans="2:19" x14ac:dyDescent="0.3">
      <c r="B9" s="4" t="s">
        <v>49</v>
      </c>
      <c r="C9" s="4" t="str">
        <v>Liquidity</v>
      </c>
      <c r="D9" s="4">
        <f>COUNTIF(Reason_Equity,C9)</f>
        <v>2</v>
      </c>
      <c r="F9" s="2" t="s">
        <v>69</v>
      </c>
      <c r="G9" s="3">
        <v>26</v>
      </c>
      <c r="H9" s="3">
        <v>24</v>
      </c>
      <c r="I9" s="3">
        <v>30</v>
      </c>
      <c r="J9" s="3">
        <v>8</v>
      </c>
      <c r="K9" s="3">
        <v>18</v>
      </c>
      <c r="L9" s="3">
        <v>13</v>
      </c>
      <c r="M9" s="3">
        <v>3</v>
      </c>
      <c r="N9" s="3">
        <v>2</v>
      </c>
      <c r="O9" s="3">
        <v>19</v>
      </c>
      <c r="P9" s="3">
        <v>13</v>
      </c>
      <c r="Q9" s="3">
        <v>3</v>
      </c>
      <c r="R9" s="3">
        <v>1</v>
      </c>
      <c r="S9" s="3">
        <v>160</v>
      </c>
    </row>
    <row r="10" spans="2:19" x14ac:dyDescent="0.3">
      <c r="B10" s="4" t="s">
        <v>65</v>
      </c>
      <c r="C10" s="4" t="str" cm="1">
        <f t="array" ref="C10:C12">(_xlfn.UNIQUE(Reason_FD))</f>
        <v>Fixed Returns</v>
      </c>
      <c r="D10" s="4">
        <f>COUNTIF(Reason_FD,C10)</f>
        <v>18</v>
      </c>
    </row>
    <row r="11" spans="2:19" x14ac:dyDescent="0.3">
      <c r="B11" s="4" t="s">
        <v>65</v>
      </c>
      <c r="C11" s="4" t="str">
        <v>High Interest Rates</v>
      </c>
      <c r="D11" s="4">
        <f>COUNTIF(Reason_FD,C11)</f>
        <v>3</v>
      </c>
    </row>
    <row r="12" spans="2:19" x14ac:dyDescent="0.3">
      <c r="B12" s="4" t="s">
        <v>65</v>
      </c>
      <c r="C12" s="4" t="str">
        <v>Risk Free</v>
      </c>
      <c r="D12" s="4">
        <f>COUNTIF(Reason_FD,C12)</f>
        <v>19</v>
      </c>
    </row>
    <row r="13" spans="2:19" x14ac:dyDescent="0.3">
      <c r="B13" s="4" t="s">
        <v>67</v>
      </c>
      <c r="C13" s="4" t="str" cm="1">
        <f t="array" ref="C13:C15">(_xlfn.UNIQUE(Reason_Bonds))</f>
        <v>Safe Investment</v>
      </c>
      <c r="D13" s="4">
        <f>COUNTIF(Reason_Bonds,C13)</f>
        <v>13</v>
      </c>
    </row>
    <row r="14" spans="2:19" x14ac:dyDescent="0.3">
      <c r="B14" s="4" t="s">
        <v>67</v>
      </c>
      <c r="C14" s="4" t="str">
        <v>Assured Returns</v>
      </c>
      <c r="D14" s="4">
        <f>COUNTIF(Reason_Bonds,C14)</f>
        <v>26</v>
      </c>
    </row>
    <row r="15" spans="2:19" x14ac:dyDescent="0.3">
      <c r="B15" s="4" t="s">
        <v>67</v>
      </c>
      <c r="C15" s="4" t="str">
        <v>Tax Incentives</v>
      </c>
      <c r="D15" s="4">
        <f>COUNTIF(Reason_Bonds,C15)</f>
        <v>1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24</vt:i4>
      </vt:variant>
    </vt:vector>
  </HeadingPairs>
  <TitlesOfParts>
    <vt:vector size="27" baseType="lpstr">
      <vt:lpstr>Sheet1</vt:lpstr>
      <vt:lpstr>Data_set 2</vt:lpstr>
      <vt:lpstr>Sheet2</vt:lpstr>
      <vt:lpstr>age</vt:lpstr>
      <vt:lpstr>Avenue</vt:lpstr>
      <vt:lpstr>Debentures</vt:lpstr>
      <vt:lpstr>Duration</vt:lpstr>
      <vt:lpstr>Equity_Market</vt:lpstr>
      <vt:lpstr>Expect</vt:lpstr>
      <vt:lpstr>Factor</vt:lpstr>
      <vt:lpstr>Fixed_Deposits</vt:lpstr>
      <vt:lpstr>gender</vt:lpstr>
      <vt:lpstr>Gold</vt:lpstr>
      <vt:lpstr>Government_Bonds</vt:lpstr>
      <vt:lpstr>Invest_Monitor</vt:lpstr>
      <vt:lpstr>Investment_Avenues</vt:lpstr>
      <vt:lpstr>Mutual_Funds</vt:lpstr>
      <vt:lpstr>Objective</vt:lpstr>
      <vt:lpstr>PPF</vt:lpstr>
      <vt:lpstr>Purpose</vt:lpstr>
      <vt:lpstr>Reason_Bonds</vt:lpstr>
      <vt:lpstr>Reason_Equity</vt:lpstr>
      <vt:lpstr>Reason_FD</vt:lpstr>
      <vt:lpstr>Reason_Mutual</vt:lpstr>
      <vt:lpstr>Source</vt:lpstr>
      <vt:lpstr>Stock_Marktet</vt:lpstr>
      <vt:lpstr>What_are_your_savings_objectives?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Tanvi Markad</cp:lastModifiedBy>
  <dcterms:created xsi:type="dcterms:W3CDTF">2025-07-05T05:08:42Z</dcterms:created>
  <dcterms:modified xsi:type="dcterms:W3CDTF">2025-07-05T05:08:42Z</dcterms:modified>
</cp:coreProperties>
</file>