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elinson.brito\Downloads\"/>
    </mc:Choice>
  </mc:AlternateContent>
  <xr:revisionPtr revIDLastSave="0" documentId="13_ncr:1_{B62BDCB7-FFBF-4819-89BF-024AA58A4E62}" xr6:coauthVersionLast="47" xr6:coauthVersionMax="47" xr10:uidLastSave="{00000000-0000-0000-0000-000000000000}"/>
  <bookViews>
    <workbookView xWindow="28680" yWindow="-120" windowWidth="20640" windowHeight="11040" tabRatio="0" firstSheet="3" activeTab="3" xr2:uid="{00000000-000D-0000-FFFF-FFFF00000000}"/>
  </bookViews>
  <sheets>
    <sheet name="Assets" sheetId="2" state="hidden" r:id="rId1"/>
    <sheet name="Base" sheetId="1" state="hidden" r:id="rId2"/>
    <sheet name="Cálculos" sheetId="3" state="hidden" r:id="rId3"/>
    <sheet name="Dashboard" sheetId="4" r:id="rId4"/>
  </sheets>
  <definedNames>
    <definedName name="SegmentaçãodeDados_Mês_de_Venda">#N/A</definedName>
  </definedNames>
  <calcPr calcId="191029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E32" i="3"/>
  <c r="E31" i="3"/>
  <c r="E30" i="3"/>
  <c r="E29" i="3"/>
</calcChain>
</file>

<file path=xl/sharedStrings.xml><?xml version="1.0" encoding="utf-8"?>
<sst xmlns="http://schemas.openxmlformats.org/spreadsheetml/2006/main" count="152" uniqueCount="78">
  <si>
    <t>Produto</t>
  </si>
  <si>
    <t>Quantidade</t>
  </si>
  <si>
    <t>Mês de Venda</t>
  </si>
  <si>
    <t>Categoria do Produto</t>
  </si>
  <si>
    <t>Preço Unitário (R$)</t>
  </si>
  <si>
    <t>Pão Francês</t>
  </si>
  <si>
    <t>Janeiro</t>
  </si>
  <si>
    <t>Pães</t>
  </si>
  <si>
    <t>Croissant</t>
  </si>
  <si>
    <t>Doces</t>
  </si>
  <si>
    <t>Baguette</t>
  </si>
  <si>
    <t>Fevereiro</t>
  </si>
  <si>
    <t>Sonho</t>
  </si>
  <si>
    <t>Pão de Queijo</t>
  </si>
  <si>
    <t>Março</t>
  </si>
  <si>
    <t>Salgados</t>
  </si>
  <si>
    <t>Coxinha</t>
  </si>
  <si>
    <t>Pão Integral</t>
  </si>
  <si>
    <t>Abril</t>
  </si>
  <si>
    <t>Torta de Limão</t>
  </si>
  <si>
    <t>Sobremesas</t>
  </si>
  <si>
    <t>Pastel de Carne</t>
  </si>
  <si>
    <t>Maio</t>
  </si>
  <si>
    <t>Brownie</t>
  </si>
  <si>
    <t>Bolo de Cenoura</t>
  </si>
  <si>
    <t>Junho</t>
  </si>
  <si>
    <t>Empadão de Frango</t>
  </si>
  <si>
    <t>Pão Italiano</t>
  </si>
  <si>
    <t>Julho</t>
  </si>
  <si>
    <t>Cupcake</t>
  </si>
  <si>
    <t>Pão de Batata</t>
  </si>
  <si>
    <t>Agosto</t>
  </si>
  <si>
    <t>Quiche de Queijo</t>
  </si>
  <si>
    <t>Cheesecake</t>
  </si>
  <si>
    <t>Setembro</t>
  </si>
  <si>
    <t>Pão de Alho</t>
  </si>
  <si>
    <t>Torta de Maçã</t>
  </si>
  <si>
    <t>Outubro</t>
  </si>
  <si>
    <t>Bolinho de Chuva</t>
  </si>
  <si>
    <t>Bolo de Chocolate</t>
  </si>
  <si>
    <t>Novembro</t>
  </si>
  <si>
    <t>Salgadinho</t>
  </si>
  <si>
    <t>Pão de Centeio</t>
  </si>
  <si>
    <t>Dezembro</t>
  </si>
  <si>
    <t>Rabanada</t>
  </si>
  <si>
    <t>Pão de Milho</t>
  </si>
  <si>
    <t>Folhado de Frutas</t>
  </si>
  <si>
    <t>Pão de Azeitona</t>
  </si>
  <si>
    <t>Empanada</t>
  </si>
  <si>
    <t>Bolo Red Velvet</t>
  </si>
  <si>
    <t>Esfiha de Carne</t>
  </si>
  <si>
    <t>Brioche</t>
  </si>
  <si>
    <t>Muffin</t>
  </si>
  <si>
    <t>Pão de Leite</t>
  </si>
  <si>
    <t>Pão Recheado</t>
  </si>
  <si>
    <t>Petit Gateau</t>
  </si>
  <si>
    <t>Calzone</t>
  </si>
  <si>
    <t>Pão Rústico</t>
  </si>
  <si>
    <t>Donuts</t>
  </si>
  <si>
    <t>Paleta de Cores</t>
  </si>
  <si>
    <t># E8E6E9</t>
  </si>
  <si>
    <t>negative zone</t>
  </si>
  <si>
    <t>Menus</t>
  </si>
  <si>
    <t>Logos</t>
  </si>
  <si>
    <t>#A0522D</t>
  </si>
  <si>
    <t>#FFD700</t>
  </si>
  <si>
    <t>Pão assado</t>
  </si>
  <si>
    <t>Remeter a produtos dourados</t>
  </si>
  <si>
    <t>#FFF8DC</t>
  </si>
  <si>
    <t>Creme suave</t>
  </si>
  <si>
    <t>#D32F2F</t>
  </si>
  <si>
    <t>Total</t>
  </si>
  <si>
    <t>Pergunta de Negócio 1 - Quanto foi gerado de receita em cada mês?</t>
  </si>
  <si>
    <t>Rótulos de Linha</t>
  </si>
  <si>
    <t>Total Geral</t>
  </si>
  <si>
    <t>Soma de Total</t>
  </si>
  <si>
    <t xml:space="preserve">PADARIA DOIS IRMÃOS </t>
  </si>
  <si>
    <t>Pergunta de Negócio 2 - Quanto foi gerado por categoria?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</si>
</sst>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9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rgb="FFA0522D"/>
      <name val="Sagona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8E6E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D32F2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0522D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5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69" fontId="3" fillId="0" borderId="0" xfId="0" applyNumberFormat="1" applyFont="1" applyAlignment="1">
      <alignment horizontal="center" vertical="center" wrapText="1"/>
    </xf>
    <xf numFmtId="169" fontId="0" fillId="0" borderId="0" xfId="0" applyNumberFormat="1" applyAlignment="1">
      <alignment vertical="center"/>
    </xf>
    <xf numFmtId="169" fontId="0" fillId="0" borderId="0" xfId="0" applyNumberFormat="1"/>
    <xf numFmtId="1" fontId="3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vertical="center"/>
    </xf>
    <xf numFmtId="1" fontId="0" fillId="0" borderId="0" xfId="0" applyNumberFormat="1"/>
    <xf numFmtId="0" fontId="2" fillId="0" borderId="1" xfId="2"/>
    <xf numFmtId="0" fontId="0" fillId="2" borderId="0" xfId="0" applyFill="1"/>
    <xf numFmtId="0" fontId="0" fillId="3" borderId="0" xfId="0" applyFill="1"/>
    <xf numFmtId="0" fontId="4" fillId="4" borderId="0" xfId="0" applyFont="1" applyFill="1"/>
    <xf numFmtId="0" fontId="0" fillId="5" borderId="0" xfId="0" applyFill="1"/>
    <xf numFmtId="0" fontId="0" fillId="6" borderId="0" xfId="0" applyFill="1"/>
    <xf numFmtId="0" fontId="4" fillId="5" borderId="0" xfId="0" applyFont="1" applyFill="1"/>
    <xf numFmtId="0" fontId="4" fillId="7" borderId="0" xfId="0" applyFont="1" applyFill="1"/>
    <xf numFmtId="0" fontId="4" fillId="0" borderId="0" xfId="0" applyFont="1"/>
    <xf numFmtId="0" fontId="0" fillId="6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5" fillId="0" borderId="2" xfId="2" applyFont="1" applyBorder="1" applyAlignment="1">
      <alignment horizontal="left"/>
    </xf>
    <xf numFmtId="44" fontId="6" fillId="6" borderId="0" xfId="1" applyFont="1" applyFill="1"/>
    <xf numFmtId="44" fontId="0" fillId="0" borderId="0" xfId="1" applyFont="1"/>
    <xf numFmtId="0" fontId="7" fillId="2" borderId="0" xfId="0" applyFont="1" applyFill="1"/>
  </cellXfs>
  <cellStyles count="3">
    <cellStyle name="Moeda" xfId="1" builtinId="4"/>
    <cellStyle name="Normal" xfId="0" builtinId="0"/>
    <cellStyle name="Título 1" xfId="2" builtinId="16"/>
  </cellStyles>
  <dxfs count="10"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solid">
          <bgColor rgb="FFFFD700"/>
        </patternFill>
      </fill>
      <border>
        <left/>
        <right/>
        <top/>
        <bottom/>
        <vertical/>
        <horizontal/>
      </border>
    </dxf>
    <dxf>
      <numFmt numFmtId="169" formatCode="&quot;R$&quot;\ #,##0.00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69" formatCode="&quot;R$&quot;\ #,##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1" defaultTableStyle="TableStyleMedium9" defaultPivotStyle="PivotStyleLight16">
    <tableStyle name="SlicerStyleLight1 2" pivot="0" table="0" count="10" xr9:uid="{FFFAB1E3-35B0-482E-B0C3-402DB06890A9}">
      <tableStyleElement type="wholeTable" dxfId="1"/>
      <tableStyleElement type="headerRow" dxfId="0"/>
    </tableStyle>
  </tableStyles>
  <colors>
    <mruColors>
      <color rgb="FFA0522D"/>
      <color rgb="FFFFD700"/>
      <color rgb="FFFFF8DC"/>
      <color rgb="FFE8E6E9"/>
      <color rgb="FFD32F2F"/>
    </mruColors>
  </colors>
  <extLst>
    <ext xmlns:x14="http://schemas.microsoft.com/office/spreadsheetml/2009/9/main" uri="{46F421CA-312F-682f-3DD2-61675219B42D}">
      <x14:dxfs count="8">
        <dxf>
          <fill>
            <patternFill>
              <bgColor rgb="FFFFFF00"/>
            </patternFill>
          </fill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ill>
            <patternFill>
              <bgColor rgb="FFA0522D"/>
            </patternFill>
          </fill>
        </dxf>
        <dxf>
          <fill>
            <patternFill>
              <bgColor rgb="FFA0522D"/>
            </patternFill>
          </fill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0"/>
            <x14:slicerStyleElement type="unselectedItemWithNoData" dxfId="7"/>
            <x14:slicerStyleElement type="selectedItemWithData" dxfId="6"/>
            <x14:slicerStyleElement type="selectedItemWithNoData" dxfId="5"/>
            <x14:slicerStyleElement type="hoveredUnselectedItemWithData" dxfId="4"/>
            <x14:slicerStyleElement type="hoveredSelectedItemWithData" dxfId="3"/>
            <x14:slicerStyleElement type="hoveredUnselectedItemWithNoData" dxfId="2"/>
            <x14:slicerStyleElement type="hoveredSelectedItemWithNoData" dxfId="1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[Dashboard_Vendas_Base.xlsx]Cálculos!Tabela dinâmica2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D7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D700"/>
            </a:solidFill>
            <a:ln>
              <a:noFill/>
            </a:ln>
            <a:effectLst/>
          </c:spPr>
          <c:invertIfNegative val="0"/>
          <c:cat>
            <c:strRef>
              <c:f>Cálculos!$B$10:$B$17</c:f>
              <c:strCache>
                <c:ptCount val="7"/>
                <c:pt idx="0">
                  <c:v>Janeiro</c:v>
                </c:pt>
                <c:pt idx="1">
                  <c:v>Fevereiro</c:v>
                </c:pt>
                <c:pt idx="2">
                  <c:v>Abril</c:v>
                </c:pt>
                <c:pt idx="3">
                  <c:v>Maio</c:v>
                </c:pt>
                <c:pt idx="4">
                  <c:v>Junho</c:v>
                </c:pt>
                <c:pt idx="5">
                  <c:v>Agosto</c:v>
                </c:pt>
                <c:pt idx="6">
                  <c:v>Setembro</c:v>
                </c:pt>
              </c:strCache>
            </c:strRef>
          </c:cat>
          <c:val>
            <c:numRef>
              <c:f>Cálculos!$C$10:$C$17</c:f>
              <c:numCache>
                <c:formatCode>"R$"\ #,##0.00</c:formatCode>
                <c:ptCount val="7"/>
                <c:pt idx="0">
                  <c:v>580</c:v>
                </c:pt>
                <c:pt idx="1">
                  <c:v>712.5</c:v>
                </c:pt>
                <c:pt idx="2">
                  <c:v>592.5</c:v>
                </c:pt>
                <c:pt idx="3">
                  <c:v>945</c:v>
                </c:pt>
                <c:pt idx="4">
                  <c:v>960</c:v>
                </c:pt>
                <c:pt idx="5">
                  <c:v>392.5</c:v>
                </c:pt>
                <c:pt idx="6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8-4340-BBDF-F06ADC639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409744"/>
        <c:axId val="1577410224"/>
      </c:barChart>
      <c:catAx>
        <c:axId val="157740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7410224"/>
        <c:crosses val="autoZero"/>
        <c:auto val="1"/>
        <c:lblAlgn val="ctr"/>
        <c:lblOffset val="100"/>
        <c:noMultiLvlLbl val="0"/>
      </c:catAx>
      <c:valAx>
        <c:axId val="15774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74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111125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BE16854-2D7F-4716-A52F-206C2F74CE7F}"/>
            </a:ext>
          </a:extLst>
        </xdr:cNvPr>
        <xdr:cNvSpPr>
          <a:spLocks noChangeAspect="1" noChangeArrowheads="1"/>
        </xdr:cNvSpPr>
      </xdr:nvSpPr>
      <xdr:spPr bwMode="auto">
        <a:xfrm>
          <a:off x="6343650" y="990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111125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DDB6A7ED-3D39-4E9E-8D51-BCFDB3D1AC75}"/>
            </a:ext>
          </a:extLst>
        </xdr:cNvPr>
        <xdr:cNvSpPr>
          <a:spLocks noChangeAspect="1" noChangeArrowheads="1"/>
        </xdr:cNvSpPr>
      </xdr:nvSpPr>
      <xdr:spPr bwMode="auto">
        <a:xfrm>
          <a:off x="7562850" y="990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212725</xdr:colOff>
      <xdr:row>14</xdr:row>
      <xdr:rowOff>60325</xdr:rowOff>
    </xdr:to>
    <xdr:pic>
      <xdr:nvPicPr>
        <xdr:cNvPr id="6" name="Gráfico 5" descr="Lupa com preenchimento sólido">
          <a:extLst>
            <a:ext uri="{FF2B5EF4-FFF2-40B4-BE49-F238E27FC236}">
              <a16:creationId xmlns:a16="http://schemas.microsoft.com/office/drawing/2014/main" id="{2EE1AE36-4AC6-467E-A688-71CEEAFFB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21500" y="2543175"/>
          <a:ext cx="241300" cy="2254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11</xdr:row>
      <xdr:rowOff>242953</xdr:rowOff>
    </xdr:from>
    <xdr:to>
      <xdr:col>2</xdr:col>
      <xdr:colOff>425450</xdr:colOff>
      <xdr:row>16</xdr:row>
      <xdr:rowOff>137031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AF0DD42A-E799-8861-C65A-2F39D1A5A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85801" y="2344803"/>
          <a:ext cx="958849" cy="8910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305184</xdr:colOff>
      <xdr:row>3</xdr:row>
      <xdr:rowOff>122092</xdr:rowOff>
    </xdr:from>
    <xdr:to>
      <xdr:col>18</xdr:col>
      <xdr:colOff>1</xdr:colOff>
      <xdr:row>6</xdr:row>
      <xdr:rowOff>113637</xdr:rowOff>
    </xdr:to>
    <xdr:sp macro="" textlink="">
      <xdr:nvSpPr>
        <xdr:cNvPr id="11" name="Retângulo: Cantos Superiores Arredondados 10">
          <a:extLst>
            <a:ext uri="{FF2B5EF4-FFF2-40B4-BE49-F238E27FC236}">
              <a16:creationId xmlns:a16="http://schemas.microsoft.com/office/drawing/2014/main" id="{A279DD79-D0A1-F099-7B10-94A61AF98A72}"/>
            </a:ext>
          </a:extLst>
        </xdr:cNvPr>
        <xdr:cNvSpPr/>
      </xdr:nvSpPr>
      <xdr:spPr>
        <a:xfrm>
          <a:off x="1344275" y="814819"/>
          <a:ext cx="9704726" cy="537068"/>
        </a:xfrm>
        <a:prstGeom prst="round2SameRect">
          <a:avLst>
            <a:gd name="adj1" fmla="val 33260"/>
            <a:gd name="adj2" fmla="val 0"/>
          </a:avLst>
        </a:prstGeom>
        <a:solidFill>
          <a:srgbClr val="A0522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agona" panose="02010004040101010103" pitchFamily="2" charset="0"/>
            </a:rPr>
            <a:t>RELATÓRIO</a:t>
          </a:r>
          <a:r>
            <a:rPr lang="pt-BR" sz="1400" baseline="0">
              <a:latin typeface="Sagona" panose="02010004040101010103" pitchFamily="2" charset="0"/>
            </a:rPr>
            <a:t> DE VENDAS</a:t>
          </a:r>
          <a:endParaRPr lang="pt-BR" sz="1400">
            <a:latin typeface="Sagona" panose="02010004040101010103" pitchFamily="2" charset="0"/>
          </a:endParaRPr>
        </a:p>
      </xdr:txBody>
    </xdr:sp>
    <xdr:clientData/>
  </xdr:twoCellAnchor>
  <xdr:twoCellAnchor editAs="oneCell">
    <xdr:from>
      <xdr:col>0</xdr:col>
      <xdr:colOff>63501</xdr:colOff>
      <xdr:row>0</xdr:row>
      <xdr:rowOff>15875</xdr:rowOff>
    </xdr:from>
    <xdr:to>
      <xdr:col>0</xdr:col>
      <xdr:colOff>1095375</xdr:colOff>
      <xdr:row>3</xdr:row>
      <xdr:rowOff>106803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4FD7DFD-A330-4697-8A7E-4C173E658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3501" y="15875"/>
          <a:ext cx="1031874" cy="776728"/>
        </a:xfrm>
        <a:prstGeom prst="rect">
          <a:avLst/>
        </a:prstGeom>
      </xdr:spPr>
    </xdr:pic>
    <xdr:clientData/>
  </xdr:twoCellAnchor>
  <xdr:twoCellAnchor>
    <xdr:from>
      <xdr:col>5</xdr:col>
      <xdr:colOff>388503</xdr:colOff>
      <xdr:row>7</xdr:row>
      <xdr:rowOff>103329</xdr:rowOff>
    </xdr:from>
    <xdr:to>
      <xdr:col>8</xdr:col>
      <xdr:colOff>403224</xdr:colOff>
      <xdr:row>12</xdr:row>
      <xdr:rowOff>30018</xdr:rowOff>
    </xdr:to>
    <xdr:grpSp>
      <xdr:nvGrpSpPr>
        <xdr:cNvPr id="65" name="Agrupar 64">
          <a:extLst>
            <a:ext uri="{FF2B5EF4-FFF2-40B4-BE49-F238E27FC236}">
              <a16:creationId xmlns:a16="http://schemas.microsoft.com/office/drawing/2014/main" id="{0D03DE30-1DF3-345A-B547-1DB25180667A}"/>
            </a:ext>
          </a:extLst>
        </xdr:cNvPr>
        <xdr:cNvGrpSpPr/>
      </xdr:nvGrpSpPr>
      <xdr:grpSpPr>
        <a:xfrm>
          <a:off x="4287403" y="1516204"/>
          <a:ext cx="1840346" cy="825214"/>
          <a:chOff x="4284228" y="1513029"/>
          <a:chExt cx="1843521" cy="831564"/>
        </a:xfrm>
      </xdr:grpSpPr>
      <xdr:sp macro="" textlink="Cálculos!E30">
        <xdr:nvSpPr>
          <xdr:cNvPr id="36" name="Retângulo 35">
            <a:extLst>
              <a:ext uri="{FF2B5EF4-FFF2-40B4-BE49-F238E27FC236}">
                <a16:creationId xmlns:a16="http://schemas.microsoft.com/office/drawing/2014/main" id="{C291585E-5B48-35E6-20E8-C56B18990D66}"/>
              </a:ext>
            </a:extLst>
          </xdr:cNvPr>
          <xdr:cNvSpPr/>
        </xdr:nvSpPr>
        <xdr:spPr>
          <a:xfrm>
            <a:off x="4286240" y="1809133"/>
            <a:ext cx="1841509" cy="535460"/>
          </a:xfrm>
          <a:prstGeom prst="rect">
            <a:avLst/>
          </a:prstGeom>
          <a:solidFill>
            <a:srgbClr val="FFD7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B50DBE4D-55BC-4EB9-8BE4-0CD47C92C6F2}" type="TxLink">
              <a:rPr lang="en-US" sz="20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 R$ 1.220,00 </a:t>
            </a:fld>
            <a:endParaRPr lang="en-US" sz="4000" b="0" i="0" u="none" strike="noStrike">
              <a:solidFill>
                <a:schemeClr val="tx1"/>
              </a:solidFill>
              <a:latin typeface="Calibri"/>
              <a:ea typeface="Calibri"/>
              <a:cs typeface="Calibri"/>
            </a:endParaRPr>
          </a:p>
        </xdr:txBody>
      </xdr: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C85524D2-5DDF-4EB9-B9AD-4234244FC4F7}"/>
              </a:ext>
            </a:extLst>
          </xdr:cNvPr>
          <xdr:cNvSpPr/>
        </xdr:nvSpPr>
        <xdr:spPr>
          <a:xfrm>
            <a:off x="4284228" y="1513029"/>
            <a:ext cx="1840639" cy="365840"/>
          </a:xfrm>
          <a:prstGeom prst="round2SameRect">
            <a:avLst>
              <a:gd name="adj1" fmla="val 33260"/>
              <a:gd name="adj2" fmla="val 0"/>
            </a:avLst>
          </a:prstGeom>
          <a:solidFill>
            <a:srgbClr val="A0522D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400">
                <a:solidFill>
                  <a:schemeClr val="lt1"/>
                </a:solidFill>
                <a:latin typeface="Sagona" panose="02010004040101010103" pitchFamily="2" charset="0"/>
                <a:ea typeface="+mn-ea"/>
                <a:cs typeface="+mn-cs"/>
              </a:rPr>
              <a:t>Pães </a:t>
            </a:r>
          </a:p>
        </xdr:txBody>
      </xdr:sp>
    </xdr:grpSp>
    <xdr:clientData/>
  </xdr:twoCellAnchor>
  <xdr:twoCellAnchor editAs="absolute">
    <xdr:from>
      <xdr:col>1</xdr:col>
      <xdr:colOff>305185</xdr:colOff>
      <xdr:row>3</xdr:row>
      <xdr:rowOff>122092</xdr:rowOff>
    </xdr:from>
    <xdr:to>
      <xdr:col>17</xdr:col>
      <xdr:colOff>115937</xdr:colOff>
      <xdr:row>6</xdr:row>
      <xdr:rowOff>113637</xdr:rowOff>
    </xdr:to>
    <xdr:sp macro="" textlink="">
      <xdr:nvSpPr>
        <xdr:cNvPr id="28" name="Retângulo: Cantos Superiores Arredondados 27">
          <a:extLst>
            <a:ext uri="{FF2B5EF4-FFF2-40B4-BE49-F238E27FC236}">
              <a16:creationId xmlns:a16="http://schemas.microsoft.com/office/drawing/2014/main" id="{35CA3110-D069-B597-03E8-954CAF08513F}"/>
            </a:ext>
          </a:extLst>
        </xdr:cNvPr>
        <xdr:cNvSpPr/>
      </xdr:nvSpPr>
      <xdr:spPr>
        <a:xfrm>
          <a:off x="1564602" y="802600"/>
          <a:ext cx="9831052" cy="528120"/>
        </a:xfrm>
        <a:prstGeom prst="round2SameRect">
          <a:avLst>
            <a:gd name="adj1" fmla="val 33260"/>
            <a:gd name="adj2" fmla="val 0"/>
          </a:avLst>
        </a:prstGeom>
        <a:solidFill>
          <a:srgbClr val="A0522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agona" panose="02010004040101010103" pitchFamily="2" charset="0"/>
            </a:rPr>
            <a:t>RELATÓRIO</a:t>
          </a:r>
          <a:r>
            <a:rPr lang="pt-BR" sz="1400" baseline="0">
              <a:latin typeface="Sagona" panose="02010004040101010103" pitchFamily="2" charset="0"/>
            </a:rPr>
            <a:t> DE VENDAS</a:t>
          </a:r>
          <a:endParaRPr lang="pt-BR" sz="1400">
            <a:latin typeface="Sagona" panose="02010004040101010103" pitchFamily="2" charset="0"/>
          </a:endParaRPr>
        </a:p>
      </xdr:txBody>
    </xdr:sp>
    <xdr:clientData/>
  </xdr:twoCellAnchor>
  <xdr:twoCellAnchor editAs="oneCell">
    <xdr:from>
      <xdr:col>0</xdr:col>
      <xdr:colOff>57150</xdr:colOff>
      <xdr:row>4</xdr:row>
      <xdr:rowOff>179820</xdr:rowOff>
    </xdr:from>
    <xdr:to>
      <xdr:col>0</xdr:col>
      <xdr:colOff>1140883</xdr:colOff>
      <xdr:row>25</xdr:row>
      <xdr:rowOff>30691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2" name="Mês de Venda">
              <a:extLst>
                <a:ext uri="{FF2B5EF4-FFF2-40B4-BE49-F238E27FC236}">
                  <a16:creationId xmlns:a16="http://schemas.microsoft.com/office/drawing/2014/main" id="{BD19C6B9-3120-4DFF-A1E8-04961FFE33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de V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1049770"/>
              <a:ext cx="1083733" cy="36449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151244</xdr:colOff>
      <xdr:row>14</xdr:row>
      <xdr:rowOff>85725</xdr:rowOff>
    </xdr:from>
    <xdr:to>
      <xdr:col>15</xdr:col>
      <xdr:colOff>361950</xdr:colOff>
      <xdr:row>26</xdr:row>
      <xdr:rowOff>69849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9B7E10C8-2F62-47B5-EE07-DF4475649B0A}"/>
            </a:ext>
          </a:extLst>
        </xdr:cNvPr>
        <xdr:cNvGrpSpPr/>
      </xdr:nvGrpSpPr>
      <xdr:grpSpPr>
        <a:xfrm>
          <a:off x="2332469" y="2759075"/>
          <a:ext cx="8021206" cy="2155824"/>
          <a:chOff x="2332469" y="2847975"/>
          <a:chExt cx="7525906" cy="2155824"/>
        </a:xfrm>
      </xdr:grpSpPr>
      <xdr:graphicFrame macro="">
        <xdr:nvGraphicFramePr>
          <xdr:cNvPr id="31" name="Gráfico 30">
            <a:extLst>
              <a:ext uri="{FF2B5EF4-FFF2-40B4-BE49-F238E27FC236}">
                <a16:creationId xmlns:a16="http://schemas.microsoft.com/office/drawing/2014/main" id="{F2575F21-9B9A-4701-B0A3-DE001CB9F671}"/>
              </a:ext>
            </a:extLst>
          </xdr:cNvPr>
          <xdr:cNvGraphicFramePr>
            <a:graphicFrameLocks/>
          </xdr:cNvGraphicFramePr>
        </xdr:nvGraphicFramePr>
        <xdr:xfrm>
          <a:off x="2332469" y="3191162"/>
          <a:ext cx="7505700" cy="18126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33" name="Retângulo: Cantos Superiores Arredondados 32">
            <a:extLst>
              <a:ext uri="{FF2B5EF4-FFF2-40B4-BE49-F238E27FC236}">
                <a16:creationId xmlns:a16="http://schemas.microsoft.com/office/drawing/2014/main" id="{005CAD87-ED25-41F1-9ACB-74572E2622E8}"/>
              </a:ext>
            </a:extLst>
          </xdr:cNvPr>
          <xdr:cNvSpPr/>
        </xdr:nvSpPr>
        <xdr:spPr>
          <a:xfrm>
            <a:off x="2333625" y="2847975"/>
            <a:ext cx="7524750" cy="350116"/>
          </a:xfrm>
          <a:prstGeom prst="round2SameRect">
            <a:avLst>
              <a:gd name="adj1" fmla="val 33260"/>
              <a:gd name="adj2" fmla="val 0"/>
            </a:avLst>
          </a:prstGeom>
          <a:solidFill>
            <a:srgbClr val="A0522D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latin typeface="Sagona" panose="02010004040101010103" pitchFamily="2" charset="0"/>
              </a:rPr>
              <a:t>Vendas</a:t>
            </a:r>
            <a:r>
              <a:rPr lang="pt-BR" sz="1400" baseline="0">
                <a:latin typeface="Sagona" panose="02010004040101010103" pitchFamily="2" charset="0"/>
              </a:rPr>
              <a:t> por mês</a:t>
            </a:r>
            <a:endParaRPr lang="pt-BR" sz="1400">
              <a:latin typeface="Sagona" panose="02010004040101010103" pitchFamily="2" charset="0"/>
            </a:endParaRPr>
          </a:p>
        </xdr:txBody>
      </xdr:sp>
    </xdr:grpSp>
    <xdr:clientData/>
  </xdr:twoCellAnchor>
  <xdr:twoCellAnchor>
    <xdr:from>
      <xdr:col>2</xdr:col>
      <xdr:colOff>349251</xdr:colOff>
      <xdr:row>7</xdr:row>
      <xdr:rowOff>106505</xdr:rowOff>
    </xdr:from>
    <xdr:to>
      <xdr:col>4</xdr:col>
      <xdr:colOff>478271</xdr:colOff>
      <xdr:row>12</xdr:row>
      <xdr:rowOff>30018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73EA71A2-E586-41C8-B54F-476734C69ADD}"/>
            </a:ext>
          </a:extLst>
        </xdr:cNvPr>
        <xdr:cNvGrpSpPr/>
      </xdr:nvGrpSpPr>
      <xdr:grpSpPr>
        <a:xfrm>
          <a:off x="1924051" y="1513030"/>
          <a:ext cx="1840345" cy="828388"/>
          <a:chOff x="4176364" y="1552826"/>
          <a:chExt cx="1846610" cy="818624"/>
        </a:xfrm>
      </xdr:grpSpPr>
      <xdr:sp macro="" textlink="Cálculos!E29">
        <xdr:nvSpPr>
          <xdr:cNvPr id="57" name="Retângulo 56">
            <a:extLst>
              <a:ext uri="{FF2B5EF4-FFF2-40B4-BE49-F238E27FC236}">
                <a16:creationId xmlns:a16="http://schemas.microsoft.com/office/drawing/2014/main" id="{5F27E90D-C36E-99A5-DF5A-A367F7D1F7CD}"/>
              </a:ext>
            </a:extLst>
          </xdr:cNvPr>
          <xdr:cNvSpPr/>
        </xdr:nvSpPr>
        <xdr:spPr>
          <a:xfrm>
            <a:off x="4181477" y="1834127"/>
            <a:ext cx="1841497" cy="537323"/>
          </a:xfrm>
          <a:prstGeom prst="rect">
            <a:avLst/>
          </a:prstGeom>
          <a:solidFill>
            <a:srgbClr val="FFD7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3AC1E83-2F65-4334-92F4-BD3A690A0FE6}" type="TxLink">
              <a:rPr lang="en-US" sz="2000" b="0" i="0" u="none" strike="noStrike">
                <a:solidFill>
                  <a:schemeClr val="tx1"/>
                </a:solidFill>
                <a:latin typeface="Calibri"/>
                <a:ea typeface="Calibri"/>
                <a:cs typeface="Calibri"/>
              </a:rPr>
              <a:t> R$ 522,50 </a:t>
            </a:fld>
            <a:endParaRPr lang="en-US" sz="2000">
              <a:solidFill>
                <a:schemeClr val="tx1"/>
              </a:solidFill>
            </a:endParaRPr>
          </a:p>
        </xdr:txBody>
      </xdr:sp>
      <xdr:sp macro="" textlink="">
        <xdr:nvSpPr>
          <xdr:cNvPr id="58" name="Retângulo: Cantos Superiores Arredondados 57">
            <a:extLst>
              <a:ext uri="{FF2B5EF4-FFF2-40B4-BE49-F238E27FC236}">
                <a16:creationId xmlns:a16="http://schemas.microsoft.com/office/drawing/2014/main" id="{88277EED-2091-EBAA-423A-C4DBF505748B}"/>
              </a:ext>
            </a:extLst>
          </xdr:cNvPr>
          <xdr:cNvSpPr/>
        </xdr:nvSpPr>
        <xdr:spPr>
          <a:xfrm>
            <a:off x="4176364" y="1552826"/>
            <a:ext cx="1843719" cy="360248"/>
          </a:xfrm>
          <a:prstGeom prst="round2SameRect">
            <a:avLst>
              <a:gd name="adj1" fmla="val 33260"/>
              <a:gd name="adj2" fmla="val 0"/>
            </a:avLst>
          </a:prstGeom>
          <a:solidFill>
            <a:srgbClr val="A0522D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400">
                <a:solidFill>
                  <a:schemeClr val="lt1"/>
                </a:solidFill>
                <a:latin typeface="Sagona" panose="02010004040101010103" pitchFamily="2" charset="0"/>
                <a:ea typeface="+mn-ea"/>
                <a:cs typeface="+mn-cs"/>
              </a:rPr>
              <a:t>Doces</a:t>
            </a:r>
          </a:p>
        </xdr:txBody>
      </xdr:sp>
    </xdr:grpSp>
    <xdr:clientData/>
  </xdr:twoCellAnchor>
  <xdr:twoCellAnchor>
    <xdr:from>
      <xdr:col>9</xdr:col>
      <xdr:colOff>219092</xdr:colOff>
      <xdr:row>7</xdr:row>
      <xdr:rowOff>104918</xdr:rowOff>
    </xdr:from>
    <xdr:to>
      <xdr:col>16</xdr:col>
      <xdr:colOff>152399</xdr:colOff>
      <xdr:row>12</xdr:row>
      <xdr:rowOff>28431</xdr:rowOff>
    </xdr:to>
    <xdr:grpSp>
      <xdr:nvGrpSpPr>
        <xdr:cNvPr id="66" name="Agrupar 65">
          <a:extLst>
            <a:ext uri="{FF2B5EF4-FFF2-40B4-BE49-F238E27FC236}">
              <a16:creationId xmlns:a16="http://schemas.microsoft.com/office/drawing/2014/main" id="{68EB6185-1B8F-8BC5-B7EC-3F6A9E1240E1}"/>
            </a:ext>
          </a:extLst>
        </xdr:cNvPr>
        <xdr:cNvGrpSpPr/>
      </xdr:nvGrpSpPr>
      <xdr:grpSpPr>
        <a:xfrm>
          <a:off x="6550042" y="1511443"/>
          <a:ext cx="4203682" cy="834738"/>
          <a:chOff x="6553217" y="1514618"/>
          <a:chExt cx="4200507" cy="828388"/>
        </a:xfrm>
      </xdr:grpSpPr>
      <xdr:sp macro="" textlink="Cálculos!E31">
        <xdr:nvSpPr>
          <xdr:cNvPr id="60" name="Retângulo 59">
            <a:extLst>
              <a:ext uri="{FF2B5EF4-FFF2-40B4-BE49-F238E27FC236}">
                <a16:creationId xmlns:a16="http://schemas.microsoft.com/office/drawing/2014/main" id="{11C565C8-E6F7-CA80-2389-CB9E46E9503E}"/>
              </a:ext>
            </a:extLst>
          </xdr:cNvPr>
          <xdr:cNvSpPr/>
        </xdr:nvSpPr>
        <xdr:spPr>
          <a:xfrm>
            <a:off x="6553217" y="1801365"/>
            <a:ext cx="1851007" cy="541641"/>
          </a:xfrm>
          <a:prstGeom prst="rect">
            <a:avLst/>
          </a:prstGeom>
          <a:solidFill>
            <a:srgbClr val="FFD7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fld id="{1D75AB0F-B5DE-4D36-AE52-2998DC4F521A}" type="TxLink">
              <a:rPr lang="en-US" sz="2000" b="0" i="0" u="none" strike="noStrike">
                <a:solidFill>
                  <a:srgbClr val="000000"/>
                </a:solidFill>
                <a:latin typeface="Sagona" panose="02010004040101010103" pitchFamily="2" charset="0"/>
                <a:ea typeface="Calibri"/>
                <a:cs typeface="Calibri"/>
              </a:rPr>
              <a:t> R$ 1.740,00 </a:t>
            </a:fld>
            <a:endParaRPr lang="en-US" sz="4000" b="0" i="0" u="none" strike="noStrike">
              <a:solidFill>
                <a:schemeClr val="tx1"/>
              </a:solidFill>
              <a:latin typeface="Sagona" panose="02010004040101010103" pitchFamily="2" charset="0"/>
              <a:ea typeface="Calibri"/>
              <a:cs typeface="Calibri"/>
            </a:endParaRPr>
          </a:p>
        </xdr:txBody>
      </xdr:sp>
      <xdr:sp macro="" textlink="">
        <xdr:nvSpPr>
          <xdr:cNvPr id="61" name="Retângulo: Cantos Superiores Arredondados 60">
            <a:extLst>
              <a:ext uri="{FF2B5EF4-FFF2-40B4-BE49-F238E27FC236}">
                <a16:creationId xmlns:a16="http://schemas.microsoft.com/office/drawing/2014/main" id="{FFC2679A-0DEB-6C89-0F05-2967BFC92379}"/>
              </a:ext>
            </a:extLst>
          </xdr:cNvPr>
          <xdr:cNvSpPr/>
        </xdr:nvSpPr>
        <xdr:spPr>
          <a:xfrm>
            <a:off x="6554353" y="1514618"/>
            <a:ext cx="1846974" cy="362278"/>
          </a:xfrm>
          <a:prstGeom prst="round2SameRect">
            <a:avLst>
              <a:gd name="adj1" fmla="val 33260"/>
              <a:gd name="adj2" fmla="val 0"/>
            </a:avLst>
          </a:prstGeom>
          <a:solidFill>
            <a:srgbClr val="A0522D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400">
                <a:solidFill>
                  <a:schemeClr val="lt1"/>
                </a:solidFill>
                <a:latin typeface="Sagona" panose="02010004040101010103" pitchFamily="2" charset="0"/>
                <a:ea typeface="+mn-ea"/>
                <a:cs typeface="+mn-cs"/>
              </a:rPr>
              <a:t>Salgados </a:t>
            </a:r>
          </a:p>
        </xdr:txBody>
      </xdr:sp>
      <xdr:sp macro="" textlink="Cálculos!E32">
        <xdr:nvSpPr>
          <xdr:cNvPr id="63" name="Retângulo 62">
            <a:extLst>
              <a:ext uri="{FF2B5EF4-FFF2-40B4-BE49-F238E27FC236}">
                <a16:creationId xmlns:a16="http://schemas.microsoft.com/office/drawing/2014/main" id="{9BC4F3BC-C995-9965-CCD0-3546643E945F}"/>
              </a:ext>
            </a:extLst>
          </xdr:cNvPr>
          <xdr:cNvSpPr/>
        </xdr:nvSpPr>
        <xdr:spPr>
          <a:xfrm>
            <a:off x="8912242" y="1801365"/>
            <a:ext cx="1841482" cy="541641"/>
          </a:xfrm>
          <a:prstGeom prst="rect">
            <a:avLst/>
          </a:prstGeom>
          <a:solidFill>
            <a:srgbClr val="FFD7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fld id="{A9941D18-12DE-43E8-B9F7-D91CAC1D1B1C}" type="TxLink">
              <a:rPr lang="en-US" sz="2000" b="0" i="0" u="none" strike="noStrike">
                <a:solidFill>
                  <a:srgbClr val="000000"/>
                </a:solidFill>
                <a:latin typeface="Sagona" panose="02010004040101010103" pitchFamily="2" charset="0"/>
                <a:ea typeface="Calibri"/>
                <a:cs typeface="Calibri"/>
              </a:rPr>
              <a:t> R$ 1.210,00 </a:t>
            </a:fld>
            <a:endParaRPr lang="en-US" sz="4000" b="0" i="0" u="none" strike="noStrike">
              <a:solidFill>
                <a:schemeClr val="tx1"/>
              </a:solidFill>
              <a:latin typeface="Sagona" panose="02010004040101010103" pitchFamily="2" charset="0"/>
              <a:ea typeface="Calibri"/>
              <a:cs typeface="Calibri"/>
            </a:endParaRPr>
          </a:p>
        </xdr:txBody>
      </xdr:sp>
      <xdr:sp macro="" textlink="">
        <xdr:nvSpPr>
          <xdr:cNvPr id="64" name="Retângulo: Cantos Superiores Arredondados 63">
            <a:extLst>
              <a:ext uri="{FF2B5EF4-FFF2-40B4-BE49-F238E27FC236}">
                <a16:creationId xmlns:a16="http://schemas.microsoft.com/office/drawing/2014/main" id="{EA894804-EE68-54FB-1E23-AA375D345168}"/>
              </a:ext>
            </a:extLst>
          </xdr:cNvPr>
          <xdr:cNvSpPr/>
        </xdr:nvSpPr>
        <xdr:spPr>
          <a:xfrm>
            <a:off x="8903853" y="1514618"/>
            <a:ext cx="1846974" cy="362278"/>
          </a:xfrm>
          <a:prstGeom prst="round2SameRect">
            <a:avLst>
              <a:gd name="adj1" fmla="val 33260"/>
              <a:gd name="adj2" fmla="val 0"/>
            </a:avLst>
          </a:prstGeom>
          <a:solidFill>
            <a:srgbClr val="A0522D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400">
                <a:solidFill>
                  <a:schemeClr val="lt1"/>
                </a:solidFill>
                <a:latin typeface="Sagona" panose="02010004040101010103" pitchFamily="2" charset="0"/>
                <a:ea typeface="+mn-ea"/>
                <a:cs typeface="+mn-cs"/>
              </a:rPr>
              <a:t>Sobremesas 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LINSON MENDES DE BRITO" refreshedDate="45760.619046296299" createdVersion="8" refreshedVersion="8" minRefreshableVersion="3" recordCount="38" xr:uid="{9A5EEF1E-D49B-49BC-B272-818FBDAE0671}">
  <cacheSource type="worksheet">
    <worksheetSource name="Tabela1"/>
  </cacheSource>
  <cacheFields count="6">
    <cacheField name="Produto" numFmtId="0">
      <sharedItems count="38">
        <s v="Pão Francês"/>
        <s v="Croissant"/>
        <s v="Baguette"/>
        <s v="Sonho"/>
        <s v="Pão de Queijo"/>
        <s v="Coxinha"/>
        <s v="Pão Integral"/>
        <s v="Torta de Limão"/>
        <s v="Pastel de Carne"/>
        <s v="Brownie"/>
        <s v="Bolo de Cenoura"/>
        <s v="Empadão de Frango"/>
        <s v="Pão Italiano"/>
        <s v="Cupcake"/>
        <s v="Pão de Batata"/>
        <s v="Quiche de Queijo"/>
        <s v="Cheesecake"/>
        <s v="Pão de Alho"/>
        <s v="Torta de Maçã"/>
        <s v="Bolinho de Chuva"/>
        <s v="Bolo de Chocolate"/>
        <s v="Salgadinho"/>
        <s v="Pão de Centeio"/>
        <s v="Rabanada"/>
        <s v="Pão de Milho"/>
        <s v="Folhado de Frutas"/>
        <s v="Pão de Azeitona"/>
        <s v="Empanada"/>
        <s v="Bolo Red Velvet"/>
        <s v="Esfiha de Carne"/>
        <s v="Brioche"/>
        <s v="Muffin"/>
        <s v="Pão de Leite"/>
        <s v="Pão Recheado"/>
        <s v="Petit Gateau"/>
        <s v="Calzone"/>
        <s v="Pão Rústico"/>
        <s v="Donuts"/>
      </sharedItems>
    </cacheField>
    <cacheField name="Mês de Venda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Categoria do Produto" numFmtId="0">
      <sharedItems count="4">
        <s v="Pães"/>
        <s v="Doces"/>
        <s v="Salgados"/>
        <s v="Sobremesas"/>
      </sharedItems>
    </cacheField>
    <cacheField name="Preço Unitário (R$)" numFmtId="169">
      <sharedItems containsSemiMixedTypes="0" containsString="0" containsNumber="1" minValue="0.5" maxValue="18"/>
    </cacheField>
    <cacheField name="Quantidade" numFmtId="1">
      <sharedItems containsSemiMixedTypes="0" containsString="0" containsNumber="1" containsInteger="1" minValue="10" maxValue="200" count="17">
        <n v="200"/>
        <n v="50"/>
        <n v="70"/>
        <n v="40"/>
        <n v="120"/>
        <n v="100"/>
        <n v="80"/>
        <n v="10"/>
        <n v="90"/>
        <n v="60"/>
        <n v="15"/>
        <n v="30"/>
        <n v="25"/>
        <n v="45"/>
        <n v="35"/>
        <n v="20"/>
        <n v="57"/>
      </sharedItems>
    </cacheField>
    <cacheField name="Total" numFmtId="169">
      <sharedItems containsSemiMixedTypes="0" containsString="0" containsNumber="1" minValue="90" maxValue="360"/>
    </cacheField>
  </cacheFields>
  <extLst>
    <ext xmlns:x14="http://schemas.microsoft.com/office/spreadsheetml/2009/9/main" uri="{725AE2AE-9491-48be-B2B4-4EB974FC3084}">
      <x14:pivotCacheDefinition pivotCacheId="19800736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x v="0"/>
    <x v="0"/>
    <n v="0.5"/>
    <x v="0"/>
    <n v="100"/>
  </r>
  <r>
    <x v="1"/>
    <x v="0"/>
    <x v="1"/>
    <n v="4"/>
    <x v="1"/>
    <n v="200"/>
  </r>
  <r>
    <x v="2"/>
    <x v="1"/>
    <x v="0"/>
    <n v="3.5"/>
    <x v="2"/>
    <n v="245"/>
  </r>
  <r>
    <x v="3"/>
    <x v="1"/>
    <x v="1"/>
    <n v="2.5"/>
    <x v="3"/>
    <n v="100"/>
  </r>
  <r>
    <x v="4"/>
    <x v="2"/>
    <x v="2"/>
    <n v="1.5"/>
    <x v="4"/>
    <n v="180"/>
  </r>
  <r>
    <x v="5"/>
    <x v="2"/>
    <x v="2"/>
    <n v="3"/>
    <x v="5"/>
    <n v="300"/>
  </r>
  <r>
    <x v="6"/>
    <x v="3"/>
    <x v="0"/>
    <n v="2"/>
    <x v="6"/>
    <n v="160"/>
  </r>
  <r>
    <x v="7"/>
    <x v="3"/>
    <x v="3"/>
    <n v="15"/>
    <x v="7"/>
    <n v="150"/>
  </r>
  <r>
    <x v="8"/>
    <x v="4"/>
    <x v="2"/>
    <n v="4"/>
    <x v="8"/>
    <n v="360"/>
  </r>
  <r>
    <x v="9"/>
    <x v="4"/>
    <x v="3"/>
    <n v="5"/>
    <x v="9"/>
    <n v="300"/>
  </r>
  <r>
    <x v="10"/>
    <x v="5"/>
    <x v="3"/>
    <n v="12"/>
    <x v="10"/>
    <n v="180"/>
  </r>
  <r>
    <x v="11"/>
    <x v="5"/>
    <x v="2"/>
    <n v="10"/>
    <x v="11"/>
    <n v="300"/>
  </r>
  <r>
    <x v="12"/>
    <x v="6"/>
    <x v="0"/>
    <n v="3"/>
    <x v="1"/>
    <n v="150"/>
  </r>
  <r>
    <x v="13"/>
    <x v="6"/>
    <x v="1"/>
    <n v="4"/>
    <x v="12"/>
    <n v="100"/>
  </r>
  <r>
    <x v="14"/>
    <x v="7"/>
    <x v="0"/>
    <n v="2.5"/>
    <x v="13"/>
    <n v="112.5"/>
  </r>
  <r>
    <x v="15"/>
    <x v="7"/>
    <x v="2"/>
    <n v="8"/>
    <x v="14"/>
    <n v="280"/>
  </r>
  <r>
    <x v="16"/>
    <x v="8"/>
    <x v="3"/>
    <n v="15"/>
    <x v="15"/>
    <n v="300"/>
  </r>
  <r>
    <x v="17"/>
    <x v="8"/>
    <x v="2"/>
    <n v="3"/>
    <x v="2"/>
    <n v="210"/>
  </r>
  <r>
    <x v="18"/>
    <x v="9"/>
    <x v="3"/>
    <n v="10"/>
    <x v="10"/>
    <n v="150"/>
  </r>
  <r>
    <x v="19"/>
    <x v="9"/>
    <x v="1"/>
    <n v="1"/>
    <x v="8"/>
    <n v="90"/>
  </r>
  <r>
    <x v="20"/>
    <x v="10"/>
    <x v="3"/>
    <n v="12"/>
    <x v="12"/>
    <n v="300"/>
  </r>
  <r>
    <x v="21"/>
    <x v="10"/>
    <x v="2"/>
    <n v="2"/>
    <x v="5"/>
    <n v="200"/>
  </r>
  <r>
    <x v="22"/>
    <x v="11"/>
    <x v="0"/>
    <n v="2.5"/>
    <x v="3"/>
    <n v="100"/>
  </r>
  <r>
    <x v="23"/>
    <x v="11"/>
    <x v="1"/>
    <n v="3"/>
    <x v="14"/>
    <n v="105"/>
  </r>
  <r>
    <x v="24"/>
    <x v="0"/>
    <x v="0"/>
    <n v="3"/>
    <x v="9"/>
    <n v="180"/>
  </r>
  <r>
    <x v="25"/>
    <x v="0"/>
    <x v="1"/>
    <n v="5"/>
    <x v="15"/>
    <n v="100"/>
  </r>
  <r>
    <x v="26"/>
    <x v="1"/>
    <x v="0"/>
    <n v="3.5"/>
    <x v="13"/>
    <n v="157.5"/>
  </r>
  <r>
    <x v="27"/>
    <x v="1"/>
    <x v="2"/>
    <n v="7"/>
    <x v="11"/>
    <n v="210"/>
  </r>
  <r>
    <x v="28"/>
    <x v="2"/>
    <x v="3"/>
    <n v="18"/>
    <x v="7"/>
    <n v="180"/>
  </r>
  <r>
    <x v="29"/>
    <x v="2"/>
    <x v="2"/>
    <n v="5"/>
    <x v="1"/>
    <n v="250"/>
  </r>
  <r>
    <x v="30"/>
    <x v="3"/>
    <x v="0"/>
    <n v="4"/>
    <x v="3"/>
    <n v="160"/>
  </r>
  <r>
    <x v="31"/>
    <x v="3"/>
    <x v="1"/>
    <n v="3.5"/>
    <x v="14"/>
    <n v="122.5"/>
  </r>
  <r>
    <x v="32"/>
    <x v="4"/>
    <x v="0"/>
    <n v="1.5"/>
    <x v="2"/>
    <n v="105"/>
  </r>
  <r>
    <x v="33"/>
    <x v="4"/>
    <x v="2"/>
    <n v="6"/>
    <x v="11"/>
    <n v="180"/>
  </r>
  <r>
    <x v="34"/>
    <x v="5"/>
    <x v="3"/>
    <n v="14"/>
    <x v="15"/>
    <n v="280"/>
  </r>
  <r>
    <x v="35"/>
    <x v="5"/>
    <x v="2"/>
    <n v="8"/>
    <x v="12"/>
    <n v="200"/>
  </r>
  <r>
    <x v="36"/>
    <x v="6"/>
    <x v="0"/>
    <n v="5"/>
    <x v="14"/>
    <n v="175"/>
  </r>
  <r>
    <x v="37"/>
    <x v="6"/>
    <x v="1"/>
    <n v="4"/>
    <x v="16"/>
    <n v="2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64BA8-EDD7-4D5E-8ADC-C319F0809027}" name="Tabela dinâmica3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5">
  <location ref="B28:C33" firstHeaderRow="1" firstDataRow="1" firstDataCol="1"/>
  <pivotFields count="6">
    <pivotField showAll="0">
      <items count="39">
        <item x="2"/>
        <item x="19"/>
        <item x="10"/>
        <item x="20"/>
        <item x="28"/>
        <item x="30"/>
        <item x="9"/>
        <item x="35"/>
        <item x="16"/>
        <item x="5"/>
        <item x="1"/>
        <item x="13"/>
        <item x="37"/>
        <item x="11"/>
        <item x="27"/>
        <item x="29"/>
        <item x="25"/>
        <item x="31"/>
        <item x="17"/>
        <item x="26"/>
        <item x="14"/>
        <item x="22"/>
        <item x="32"/>
        <item x="24"/>
        <item x="4"/>
        <item x="0"/>
        <item x="6"/>
        <item x="12"/>
        <item x="33"/>
        <item x="36"/>
        <item x="8"/>
        <item x="34"/>
        <item x="15"/>
        <item x="23"/>
        <item x="21"/>
        <item x="3"/>
        <item x="7"/>
        <item x="18"/>
        <item t="default"/>
      </items>
    </pivotField>
    <pivotField showAll="0">
      <items count="13">
        <item x="0"/>
        <item x="1"/>
        <item h="1" x="2"/>
        <item x="3"/>
        <item x="4"/>
        <item x="5"/>
        <item h="1" x="6"/>
        <item x="7"/>
        <item x="8"/>
        <item h="1" x="9"/>
        <item h="1" x="10"/>
        <item h="1" x="11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numFmtId="169" showAll="0"/>
    <pivotField numFmtId="1" showAll="0">
      <items count="18">
        <item x="7"/>
        <item x="10"/>
        <item x="15"/>
        <item x="12"/>
        <item x="11"/>
        <item x="14"/>
        <item x="3"/>
        <item x="13"/>
        <item x="1"/>
        <item x="16"/>
        <item x="9"/>
        <item x="2"/>
        <item x="6"/>
        <item x="8"/>
        <item x="5"/>
        <item x="4"/>
        <item x="0"/>
        <item t="default"/>
      </items>
    </pivotField>
    <pivotField dataField="1" numFmtId="169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Total" fld="5" baseField="0" baseItem="0" numFmtId="169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D4DF0-A2EA-461C-9B8E-1FDAE52065C9}" name="Tabela dinâmica2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8">
  <location ref="B9:C17" firstHeaderRow="1" firstDataRow="1" firstDataCol="1"/>
  <pivotFields count="6">
    <pivotField showAll="0"/>
    <pivotField axis="axisRow" showAll="0">
      <items count="13">
        <item x="0"/>
        <item x="1"/>
        <item h="1" x="2"/>
        <item x="3"/>
        <item x="4"/>
        <item x="5"/>
        <item h="1" x="6"/>
        <item x="7"/>
        <item x="8"/>
        <item h="1" x="9"/>
        <item h="1" x="10"/>
        <item h="1" x="11"/>
        <item t="default"/>
      </items>
    </pivotField>
    <pivotField showAll="0"/>
    <pivotField numFmtId="169" showAll="0"/>
    <pivotField numFmtId="1" showAll="0">
      <items count="18">
        <item x="7"/>
        <item x="10"/>
        <item x="15"/>
        <item x="12"/>
        <item x="11"/>
        <item x="14"/>
        <item x="3"/>
        <item x="13"/>
        <item x="1"/>
        <item x="16"/>
        <item x="9"/>
        <item x="2"/>
        <item x="6"/>
        <item x="8"/>
        <item x="5"/>
        <item x="4"/>
        <item x="0"/>
        <item t="default"/>
      </items>
    </pivotField>
    <pivotField dataField="1" numFmtId="169" showAll="0"/>
  </pivotFields>
  <rowFields count="1">
    <field x="1"/>
  </rowFields>
  <rowItems count="8">
    <i>
      <x/>
    </i>
    <i>
      <x v="1"/>
    </i>
    <i>
      <x v="3"/>
    </i>
    <i>
      <x v="4"/>
    </i>
    <i>
      <x v="5"/>
    </i>
    <i>
      <x v="7"/>
    </i>
    <i>
      <x v="8"/>
    </i>
    <i t="grand">
      <x/>
    </i>
  </rowItems>
  <colItems count="1">
    <i/>
  </colItems>
  <dataFields count="1">
    <dataField name="Soma de Total" fld="5" baseField="0" baseItem="0" numFmtId="169"/>
  </dataFields>
  <chartFormats count="1"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de_Venda" xr10:uid="{4C349391-D7E6-4F53-A3B1-06EAF45F9929}" sourceName="Mês de Venda">
  <pivotTables>
    <pivotTable tabId="3" name="Tabela dinâmica2"/>
    <pivotTable tabId="3" name="Tabela dinâmica3"/>
  </pivotTables>
  <data>
    <tabular pivotCacheId="1980073650">
      <items count="12">
        <i x="0" s="1"/>
        <i x="1" s="1"/>
        <i x="2"/>
        <i x="3" s="1"/>
        <i x="4" s="1"/>
        <i x="5" s="1"/>
        <i x="6"/>
        <i x="7" s="1"/>
        <i x="8" s="1"/>
        <i x="9"/>
        <i x="10"/>
        <i x="1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de Venda" xr10:uid="{11E49F13-8234-454C-842A-91D396E1BED2}" cache="SegmentaçãodeDados_Mês_de_Venda" caption="Mês" style="SlicerStyleLight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AF01F9-A18A-4D1A-BD5A-C632FDF2A83F}" name="Tabela1" displayName="Tabela1" ref="A1:F39" totalsRowShown="0" headerRowDxfId="9" dataDxfId="6">
  <autoFilter ref="A1:F39" xr:uid="{98AF01F9-A18A-4D1A-BD5A-C632FDF2A83F}">
    <filterColumn colId="1">
      <filters>
        <filter val="Julho"/>
      </filters>
    </filterColumn>
  </autoFilter>
  <tableColumns count="6">
    <tableColumn id="1" xr3:uid="{5BCA6936-C19C-4849-BDE2-555D07677587}" name="Produto" dataDxfId="8"/>
    <tableColumn id="2" xr3:uid="{3695639E-A9B2-4A5A-9D9A-07F6D43CFCFD}" name="Mês de Venda" dataDxfId="7"/>
    <tableColumn id="3" xr3:uid="{6A691749-8678-496C-9464-E31BD3FE9316}" name="Categoria do Produto" dataDxfId="5"/>
    <tableColumn id="4" xr3:uid="{76386BDC-BE33-4D12-8A6B-5FE867AD40CA}" name="Preço Unitário (R$)" dataDxfId="4"/>
    <tableColumn id="5" xr3:uid="{D04A6F1C-DB2F-4852-B789-7D854FEB45BB}" name="Quantidade" dataDxfId="3"/>
    <tableColumn id="6" xr3:uid="{C95820A9-A38E-4B69-96B4-BCEC9B8A8782}" name="Total" dataDxfId="2">
      <calculatedColumnFormula>Tabela1[[#This Row],[Preço Unitário (R$)]]*Tabela1[[#This Row],[Quantidade]]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490C-0BC7-4621-A322-C5C8E897074F}">
  <dimension ref="B3:P21"/>
  <sheetViews>
    <sheetView topLeftCell="A3" workbookViewId="0">
      <selection activeCell="D34" sqref="D34"/>
    </sheetView>
  </sheetViews>
  <sheetFormatPr defaultRowHeight="14.5" x14ac:dyDescent="0.35"/>
  <cols>
    <col min="3" max="3" width="26.26953125" bestFit="1" customWidth="1"/>
    <col min="9" max="9" width="3.54296875" customWidth="1"/>
  </cols>
  <sheetData>
    <row r="3" spans="2:16" ht="20" thickBot="1" x14ac:dyDescent="0.5">
      <c r="B3" s="9" t="s">
        <v>59</v>
      </c>
      <c r="C3" s="9"/>
      <c r="D3" s="9"/>
      <c r="E3" s="9"/>
      <c r="F3" s="9"/>
      <c r="G3" s="9"/>
      <c r="H3" s="9"/>
    </row>
    <row r="4" spans="2:16" ht="15" thickTop="1" x14ac:dyDescent="0.35"/>
    <row r="5" spans="2:16" x14ac:dyDescent="0.35">
      <c r="B5" s="12" t="s">
        <v>64</v>
      </c>
      <c r="C5" t="s">
        <v>66</v>
      </c>
      <c r="E5" s="10" t="s">
        <v>60</v>
      </c>
      <c r="F5" t="s">
        <v>61</v>
      </c>
    </row>
    <row r="6" spans="2:16" x14ac:dyDescent="0.35">
      <c r="B6" s="15" t="s">
        <v>65</v>
      </c>
      <c r="C6" t="s">
        <v>67</v>
      </c>
    </row>
    <row r="7" spans="2:16" x14ac:dyDescent="0.35">
      <c r="B7" s="18" t="s">
        <v>68</v>
      </c>
      <c r="C7" t="s">
        <v>69</v>
      </c>
    </row>
    <row r="8" spans="2:16" x14ac:dyDescent="0.35">
      <c r="B8" s="16" t="s">
        <v>70</v>
      </c>
      <c r="C8" t="s">
        <v>62</v>
      </c>
    </row>
    <row r="9" spans="2:16" x14ac:dyDescent="0.35">
      <c r="B9" s="17"/>
    </row>
    <row r="12" spans="2:16" ht="20" thickBot="1" x14ac:dyDescent="0.5">
      <c r="B12" s="9" t="s">
        <v>63</v>
      </c>
      <c r="C12" s="9"/>
      <c r="D12" s="9"/>
      <c r="E12" s="9"/>
      <c r="F12" s="9"/>
      <c r="G12" s="9"/>
      <c r="H12" s="9"/>
      <c r="J12" s="9"/>
      <c r="K12" s="9"/>
      <c r="L12" s="9"/>
      <c r="M12" s="9"/>
      <c r="N12" s="9"/>
      <c r="O12" s="9"/>
      <c r="P12" s="9"/>
    </row>
    <row r="13" spans="2:16" ht="15" thickTop="1" x14ac:dyDescent="0.35">
      <c r="B13" s="11"/>
      <c r="C13" s="11"/>
      <c r="D13" s="11"/>
      <c r="E13" s="11"/>
      <c r="F13" s="11"/>
      <c r="G13" s="11"/>
      <c r="H13" s="11"/>
    </row>
    <row r="14" spans="2:16" x14ac:dyDescent="0.35">
      <c r="B14" s="11"/>
      <c r="C14" s="11"/>
      <c r="D14" s="11"/>
      <c r="E14" s="11"/>
      <c r="F14" s="11"/>
      <c r="G14" s="11"/>
      <c r="H14" s="11"/>
    </row>
    <row r="15" spans="2:16" x14ac:dyDescent="0.35">
      <c r="B15" s="11"/>
      <c r="C15" s="11"/>
      <c r="D15" s="11"/>
      <c r="E15" s="11"/>
      <c r="F15" s="11"/>
      <c r="G15" s="11"/>
      <c r="H15" s="11"/>
    </row>
    <row r="16" spans="2:16" x14ac:dyDescent="0.35">
      <c r="B16" s="11"/>
      <c r="C16" s="11"/>
      <c r="D16" s="11"/>
      <c r="E16" s="11"/>
      <c r="F16" s="11"/>
      <c r="G16" s="11"/>
      <c r="H16" s="11"/>
    </row>
    <row r="17" spans="2:8" x14ac:dyDescent="0.35">
      <c r="B17" s="11"/>
      <c r="C17" s="11"/>
      <c r="D17" s="11"/>
      <c r="E17" s="11"/>
      <c r="F17" s="11"/>
      <c r="G17" s="11"/>
      <c r="H17" s="11"/>
    </row>
    <row r="18" spans="2:8" x14ac:dyDescent="0.35">
      <c r="B18" s="11"/>
      <c r="C18" s="11"/>
      <c r="D18" s="11"/>
      <c r="E18" s="11"/>
      <c r="F18" s="11"/>
      <c r="G18" s="11"/>
      <c r="H18" s="11"/>
    </row>
    <row r="19" spans="2:8" x14ac:dyDescent="0.35">
      <c r="B19" s="11"/>
      <c r="C19" s="11"/>
      <c r="D19" s="11"/>
      <c r="E19" s="11"/>
      <c r="F19" s="11"/>
      <c r="G19" s="11"/>
      <c r="H19" s="11"/>
    </row>
    <row r="20" spans="2:8" x14ac:dyDescent="0.35">
      <c r="B20" s="11"/>
      <c r="C20" s="11"/>
      <c r="D20" s="11"/>
      <c r="E20" s="11"/>
      <c r="F20" s="11"/>
      <c r="G20" s="11"/>
      <c r="H20" s="11"/>
    </row>
    <row r="21" spans="2:8" x14ac:dyDescent="0.35">
      <c r="B21" s="11"/>
      <c r="C21" s="11"/>
      <c r="D21" s="11"/>
      <c r="E21" s="11"/>
      <c r="F21" s="11"/>
      <c r="G21" s="11"/>
      <c r="H21" s="1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workbookViewId="0">
      <selection activeCell="D34" sqref="D34"/>
    </sheetView>
  </sheetViews>
  <sheetFormatPr defaultRowHeight="14.5" x14ac:dyDescent="0.35"/>
  <cols>
    <col min="1" max="1" width="17.6328125" bestFit="1" customWidth="1"/>
    <col min="2" max="2" width="17.26953125" bestFit="1" customWidth="1"/>
    <col min="3" max="3" width="23.54296875" bestFit="1" customWidth="1"/>
    <col min="4" max="4" width="21.26953125" style="5" bestFit="1" customWidth="1"/>
    <col min="5" max="5" width="15.26953125" style="8" bestFit="1" customWidth="1"/>
    <col min="6" max="6" width="9.6328125" bestFit="1" customWidth="1"/>
  </cols>
  <sheetData>
    <row r="1" spans="1:6" x14ac:dyDescent="0.35">
      <c r="A1" s="1" t="s">
        <v>0</v>
      </c>
      <c r="B1" s="1" t="s">
        <v>2</v>
      </c>
      <c r="C1" s="1" t="s">
        <v>3</v>
      </c>
      <c r="D1" s="3" t="s">
        <v>4</v>
      </c>
      <c r="E1" s="6" t="s">
        <v>1</v>
      </c>
      <c r="F1" s="1" t="s">
        <v>71</v>
      </c>
    </row>
    <row r="2" spans="1:6" hidden="1" x14ac:dyDescent="0.35">
      <c r="A2" s="2" t="s">
        <v>5</v>
      </c>
      <c r="B2" s="2" t="s">
        <v>6</v>
      </c>
      <c r="C2" s="2" t="s">
        <v>7</v>
      </c>
      <c r="D2" s="4">
        <v>0.5</v>
      </c>
      <c r="E2" s="7">
        <v>200</v>
      </c>
      <c r="F2" s="4">
        <f>Tabela1[[#This Row],[Preço Unitário (R$)]]*Tabela1[[#This Row],[Quantidade]]</f>
        <v>100</v>
      </c>
    </row>
    <row r="3" spans="1:6" hidden="1" x14ac:dyDescent="0.35">
      <c r="A3" s="2" t="s">
        <v>8</v>
      </c>
      <c r="B3" s="2" t="s">
        <v>6</v>
      </c>
      <c r="C3" s="2" t="s">
        <v>9</v>
      </c>
      <c r="D3" s="4">
        <v>4</v>
      </c>
      <c r="E3" s="7">
        <v>50</v>
      </c>
      <c r="F3" s="4">
        <f>Tabela1[[#This Row],[Preço Unitário (R$)]]*Tabela1[[#This Row],[Quantidade]]</f>
        <v>200</v>
      </c>
    </row>
    <row r="4" spans="1:6" hidden="1" x14ac:dyDescent="0.35">
      <c r="A4" s="2" t="s">
        <v>10</v>
      </c>
      <c r="B4" s="2" t="s">
        <v>11</v>
      </c>
      <c r="C4" s="2" t="s">
        <v>7</v>
      </c>
      <c r="D4" s="4">
        <v>3.5</v>
      </c>
      <c r="E4" s="7">
        <v>70</v>
      </c>
      <c r="F4" s="4">
        <f>Tabela1[[#This Row],[Preço Unitário (R$)]]*Tabela1[[#This Row],[Quantidade]]</f>
        <v>245</v>
      </c>
    </row>
    <row r="5" spans="1:6" hidden="1" x14ac:dyDescent="0.35">
      <c r="A5" s="2" t="s">
        <v>12</v>
      </c>
      <c r="B5" s="2" t="s">
        <v>11</v>
      </c>
      <c r="C5" s="2" t="s">
        <v>9</v>
      </c>
      <c r="D5" s="4">
        <v>2.5</v>
      </c>
      <c r="E5" s="7">
        <v>40</v>
      </c>
      <c r="F5" s="4">
        <f>Tabela1[[#This Row],[Preço Unitário (R$)]]*Tabela1[[#This Row],[Quantidade]]</f>
        <v>100</v>
      </c>
    </row>
    <row r="6" spans="1:6" hidden="1" x14ac:dyDescent="0.35">
      <c r="A6" s="2" t="s">
        <v>13</v>
      </c>
      <c r="B6" s="2" t="s">
        <v>14</v>
      </c>
      <c r="C6" s="2" t="s">
        <v>15</v>
      </c>
      <c r="D6" s="4">
        <v>1.5</v>
      </c>
      <c r="E6" s="7">
        <v>120</v>
      </c>
      <c r="F6" s="4">
        <f>Tabela1[[#This Row],[Preço Unitário (R$)]]*Tabela1[[#This Row],[Quantidade]]</f>
        <v>180</v>
      </c>
    </row>
    <row r="7" spans="1:6" hidden="1" x14ac:dyDescent="0.35">
      <c r="A7" s="2" t="s">
        <v>16</v>
      </c>
      <c r="B7" s="2" t="s">
        <v>14</v>
      </c>
      <c r="C7" s="2" t="s">
        <v>15</v>
      </c>
      <c r="D7" s="4">
        <v>3</v>
      </c>
      <c r="E7" s="7">
        <v>100</v>
      </c>
      <c r="F7" s="4">
        <f>Tabela1[[#This Row],[Preço Unitário (R$)]]*Tabela1[[#This Row],[Quantidade]]</f>
        <v>300</v>
      </c>
    </row>
    <row r="8" spans="1:6" hidden="1" x14ac:dyDescent="0.35">
      <c r="A8" s="2" t="s">
        <v>17</v>
      </c>
      <c r="B8" s="2" t="s">
        <v>18</v>
      </c>
      <c r="C8" s="2" t="s">
        <v>7</v>
      </c>
      <c r="D8" s="4">
        <v>2</v>
      </c>
      <c r="E8" s="7">
        <v>80</v>
      </c>
      <c r="F8" s="4">
        <f>Tabela1[[#This Row],[Preço Unitário (R$)]]*Tabela1[[#This Row],[Quantidade]]</f>
        <v>160</v>
      </c>
    </row>
    <row r="9" spans="1:6" hidden="1" x14ac:dyDescent="0.35">
      <c r="A9" s="2" t="s">
        <v>19</v>
      </c>
      <c r="B9" s="2" t="s">
        <v>18</v>
      </c>
      <c r="C9" s="2" t="s">
        <v>20</v>
      </c>
      <c r="D9" s="4">
        <v>15</v>
      </c>
      <c r="E9" s="7">
        <v>10</v>
      </c>
      <c r="F9" s="4">
        <f>Tabela1[[#This Row],[Preço Unitário (R$)]]*Tabela1[[#This Row],[Quantidade]]</f>
        <v>150</v>
      </c>
    </row>
    <row r="10" spans="1:6" hidden="1" x14ac:dyDescent="0.35">
      <c r="A10" s="2" t="s">
        <v>21</v>
      </c>
      <c r="B10" s="2" t="s">
        <v>22</v>
      </c>
      <c r="C10" s="2" t="s">
        <v>15</v>
      </c>
      <c r="D10" s="4">
        <v>4</v>
      </c>
      <c r="E10" s="7">
        <v>90</v>
      </c>
      <c r="F10" s="4">
        <f>Tabela1[[#This Row],[Preço Unitário (R$)]]*Tabela1[[#This Row],[Quantidade]]</f>
        <v>360</v>
      </c>
    </row>
    <row r="11" spans="1:6" hidden="1" x14ac:dyDescent="0.35">
      <c r="A11" s="2" t="s">
        <v>23</v>
      </c>
      <c r="B11" s="2" t="s">
        <v>22</v>
      </c>
      <c r="C11" s="2" t="s">
        <v>20</v>
      </c>
      <c r="D11" s="4">
        <v>5</v>
      </c>
      <c r="E11" s="7">
        <v>60</v>
      </c>
      <c r="F11" s="4">
        <f>Tabela1[[#This Row],[Preço Unitário (R$)]]*Tabela1[[#This Row],[Quantidade]]</f>
        <v>300</v>
      </c>
    </row>
    <row r="12" spans="1:6" hidden="1" x14ac:dyDescent="0.35">
      <c r="A12" s="2" t="s">
        <v>24</v>
      </c>
      <c r="B12" s="2" t="s">
        <v>25</v>
      </c>
      <c r="C12" s="2" t="s">
        <v>20</v>
      </c>
      <c r="D12" s="4">
        <v>12</v>
      </c>
      <c r="E12" s="7">
        <v>15</v>
      </c>
      <c r="F12" s="4">
        <f>Tabela1[[#This Row],[Preço Unitário (R$)]]*Tabela1[[#This Row],[Quantidade]]</f>
        <v>180</v>
      </c>
    </row>
    <row r="13" spans="1:6" hidden="1" x14ac:dyDescent="0.35">
      <c r="A13" s="2" t="s">
        <v>26</v>
      </c>
      <c r="B13" s="2" t="s">
        <v>25</v>
      </c>
      <c r="C13" s="2" t="s">
        <v>15</v>
      </c>
      <c r="D13" s="4">
        <v>10</v>
      </c>
      <c r="E13" s="7">
        <v>30</v>
      </c>
      <c r="F13" s="4">
        <f>Tabela1[[#This Row],[Preço Unitário (R$)]]*Tabela1[[#This Row],[Quantidade]]</f>
        <v>300</v>
      </c>
    </row>
    <row r="14" spans="1:6" x14ac:dyDescent="0.35">
      <c r="A14" s="2" t="s">
        <v>27</v>
      </c>
      <c r="B14" s="2" t="s">
        <v>28</v>
      </c>
      <c r="C14" s="2" t="s">
        <v>7</v>
      </c>
      <c r="D14" s="4">
        <v>3</v>
      </c>
      <c r="E14" s="7">
        <v>50</v>
      </c>
      <c r="F14" s="4">
        <f>Tabela1[[#This Row],[Preço Unitário (R$)]]*Tabela1[[#This Row],[Quantidade]]</f>
        <v>150</v>
      </c>
    </row>
    <row r="15" spans="1:6" x14ac:dyDescent="0.35">
      <c r="A15" s="2" t="s">
        <v>29</v>
      </c>
      <c r="B15" s="2" t="s">
        <v>28</v>
      </c>
      <c r="C15" s="2" t="s">
        <v>9</v>
      </c>
      <c r="D15" s="4">
        <v>4</v>
      </c>
      <c r="E15" s="7">
        <v>25</v>
      </c>
      <c r="F15" s="4">
        <f>Tabela1[[#This Row],[Preço Unitário (R$)]]*Tabela1[[#This Row],[Quantidade]]</f>
        <v>100</v>
      </c>
    </row>
    <row r="16" spans="1:6" hidden="1" x14ac:dyDescent="0.35">
      <c r="A16" s="2" t="s">
        <v>30</v>
      </c>
      <c r="B16" s="2" t="s">
        <v>31</v>
      </c>
      <c r="C16" s="2" t="s">
        <v>7</v>
      </c>
      <c r="D16" s="4">
        <v>2.5</v>
      </c>
      <c r="E16" s="7">
        <v>45</v>
      </c>
      <c r="F16" s="4">
        <f>Tabela1[[#This Row],[Preço Unitário (R$)]]*Tabela1[[#This Row],[Quantidade]]</f>
        <v>112.5</v>
      </c>
    </row>
    <row r="17" spans="1:6" hidden="1" x14ac:dyDescent="0.35">
      <c r="A17" s="2" t="s">
        <v>32</v>
      </c>
      <c r="B17" s="2" t="s">
        <v>31</v>
      </c>
      <c r="C17" s="2" t="s">
        <v>15</v>
      </c>
      <c r="D17" s="4">
        <v>8</v>
      </c>
      <c r="E17" s="7">
        <v>35</v>
      </c>
      <c r="F17" s="4">
        <f>Tabela1[[#This Row],[Preço Unitário (R$)]]*Tabela1[[#This Row],[Quantidade]]</f>
        <v>280</v>
      </c>
    </row>
    <row r="18" spans="1:6" hidden="1" x14ac:dyDescent="0.35">
      <c r="A18" s="2" t="s">
        <v>33</v>
      </c>
      <c r="B18" s="2" t="s">
        <v>34</v>
      </c>
      <c r="C18" s="2" t="s">
        <v>20</v>
      </c>
      <c r="D18" s="4">
        <v>15</v>
      </c>
      <c r="E18" s="7">
        <v>20</v>
      </c>
      <c r="F18" s="4">
        <f>Tabela1[[#This Row],[Preço Unitário (R$)]]*Tabela1[[#This Row],[Quantidade]]</f>
        <v>300</v>
      </c>
    </row>
    <row r="19" spans="1:6" hidden="1" x14ac:dyDescent="0.35">
      <c r="A19" s="2" t="s">
        <v>35</v>
      </c>
      <c r="B19" s="2" t="s">
        <v>34</v>
      </c>
      <c r="C19" s="2" t="s">
        <v>15</v>
      </c>
      <c r="D19" s="4">
        <v>3</v>
      </c>
      <c r="E19" s="7">
        <v>70</v>
      </c>
      <c r="F19" s="4">
        <f>Tabela1[[#This Row],[Preço Unitário (R$)]]*Tabela1[[#This Row],[Quantidade]]</f>
        <v>210</v>
      </c>
    </row>
    <row r="20" spans="1:6" hidden="1" x14ac:dyDescent="0.35">
      <c r="A20" s="2" t="s">
        <v>36</v>
      </c>
      <c r="B20" s="2" t="s">
        <v>37</v>
      </c>
      <c r="C20" s="2" t="s">
        <v>20</v>
      </c>
      <c r="D20" s="4">
        <v>10</v>
      </c>
      <c r="E20" s="7">
        <v>15</v>
      </c>
      <c r="F20" s="4">
        <f>Tabela1[[#This Row],[Preço Unitário (R$)]]*Tabela1[[#This Row],[Quantidade]]</f>
        <v>150</v>
      </c>
    </row>
    <row r="21" spans="1:6" hidden="1" x14ac:dyDescent="0.35">
      <c r="A21" s="2" t="s">
        <v>38</v>
      </c>
      <c r="B21" s="2" t="s">
        <v>37</v>
      </c>
      <c r="C21" s="2" t="s">
        <v>9</v>
      </c>
      <c r="D21" s="4">
        <v>1</v>
      </c>
      <c r="E21" s="7">
        <v>90</v>
      </c>
      <c r="F21" s="4">
        <f>Tabela1[[#This Row],[Preço Unitário (R$)]]*Tabela1[[#This Row],[Quantidade]]</f>
        <v>90</v>
      </c>
    </row>
    <row r="22" spans="1:6" hidden="1" x14ac:dyDescent="0.35">
      <c r="A22" s="2" t="s">
        <v>39</v>
      </c>
      <c r="B22" s="2" t="s">
        <v>40</v>
      </c>
      <c r="C22" s="2" t="s">
        <v>20</v>
      </c>
      <c r="D22" s="4">
        <v>12</v>
      </c>
      <c r="E22" s="7">
        <v>25</v>
      </c>
      <c r="F22" s="4">
        <f>Tabela1[[#This Row],[Preço Unitário (R$)]]*Tabela1[[#This Row],[Quantidade]]</f>
        <v>300</v>
      </c>
    </row>
    <row r="23" spans="1:6" hidden="1" x14ac:dyDescent="0.35">
      <c r="A23" s="2" t="s">
        <v>41</v>
      </c>
      <c r="B23" s="2" t="s">
        <v>40</v>
      </c>
      <c r="C23" s="2" t="s">
        <v>15</v>
      </c>
      <c r="D23" s="4">
        <v>2</v>
      </c>
      <c r="E23" s="7">
        <v>100</v>
      </c>
      <c r="F23" s="4">
        <f>Tabela1[[#This Row],[Preço Unitário (R$)]]*Tabela1[[#This Row],[Quantidade]]</f>
        <v>200</v>
      </c>
    </row>
    <row r="24" spans="1:6" hidden="1" x14ac:dyDescent="0.35">
      <c r="A24" s="2" t="s">
        <v>42</v>
      </c>
      <c r="B24" s="2" t="s">
        <v>43</v>
      </c>
      <c r="C24" s="2" t="s">
        <v>7</v>
      </c>
      <c r="D24" s="4">
        <v>2.5</v>
      </c>
      <c r="E24" s="7">
        <v>40</v>
      </c>
      <c r="F24" s="4">
        <f>Tabela1[[#This Row],[Preço Unitário (R$)]]*Tabela1[[#This Row],[Quantidade]]</f>
        <v>100</v>
      </c>
    </row>
    <row r="25" spans="1:6" hidden="1" x14ac:dyDescent="0.35">
      <c r="A25" s="2" t="s">
        <v>44</v>
      </c>
      <c r="B25" s="2" t="s">
        <v>43</v>
      </c>
      <c r="C25" s="2" t="s">
        <v>9</v>
      </c>
      <c r="D25" s="4">
        <v>3</v>
      </c>
      <c r="E25" s="7">
        <v>35</v>
      </c>
      <c r="F25" s="4">
        <f>Tabela1[[#This Row],[Preço Unitário (R$)]]*Tabela1[[#This Row],[Quantidade]]</f>
        <v>105</v>
      </c>
    </row>
    <row r="26" spans="1:6" hidden="1" x14ac:dyDescent="0.35">
      <c r="A26" s="2" t="s">
        <v>45</v>
      </c>
      <c r="B26" s="2" t="s">
        <v>6</v>
      </c>
      <c r="C26" s="2" t="s">
        <v>7</v>
      </c>
      <c r="D26" s="4">
        <v>3</v>
      </c>
      <c r="E26" s="7">
        <v>60</v>
      </c>
      <c r="F26" s="4">
        <f>Tabela1[[#This Row],[Preço Unitário (R$)]]*Tabela1[[#This Row],[Quantidade]]</f>
        <v>180</v>
      </c>
    </row>
    <row r="27" spans="1:6" hidden="1" x14ac:dyDescent="0.35">
      <c r="A27" s="2" t="s">
        <v>46</v>
      </c>
      <c r="B27" s="2" t="s">
        <v>6</v>
      </c>
      <c r="C27" s="2" t="s">
        <v>9</v>
      </c>
      <c r="D27" s="4">
        <v>5</v>
      </c>
      <c r="E27" s="7">
        <v>20</v>
      </c>
      <c r="F27" s="4">
        <f>Tabela1[[#This Row],[Preço Unitário (R$)]]*Tabela1[[#This Row],[Quantidade]]</f>
        <v>100</v>
      </c>
    </row>
    <row r="28" spans="1:6" hidden="1" x14ac:dyDescent="0.35">
      <c r="A28" s="2" t="s">
        <v>47</v>
      </c>
      <c r="B28" s="2" t="s">
        <v>11</v>
      </c>
      <c r="C28" s="2" t="s">
        <v>7</v>
      </c>
      <c r="D28" s="4">
        <v>3.5</v>
      </c>
      <c r="E28" s="7">
        <v>45</v>
      </c>
      <c r="F28" s="4">
        <f>Tabela1[[#This Row],[Preço Unitário (R$)]]*Tabela1[[#This Row],[Quantidade]]</f>
        <v>157.5</v>
      </c>
    </row>
    <row r="29" spans="1:6" hidden="1" x14ac:dyDescent="0.35">
      <c r="A29" s="2" t="s">
        <v>48</v>
      </c>
      <c r="B29" s="2" t="s">
        <v>11</v>
      </c>
      <c r="C29" s="2" t="s">
        <v>15</v>
      </c>
      <c r="D29" s="4">
        <v>7</v>
      </c>
      <c r="E29" s="7">
        <v>30</v>
      </c>
      <c r="F29" s="4">
        <f>Tabela1[[#This Row],[Preço Unitário (R$)]]*Tabela1[[#This Row],[Quantidade]]</f>
        <v>210</v>
      </c>
    </row>
    <row r="30" spans="1:6" hidden="1" x14ac:dyDescent="0.35">
      <c r="A30" s="2" t="s">
        <v>49</v>
      </c>
      <c r="B30" s="2" t="s">
        <v>14</v>
      </c>
      <c r="C30" s="2" t="s">
        <v>20</v>
      </c>
      <c r="D30" s="4">
        <v>18</v>
      </c>
      <c r="E30" s="7">
        <v>10</v>
      </c>
      <c r="F30" s="4">
        <f>Tabela1[[#This Row],[Preço Unitário (R$)]]*Tabela1[[#This Row],[Quantidade]]</f>
        <v>180</v>
      </c>
    </row>
    <row r="31" spans="1:6" hidden="1" x14ac:dyDescent="0.35">
      <c r="A31" s="2" t="s">
        <v>50</v>
      </c>
      <c r="B31" s="2" t="s">
        <v>14</v>
      </c>
      <c r="C31" s="2" t="s">
        <v>15</v>
      </c>
      <c r="D31" s="4">
        <v>5</v>
      </c>
      <c r="E31" s="7">
        <v>50</v>
      </c>
      <c r="F31" s="4">
        <f>Tabela1[[#This Row],[Preço Unitário (R$)]]*Tabela1[[#This Row],[Quantidade]]</f>
        <v>250</v>
      </c>
    </row>
    <row r="32" spans="1:6" hidden="1" x14ac:dyDescent="0.35">
      <c r="A32" s="2" t="s">
        <v>51</v>
      </c>
      <c r="B32" s="2" t="s">
        <v>18</v>
      </c>
      <c r="C32" s="2" t="s">
        <v>7</v>
      </c>
      <c r="D32" s="4">
        <v>4</v>
      </c>
      <c r="E32" s="7">
        <v>40</v>
      </c>
      <c r="F32" s="4">
        <f>Tabela1[[#This Row],[Preço Unitário (R$)]]*Tabela1[[#This Row],[Quantidade]]</f>
        <v>160</v>
      </c>
    </row>
    <row r="33" spans="1:6" hidden="1" x14ac:dyDescent="0.35">
      <c r="A33" s="2" t="s">
        <v>52</v>
      </c>
      <c r="B33" s="2" t="s">
        <v>18</v>
      </c>
      <c r="C33" s="2" t="s">
        <v>9</v>
      </c>
      <c r="D33" s="4">
        <v>3.5</v>
      </c>
      <c r="E33" s="7">
        <v>35</v>
      </c>
      <c r="F33" s="4">
        <f>Tabela1[[#This Row],[Preço Unitário (R$)]]*Tabela1[[#This Row],[Quantidade]]</f>
        <v>122.5</v>
      </c>
    </row>
    <row r="34" spans="1:6" hidden="1" x14ac:dyDescent="0.35">
      <c r="A34" s="2" t="s">
        <v>53</v>
      </c>
      <c r="B34" s="2" t="s">
        <v>22</v>
      </c>
      <c r="C34" s="2" t="s">
        <v>7</v>
      </c>
      <c r="D34" s="4">
        <v>1.5</v>
      </c>
      <c r="E34" s="7">
        <v>70</v>
      </c>
      <c r="F34" s="4">
        <f>Tabela1[[#This Row],[Preço Unitário (R$)]]*Tabela1[[#This Row],[Quantidade]]</f>
        <v>105</v>
      </c>
    </row>
    <row r="35" spans="1:6" hidden="1" x14ac:dyDescent="0.35">
      <c r="A35" s="2" t="s">
        <v>54</v>
      </c>
      <c r="B35" s="2" t="s">
        <v>22</v>
      </c>
      <c r="C35" s="2" t="s">
        <v>15</v>
      </c>
      <c r="D35" s="4">
        <v>6</v>
      </c>
      <c r="E35" s="7">
        <v>30</v>
      </c>
      <c r="F35" s="4">
        <f>Tabela1[[#This Row],[Preço Unitário (R$)]]*Tabela1[[#This Row],[Quantidade]]</f>
        <v>180</v>
      </c>
    </row>
    <row r="36" spans="1:6" hidden="1" x14ac:dyDescent="0.35">
      <c r="A36" s="2" t="s">
        <v>55</v>
      </c>
      <c r="B36" s="2" t="s">
        <v>25</v>
      </c>
      <c r="C36" s="2" t="s">
        <v>20</v>
      </c>
      <c r="D36" s="4">
        <v>14</v>
      </c>
      <c r="E36" s="7">
        <v>20</v>
      </c>
      <c r="F36" s="4">
        <f>Tabela1[[#This Row],[Preço Unitário (R$)]]*Tabela1[[#This Row],[Quantidade]]</f>
        <v>280</v>
      </c>
    </row>
    <row r="37" spans="1:6" hidden="1" x14ac:dyDescent="0.35">
      <c r="A37" s="2" t="s">
        <v>56</v>
      </c>
      <c r="B37" s="2" t="s">
        <v>25</v>
      </c>
      <c r="C37" s="2" t="s">
        <v>15</v>
      </c>
      <c r="D37" s="4">
        <v>8</v>
      </c>
      <c r="E37" s="7">
        <v>25</v>
      </c>
      <c r="F37" s="4">
        <f>Tabela1[[#This Row],[Preço Unitário (R$)]]*Tabela1[[#This Row],[Quantidade]]</f>
        <v>200</v>
      </c>
    </row>
    <row r="38" spans="1:6" x14ac:dyDescent="0.35">
      <c r="A38" s="2" t="s">
        <v>57</v>
      </c>
      <c r="B38" s="2" t="s">
        <v>28</v>
      </c>
      <c r="C38" s="2" t="s">
        <v>7</v>
      </c>
      <c r="D38" s="4">
        <v>5</v>
      </c>
      <c r="E38" s="7">
        <v>35</v>
      </c>
      <c r="F38" s="4">
        <f>Tabela1[[#This Row],[Preço Unitário (R$)]]*Tabela1[[#This Row],[Quantidade]]</f>
        <v>175</v>
      </c>
    </row>
    <row r="39" spans="1:6" x14ac:dyDescent="0.35">
      <c r="A39" s="2" t="s">
        <v>58</v>
      </c>
      <c r="B39" s="2" t="s">
        <v>28</v>
      </c>
      <c r="C39" s="2" t="s">
        <v>9</v>
      </c>
      <c r="D39" s="4">
        <v>4</v>
      </c>
      <c r="E39" s="7">
        <v>57</v>
      </c>
      <c r="F39" s="4">
        <f>Tabela1[[#This Row],[Preço Unitário (R$)]]*Tabela1[[#This Row],[Quantidade]]</f>
        <v>228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9039-B166-44BA-B2D0-1AC5FD7E5610}">
  <dimension ref="B4:E33"/>
  <sheetViews>
    <sheetView showGridLines="0" topLeftCell="A16" workbookViewId="0">
      <selection activeCell="D34" sqref="D34"/>
    </sheetView>
  </sheetViews>
  <sheetFormatPr defaultRowHeight="14.5" x14ac:dyDescent="0.35"/>
  <cols>
    <col min="2" max="2" width="17.26953125" bestFit="1" customWidth="1"/>
    <col min="3" max="3" width="12.90625" bestFit="1" customWidth="1"/>
    <col min="4" max="4" width="31.08984375" bestFit="1" customWidth="1"/>
    <col min="5" max="5" width="11.6328125" bestFit="1" customWidth="1"/>
  </cols>
  <sheetData>
    <row r="4" spans="2:4" x14ac:dyDescent="0.35">
      <c r="B4" s="14" t="s">
        <v>72</v>
      </c>
      <c r="C4" s="14"/>
      <c r="D4" s="14"/>
    </row>
    <row r="9" spans="2:4" x14ac:dyDescent="0.35">
      <c r="B9" s="19" t="s">
        <v>73</v>
      </c>
      <c r="C9" t="s">
        <v>75</v>
      </c>
    </row>
    <row r="10" spans="2:4" x14ac:dyDescent="0.35">
      <c r="B10" s="20" t="s">
        <v>6</v>
      </c>
      <c r="C10" s="5">
        <v>580</v>
      </c>
    </row>
    <row r="11" spans="2:4" x14ac:dyDescent="0.35">
      <c r="B11" s="20" t="s">
        <v>11</v>
      </c>
      <c r="C11" s="5">
        <v>712.5</v>
      </c>
    </row>
    <row r="12" spans="2:4" x14ac:dyDescent="0.35">
      <c r="B12" s="20" t="s">
        <v>18</v>
      </c>
      <c r="C12" s="5">
        <v>592.5</v>
      </c>
    </row>
    <row r="13" spans="2:4" x14ac:dyDescent="0.35">
      <c r="B13" s="20" t="s">
        <v>22</v>
      </c>
      <c r="C13" s="5">
        <v>945</v>
      </c>
    </row>
    <row r="14" spans="2:4" x14ac:dyDescent="0.35">
      <c r="B14" s="20" t="s">
        <v>25</v>
      </c>
      <c r="C14" s="5">
        <v>960</v>
      </c>
    </row>
    <row r="15" spans="2:4" x14ac:dyDescent="0.35">
      <c r="B15" s="20" t="s">
        <v>31</v>
      </c>
      <c r="C15" s="5">
        <v>392.5</v>
      </c>
    </row>
    <row r="16" spans="2:4" x14ac:dyDescent="0.35">
      <c r="B16" s="20" t="s">
        <v>34</v>
      </c>
      <c r="C16" s="5">
        <v>510</v>
      </c>
    </row>
    <row r="17" spans="2:5" x14ac:dyDescent="0.35">
      <c r="B17" s="20" t="s">
        <v>74</v>
      </c>
      <c r="C17" s="5">
        <v>4692.5</v>
      </c>
    </row>
    <row r="26" spans="2:5" x14ac:dyDescent="0.35">
      <c r="B26" s="14" t="s">
        <v>77</v>
      </c>
      <c r="C26" s="14"/>
      <c r="D26" s="14"/>
    </row>
    <row r="28" spans="2:5" x14ac:dyDescent="0.35">
      <c r="B28" s="19" t="s">
        <v>73</v>
      </c>
      <c r="C28" t="s">
        <v>75</v>
      </c>
    </row>
    <row r="29" spans="2:5" x14ac:dyDescent="0.35">
      <c r="B29" s="20" t="s">
        <v>9</v>
      </c>
      <c r="C29" s="5">
        <v>522.5</v>
      </c>
      <c r="E29" s="23">
        <f>GETPIVOTDATA("Total",$B$28,"Categoria do Produto","Doces")</f>
        <v>522.5</v>
      </c>
    </row>
    <row r="30" spans="2:5" x14ac:dyDescent="0.35">
      <c r="B30" s="20" t="s">
        <v>7</v>
      </c>
      <c r="C30" s="5">
        <v>1220</v>
      </c>
      <c r="E30" s="23">
        <f>GETPIVOTDATA("Total",$B$28,"Categoria do Produto","Pães")</f>
        <v>1220</v>
      </c>
    </row>
    <row r="31" spans="2:5" x14ac:dyDescent="0.35">
      <c r="B31" s="20" t="s">
        <v>15</v>
      </c>
      <c r="C31" s="5">
        <v>1740</v>
      </c>
      <c r="E31" s="23">
        <f>GETPIVOTDATA("Total",$B$28,"Categoria do Produto","Salgados")</f>
        <v>1740</v>
      </c>
    </row>
    <row r="32" spans="2:5" x14ac:dyDescent="0.35">
      <c r="B32" s="20" t="s">
        <v>20</v>
      </c>
      <c r="C32" s="5">
        <v>1210</v>
      </c>
      <c r="E32" s="23">
        <f>GETPIVOTDATA("Total",$B$28,"Categoria do Produto","Sobremesas")</f>
        <v>1210</v>
      </c>
    </row>
    <row r="33" spans="2:3" x14ac:dyDescent="0.35">
      <c r="B33" s="20" t="s">
        <v>74</v>
      </c>
      <c r="C33" s="5">
        <v>4692.5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5E42-6D5E-46C2-8ACE-ABAD0D262B96}">
  <dimension ref="A1:AQ82"/>
  <sheetViews>
    <sheetView showGridLines="0" showRowColHeaders="0" tabSelected="1" zoomScaleNormal="100" workbookViewId="0">
      <selection activeCell="D34" sqref="D34"/>
    </sheetView>
  </sheetViews>
  <sheetFormatPr defaultRowHeight="14.5" x14ac:dyDescent="0.35"/>
  <cols>
    <col min="1" max="1" width="18" style="13" customWidth="1"/>
    <col min="2" max="2" width="4.453125" customWidth="1"/>
    <col min="4" max="4" width="15.81640625" bestFit="1" customWidth="1"/>
  </cols>
  <sheetData>
    <row r="1" spans="2:43" ht="21.5" customHeight="1" x14ac:dyDescent="0.35"/>
    <row r="2" spans="2:43" ht="20" customHeight="1" thickBot="1" x14ac:dyDescent="0.45">
      <c r="C2" s="21" t="s">
        <v>76</v>
      </c>
      <c r="D2" s="21"/>
      <c r="E2" s="21"/>
      <c r="F2" s="21"/>
      <c r="G2" s="21"/>
    </row>
    <row r="3" spans="2:43" ht="12" customHeight="1" thickTop="1" x14ac:dyDescent="0.35"/>
    <row r="4" spans="2:43" x14ac:dyDescent="0.3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</row>
    <row r="5" spans="2:43" x14ac:dyDescent="0.3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</row>
    <row r="6" spans="2:43" x14ac:dyDescent="0.35">
      <c r="B6" s="10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</row>
    <row r="7" spans="2:43" x14ac:dyDescent="0.35">
      <c r="B7" s="10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</row>
    <row r="8" spans="2:43" x14ac:dyDescent="0.35">
      <c r="B8" s="10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</row>
    <row r="9" spans="2:43" x14ac:dyDescent="0.35">
      <c r="B9" s="10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</row>
    <row r="10" spans="2:43" x14ac:dyDescent="0.35">
      <c r="B10" s="10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</row>
    <row r="11" spans="2:43" ht="14.5" customHeight="1" x14ac:dyDescent="0.45">
      <c r="B11" s="10"/>
      <c r="C11" s="14"/>
      <c r="D11" s="22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</row>
    <row r="12" spans="2:43" x14ac:dyDescent="0.35">
      <c r="B12" s="10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</row>
    <row r="13" spans="2:43" x14ac:dyDescent="0.35">
      <c r="B13" s="10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</row>
    <row r="14" spans="2:43" x14ac:dyDescent="0.35">
      <c r="B14" s="10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</row>
    <row r="15" spans="2:43" x14ac:dyDescent="0.35">
      <c r="B15" s="10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</row>
    <row r="16" spans="2:43" x14ac:dyDescent="0.35">
      <c r="B16" s="10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</row>
    <row r="17" spans="2:43" x14ac:dyDescent="0.35">
      <c r="B17" s="1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</row>
    <row r="18" spans="2:43" x14ac:dyDescent="0.35">
      <c r="B18" s="10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</row>
    <row r="19" spans="2:43" x14ac:dyDescent="0.35">
      <c r="B19" s="10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</row>
    <row r="20" spans="2:43" x14ac:dyDescent="0.35">
      <c r="B20" s="1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</row>
    <row r="21" spans="2:43" x14ac:dyDescent="0.35">
      <c r="B21" s="10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</row>
    <row r="22" spans="2:43" x14ac:dyDescent="0.35">
      <c r="B22" s="10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</row>
    <row r="23" spans="2:43" x14ac:dyDescent="0.35">
      <c r="B23" s="10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</row>
    <row r="24" spans="2:43" x14ac:dyDescent="0.35">
      <c r="B24" s="10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</row>
    <row r="25" spans="2:43" x14ac:dyDescent="0.35">
      <c r="B25" s="10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</row>
    <row r="26" spans="2:43" x14ac:dyDescent="0.35">
      <c r="B26" s="10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</row>
    <row r="27" spans="2:43" x14ac:dyDescent="0.35">
      <c r="B27" s="10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</row>
    <row r="28" spans="2:43" x14ac:dyDescent="0.35">
      <c r="B28" s="10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</row>
    <row r="29" spans="2:43" x14ac:dyDescent="0.3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</row>
    <row r="30" spans="2:43" x14ac:dyDescent="0.35">
      <c r="B30" s="10"/>
      <c r="C30" s="10"/>
      <c r="D30" s="10"/>
      <c r="E30" s="10"/>
      <c r="F30" s="24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</row>
    <row r="31" spans="2:43" x14ac:dyDescent="0.3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2" spans="2:43" x14ac:dyDescent="0.3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</row>
    <row r="33" spans="2:43" x14ac:dyDescent="0.3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</row>
    <row r="34" spans="2:43" x14ac:dyDescent="0.3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</row>
    <row r="35" spans="2:43" x14ac:dyDescent="0.3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</row>
    <row r="36" spans="2:43" x14ac:dyDescent="0.3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</row>
    <row r="37" spans="2:43" x14ac:dyDescent="0.3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</row>
    <row r="38" spans="2:43" x14ac:dyDescent="0.3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</row>
    <row r="39" spans="2:43" x14ac:dyDescent="0.3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</row>
    <row r="40" spans="2:43" x14ac:dyDescent="0.3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</row>
    <row r="41" spans="2:43" x14ac:dyDescent="0.3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</row>
    <row r="42" spans="2:43" x14ac:dyDescent="0.3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</row>
    <row r="43" spans="2:43" x14ac:dyDescent="0.3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</row>
    <row r="44" spans="2:43" x14ac:dyDescent="0.35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</row>
    <row r="45" spans="2:43" x14ac:dyDescent="0.3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</row>
    <row r="46" spans="2:43" x14ac:dyDescent="0.3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</row>
    <row r="47" spans="2:43" x14ac:dyDescent="0.3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</row>
    <row r="48" spans="2:43" x14ac:dyDescent="0.3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</row>
    <row r="49" spans="2:43" x14ac:dyDescent="0.35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</row>
    <row r="50" spans="2:43" x14ac:dyDescent="0.3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</row>
    <row r="51" spans="2:43" x14ac:dyDescent="0.35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</row>
    <row r="52" spans="2:43" x14ac:dyDescent="0.3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</row>
    <row r="53" spans="2:43" x14ac:dyDescent="0.3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</row>
    <row r="54" spans="2:43" x14ac:dyDescent="0.3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</row>
    <row r="55" spans="2:43" x14ac:dyDescent="0.3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</row>
    <row r="56" spans="2:43" x14ac:dyDescent="0.3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</row>
    <row r="57" spans="2:43" x14ac:dyDescent="0.3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</row>
    <row r="58" spans="2:43" x14ac:dyDescent="0.3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</row>
    <row r="59" spans="2:43" x14ac:dyDescent="0.35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</row>
    <row r="60" spans="2:43" x14ac:dyDescent="0.3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</row>
    <row r="61" spans="2:43" x14ac:dyDescent="0.35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</row>
    <row r="62" spans="2:43" x14ac:dyDescent="0.35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</row>
    <row r="63" spans="2:43" x14ac:dyDescent="0.35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</row>
    <row r="64" spans="2:43" x14ac:dyDescent="0.3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</row>
    <row r="65" spans="2:43" x14ac:dyDescent="0.3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</row>
    <row r="66" spans="2:43" x14ac:dyDescent="0.3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</row>
    <row r="67" spans="2:43" x14ac:dyDescent="0.35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</row>
    <row r="68" spans="2:43" x14ac:dyDescent="0.3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</row>
    <row r="69" spans="2:43" x14ac:dyDescent="0.35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</row>
    <row r="70" spans="2:43" x14ac:dyDescent="0.35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</row>
    <row r="71" spans="2:43" x14ac:dyDescent="0.35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</row>
    <row r="72" spans="2:43" x14ac:dyDescent="0.35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</row>
    <row r="73" spans="2:43" x14ac:dyDescent="0.35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</row>
    <row r="74" spans="2:43" x14ac:dyDescent="0.35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</row>
    <row r="75" spans="2:43" x14ac:dyDescent="0.3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</row>
    <row r="76" spans="2:43" x14ac:dyDescent="0.3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</row>
    <row r="77" spans="2:43" x14ac:dyDescent="0.3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</row>
    <row r="78" spans="2:43" x14ac:dyDescent="0.35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</row>
    <row r="79" spans="2:43" x14ac:dyDescent="0.3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</row>
    <row r="80" spans="2:43" x14ac:dyDescent="0.35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</row>
    <row r="81" spans="2:43" x14ac:dyDescent="0.35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</row>
    <row r="82" spans="2:43" x14ac:dyDescent="0.3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</row>
  </sheetData>
  <mergeCells count="1">
    <mergeCell ref="C2:G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Assets</vt:lpstr>
      <vt:lpstr>Base</vt:lpstr>
      <vt:lpstr>Cálculos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Welinson Mendes de Brito</cp:lastModifiedBy>
  <dcterms:created xsi:type="dcterms:W3CDTF">2025-04-13T17:24:03Z</dcterms:created>
  <dcterms:modified xsi:type="dcterms:W3CDTF">2025-04-13T19:09:40Z</dcterms:modified>
</cp:coreProperties>
</file>