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repos\wvcc\WellandValleyCC.github.io\data\"/>
    </mc:Choice>
  </mc:AlternateContent>
  <xr:revisionPtr revIDLastSave="0" documentId="13_ncr:1_{F82C94AE-515F-46AF-A5AB-A7613F62BDEC}" xr6:coauthVersionLast="47" xr6:coauthVersionMax="47" xr10:uidLastSave="{00000000-0000-0000-0000-000000000000}"/>
  <bookViews>
    <workbookView xWindow="-98" yWindow="-98" windowWidth="28996" windowHeight="17475" activeTab="5" xr2:uid="{45F9DFA6-3E60-47DF-96C3-C485FAB93508}"/>
  </bookViews>
  <sheets>
    <sheet name="Revisions" sheetId="1" r:id="rId1"/>
    <sheet name="Competitors" sheetId="31" r:id="rId2"/>
    <sheet name="Calendar" sheetId="2" r:id="rId3"/>
    <sheet name="RoundRobinRiders" sheetId="4" r:id="rId4"/>
    <sheet name="Event_01" sheetId="5" r:id="rId5"/>
    <sheet name="Event_02" sheetId="6" r:id="rId6"/>
    <sheet name="Event_03" sheetId="7" r:id="rId7"/>
    <sheet name="Event_04" sheetId="8" r:id="rId8"/>
    <sheet name="Event_05" sheetId="9" r:id="rId9"/>
    <sheet name="Event_06" sheetId="10" r:id="rId10"/>
    <sheet name="Event_07" sheetId="11" r:id="rId11"/>
    <sheet name="Event_08" sheetId="12" r:id="rId12"/>
    <sheet name="Event_09" sheetId="13" r:id="rId13"/>
    <sheet name="Event_10" sheetId="14" r:id="rId14"/>
    <sheet name="Event_11" sheetId="15" r:id="rId15"/>
    <sheet name="Event_12" sheetId="16" r:id="rId16"/>
    <sheet name="Event_13" sheetId="17" r:id="rId17"/>
    <sheet name="Event_14" sheetId="18" r:id="rId18"/>
    <sheet name="Event_15" sheetId="19" r:id="rId19"/>
    <sheet name="Event_16" sheetId="20" r:id="rId20"/>
    <sheet name="Event_17" sheetId="21" r:id="rId21"/>
    <sheet name="Event_18" sheetId="22" r:id="rId22"/>
    <sheet name="Event_19" sheetId="23" r:id="rId23"/>
    <sheet name="Event_20" sheetId="24" r:id="rId24"/>
    <sheet name="Event_21" sheetId="25" r:id="rId25"/>
    <sheet name="Event_22" sheetId="26" r:id="rId26"/>
    <sheet name="Event_23" sheetId="27" r:id="rId27"/>
    <sheet name="Event_24" sheetId="28" r:id="rId28"/>
    <sheet name="Event_25" sheetId="29" r:id="rId29"/>
    <sheet name="Event_26" sheetId="30" r:id="rId30"/>
  </sheets>
  <definedNames>
    <definedName name="ActualPCN">Calendar!#REF!</definedName>
    <definedName name="BestNumberOfEvents">Calendar!#REF!</definedName>
    <definedName name="Calendar">Calendar!$A$2:$F$27</definedName>
    <definedName name="CalendarEventNumbers">Calendar!$A$2:$A$27</definedName>
    <definedName name="CalendarNumberOfCompetitors">Calendar!#REF!</definedName>
    <definedName name="CompetitionNames">#REF!</definedName>
    <definedName name="CompetitionNumbers">#REF!</definedName>
    <definedName name="CompetitionYear">Calendar!#REF!</definedName>
    <definedName name="DCR">#REF!</definedName>
    <definedName name="DistanceNewVS">#REF!</definedName>
    <definedName name="EDPrefix">Calendar!#REF!</definedName>
    <definedName name="EDSuffix">Calendar!#REF!</definedName>
    <definedName name="ESPrefix">Calendar!#REF!</definedName>
    <definedName name="ESSuffix">Calendar!#REF!</definedName>
    <definedName name="Event">Calendar!#REF!</definedName>
    <definedName name="EventDateTimes">Calendar!#REF!</definedName>
    <definedName name="EventJunColumn">Calendar!#REF!</definedName>
    <definedName name="EventJuvColumn">Calendar!#REF!</definedName>
    <definedName name="EventsCompletedToDate">Calendar!#REF!</definedName>
    <definedName name="GenderColumn">Calendar!#REF!</definedName>
    <definedName name="IDsNewVS">#REF!</definedName>
    <definedName name="JunCol">#REF!</definedName>
    <definedName name="JunColumn">Calendar!#REF!</definedName>
    <definedName name="JunPCN">Calendar!#REF!</definedName>
    <definedName name="JuvColumn">Calendar!#REF!</definedName>
    <definedName name="JuvPCN">Calendar!#REF!</definedName>
    <definedName name="LeagueSponsor">Calendar!#REF!</definedName>
    <definedName name="MaximumScorePerEvent">Calendar!#REF!</definedName>
    <definedName name="MaxScoreFromRemainingEvents">Calendar!#REF!</definedName>
    <definedName name="MemberData">Event_01!$G$2</definedName>
    <definedName name="MemberDataCC">#REF!</definedName>
    <definedName name="NameToNumber">#REF!</definedName>
    <definedName name="nChampionshipEventsCancelled">Calendar!#REF!</definedName>
    <definedName name="NevBrooksBestNumberOfEvents">Calendar!#REF!</definedName>
    <definedName name="NevBrooksHandicapTable">#REF!</definedName>
    <definedName name="NevBrooksPCN">Calendar!#REF!</definedName>
    <definedName name="NevBrooksStandardTime">Calendar!#REF!</definedName>
    <definedName name="nEvening10Events">Calendar!#REF!</definedName>
    <definedName name="nEvening10EventsCancelled">Calendar!#REF!</definedName>
    <definedName name="NewVSMen">#REF!</definedName>
    <definedName name="NewVSWomen">#REF!</definedName>
    <definedName name="NonTenEvents">Calendar!$I$2:$I$27</definedName>
    <definedName name="NumberOfForcedScores">Calendar!#REF!</definedName>
    <definedName name="NumberToDivision">#REF!</definedName>
    <definedName name="Points">#REF!</definedName>
    <definedName name="_xlnm.Print_Area" localSheetId="2">Calendar!$B$1:$F$27</definedName>
    <definedName name="_xlnm.Print_Area" localSheetId="4">Event_01!$G$1:$H$22</definedName>
    <definedName name="_xlnm.Print_Area" localSheetId="5">Event_02!$G$1:$H$48</definedName>
    <definedName name="_xlnm.Print_Area" localSheetId="6">Event_03!$G$1:$H$23</definedName>
    <definedName name="_xlnm.Print_Area" localSheetId="7">Event_04!$G$1:$H$22</definedName>
    <definedName name="_xlnm.Print_Area" localSheetId="8">Event_05!$G$1:$H$29</definedName>
    <definedName name="_xlnm.Print_Area" localSheetId="9">Event_06!$G$1:$H$23</definedName>
    <definedName name="_xlnm.Print_Area" localSheetId="10">Event_07!$G$1:$H$1</definedName>
    <definedName name="_xlnm.Print_Area" localSheetId="11">Event_08!$G$1:$H$18</definedName>
    <definedName name="_xlnm.Print_Area" localSheetId="12">Event_09!$G$1:$H$16</definedName>
    <definedName name="_xlnm.Print_Area" localSheetId="13">Event_10!$G$1:$H$31</definedName>
    <definedName name="_xlnm.Print_Area" localSheetId="14">Event_11!$G$1:$H$27</definedName>
    <definedName name="_xlnm.Print_Area" localSheetId="15">Event_12!$G$1:$H$23</definedName>
    <definedName name="_xlnm.Print_Area" localSheetId="16">Event_13!$G$1:$H$30</definedName>
    <definedName name="_xlnm.Print_Area" localSheetId="17">Event_14!$G$1:$H$40</definedName>
    <definedName name="_xlnm.Print_Area" localSheetId="18">Event_15!$G$1:$H$38</definedName>
    <definedName name="_xlnm.Print_Area" localSheetId="19">Event_16!$G$1:$H$33</definedName>
    <definedName name="_xlnm.Print_Area" localSheetId="20">Event_17!$G$1:$H$39</definedName>
    <definedName name="_xlnm.Print_Area" localSheetId="21">Event_18!$G$1:$H$37</definedName>
    <definedName name="_xlnm.Print_Area" localSheetId="22">Event_19!$G$1:$H$53</definedName>
    <definedName name="_xlnm.Print_Area" localSheetId="23">Event_20!$G$1:$H$29</definedName>
    <definedName name="_xlnm.Print_Area" localSheetId="24">Event_21!$G$1:$H$57</definedName>
    <definedName name="_xlnm.Print_Area" localSheetId="25">Event_22!$G$1:$H$29</definedName>
    <definedName name="_xlnm.Print_Area" localSheetId="26">Event_23!$G$1:$H$44</definedName>
    <definedName name="_xlnm.Print_Area" localSheetId="27">Event_24!$G$1:$H$28</definedName>
    <definedName name="_xlnm.Print_Area" localSheetId="28">Event_25!$G$1:$H$1</definedName>
    <definedName name="_xlnm.Print_Area" localSheetId="29">Event_26!$G$1:$H$1</definedName>
    <definedName name="PublishRange">#REF!,#REF!,#REF!</definedName>
    <definedName name="RoadMenPCN">Calendar!#REF!</definedName>
    <definedName name="RoadWomenPCN">Calendar!#REF!</definedName>
    <definedName name="RoundRobinNameToClub">RoundRobinRiders!$A$2:$C$32</definedName>
    <definedName name="RoundRobinNameToClubRange">RoundRobinRiders!$A$2:$C$132</definedName>
    <definedName name="SenPCN">Calendar!#REF!</definedName>
    <definedName name="SnrFCData">#REF!</definedName>
    <definedName name="SortRangeForWVCCData">#REF!</definedName>
    <definedName name="SponsorMessage">Calendar!#REF!</definedName>
    <definedName name="StandardsMen">#REF!</definedName>
    <definedName name="StandardsWomen">#REF!</definedName>
    <definedName name="TenMileEvents">Calendar!$J$2:$J$27</definedName>
    <definedName name="TotalNumberOfEvents">Calendar!#REF!</definedName>
    <definedName name="VetPCN">Calendar!#REF!</definedName>
    <definedName name="VetsMinimumAge">Calendar!#REF!</definedName>
    <definedName name="WomPCN">Calendar!#REF!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" i="7" l="1"/>
  <c r="B103" i="6" a="1"/>
  <c r="B103" i="6" s="1"/>
  <c r="B104" i="6" s="1"/>
  <c r="B103" i="7" a="1"/>
  <c r="B103" i="7" s="1"/>
  <c r="B104" i="7" s="1"/>
  <c r="B103" i="8" a="1"/>
  <c r="B103" i="8" s="1"/>
  <c r="B104" i="8" s="1"/>
  <c r="B103" i="9" a="1"/>
  <c r="B103" i="9" s="1"/>
  <c r="B104" i="9" s="1"/>
  <c r="B103" i="10" a="1"/>
  <c r="B103" i="10" s="1"/>
  <c r="B104" i="10" s="1"/>
  <c r="B103" i="11" a="1"/>
  <c r="B103" i="11" s="1"/>
  <c r="B104" i="11" s="1"/>
  <c r="B103" i="12" a="1"/>
  <c r="B103" i="12" s="1"/>
  <c r="B104" i="12" s="1"/>
  <c r="B103" i="13" a="1"/>
  <c r="B103" i="13" s="1"/>
  <c r="B104" i="13" s="1"/>
  <c r="B103" i="14" a="1"/>
  <c r="B103" i="14" s="1"/>
  <c r="B104" i="14" s="1"/>
  <c r="B103" i="15" a="1"/>
  <c r="B103" i="15" s="1"/>
  <c r="B104" i="15" s="1"/>
  <c r="B103" i="16" a="1"/>
  <c r="B103" i="16" s="1"/>
  <c r="B104" i="16" s="1"/>
  <c r="B103" i="17" a="1"/>
  <c r="B103" i="17" s="1"/>
  <c r="B104" i="17" s="1"/>
  <c r="B103" i="18" a="1"/>
  <c r="B103" i="18" s="1"/>
  <c r="B104" i="18" s="1"/>
  <c r="B103" i="19" a="1"/>
  <c r="B103" i="19" s="1"/>
  <c r="B104" i="19" s="1"/>
  <c r="B103" i="20" a="1"/>
  <c r="B103" i="20" s="1"/>
  <c r="B104" i="20" s="1"/>
  <c r="B103" i="21" a="1"/>
  <c r="B103" i="21" s="1"/>
  <c r="B104" i="21" s="1"/>
  <c r="B103" i="22" a="1"/>
  <c r="B103" i="22" s="1"/>
  <c r="B104" i="22" s="1"/>
  <c r="B103" i="23" a="1"/>
  <c r="B103" i="23" s="1"/>
  <c r="B104" i="23" s="1"/>
  <c r="B103" i="24" a="1"/>
  <c r="B103" i="24" s="1"/>
  <c r="B104" i="24" s="1"/>
  <c r="B103" i="25" a="1"/>
  <c r="B103" i="25" s="1"/>
  <c r="B104" i="25" s="1"/>
  <c r="B103" i="26" a="1"/>
  <c r="B103" i="26" s="1"/>
  <c r="B104" i="26" s="1"/>
  <c r="B103" i="27" a="1"/>
  <c r="B103" i="27" s="1"/>
  <c r="B104" i="27" s="1"/>
  <c r="B103" i="28" a="1"/>
  <c r="B103" i="28" s="1"/>
  <c r="B104" i="28" s="1"/>
  <c r="B103" i="29" a="1"/>
  <c r="B103" i="29" s="1"/>
  <c r="B104" i="29" s="1"/>
  <c r="B103" i="30" a="1"/>
  <c r="B103" i="30" s="1"/>
  <c r="B104" i="30" s="1"/>
  <c r="B103" i="5" a="1"/>
  <c r="B103" i="5" s="1"/>
  <c r="B104" i="5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3" i="10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71" i="10"/>
  <c r="H72" i="10"/>
  <c r="H73" i="10"/>
  <c r="H74" i="10"/>
  <c r="H75" i="10"/>
  <c r="H76" i="10"/>
  <c r="H77" i="10"/>
  <c r="H78" i="10"/>
  <c r="H79" i="10"/>
  <c r="H80" i="10"/>
  <c r="H81" i="10"/>
  <c r="H82" i="10"/>
  <c r="H83" i="10"/>
  <c r="H84" i="10"/>
  <c r="H85" i="10"/>
  <c r="H86" i="10"/>
  <c r="H87" i="10"/>
  <c r="H88" i="10"/>
  <c r="H89" i="10"/>
  <c r="H90" i="10"/>
  <c r="H91" i="10"/>
  <c r="H92" i="10"/>
  <c r="H93" i="10"/>
  <c r="H94" i="10"/>
  <c r="H95" i="10"/>
  <c r="H96" i="10"/>
  <c r="H97" i="10"/>
  <c r="H98" i="10"/>
  <c r="H99" i="10"/>
  <c r="H100" i="10"/>
  <c r="H101" i="10"/>
  <c r="H3" i="11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67" i="11"/>
  <c r="H68" i="11"/>
  <c r="H69" i="11"/>
  <c r="H70" i="11"/>
  <c r="H71" i="11"/>
  <c r="H72" i="11"/>
  <c r="H73" i="11"/>
  <c r="H74" i="11"/>
  <c r="H75" i="11"/>
  <c r="H76" i="11"/>
  <c r="H77" i="11"/>
  <c r="H78" i="11"/>
  <c r="H79" i="11"/>
  <c r="H80" i="11"/>
  <c r="H81" i="11"/>
  <c r="H82" i="11"/>
  <c r="H83" i="11"/>
  <c r="H84" i="11"/>
  <c r="H85" i="11"/>
  <c r="H86" i="11"/>
  <c r="H87" i="11"/>
  <c r="H88" i="11"/>
  <c r="H89" i="11"/>
  <c r="H90" i="11"/>
  <c r="H91" i="11"/>
  <c r="H92" i="11"/>
  <c r="H93" i="11"/>
  <c r="H94" i="11"/>
  <c r="H95" i="11"/>
  <c r="H96" i="11"/>
  <c r="H97" i="11"/>
  <c r="H98" i="11"/>
  <c r="H99" i="11"/>
  <c r="H100" i="11"/>
  <c r="H101" i="11"/>
  <c r="H3" i="12"/>
  <c r="H4" i="12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43" i="12"/>
  <c r="H44" i="12"/>
  <c r="H45" i="12"/>
  <c r="H46" i="12"/>
  <c r="H47" i="12"/>
  <c r="H48" i="12"/>
  <c r="H49" i="12"/>
  <c r="H50" i="12"/>
  <c r="H51" i="12"/>
  <c r="H52" i="12"/>
  <c r="H53" i="12"/>
  <c r="H54" i="12"/>
  <c r="H55" i="12"/>
  <c r="H56" i="12"/>
  <c r="H57" i="12"/>
  <c r="H58" i="12"/>
  <c r="H59" i="12"/>
  <c r="H60" i="12"/>
  <c r="H61" i="12"/>
  <c r="H62" i="12"/>
  <c r="H63" i="12"/>
  <c r="H64" i="12"/>
  <c r="H65" i="12"/>
  <c r="H66" i="12"/>
  <c r="H67" i="12"/>
  <c r="H68" i="12"/>
  <c r="H69" i="12"/>
  <c r="H70" i="12"/>
  <c r="H71" i="12"/>
  <c r="H72" i="12"/>
  <c r="H73" i="12"/>
  <c r="H74" i="12"/>
  <c r="H75" i="12"/>
  <c r="H76" i="12"/>
  <c r="H77" i="12"/>
  <c r="H78" i="12"/>
  <c r="H79" i="12"/>
  <c r="H80" i="12"/>
  <c r="H81" i="12"/>
  <c r="H82" i="12"/>
  <c r="H83" i="12"/>
  <c r="H84" i="12"/>
  <c r="H85" i="12"/>
  <c r="H86" i="12"/>
  <c r="H87" i="12"/>
  <c r="H88" i="12"/>
  <c r="H89" i="12"/>
  <c r="H90" i="12"/>
  <c r="H91" i="12"/>
  <c r="H92" i="12"/>
  <c r="H93" i="12"/>
  <c r="H94" i="12"/>
  <c r="H95" i="12"/>
  <c r="H96" i="12"/>
  <c r="H97" i="12"/>
  <c r="H98" i="12"/>
  <c r="H99" i="12"/>
  <c r="H100" i="12"/>
  <c r="H101" i="12"/>
  <c r="H3" i="13"/>
  <c r="H4" i="13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H29" i="13"/>
  <c r="H30" i="13"/>
  <c r="H31" i="13"/>
  <c r="H32" i="13"/>
  <c r="H33" i="13"/>
  <c r="H34" i="13"/>
  <c r="H35" i="13"/>
  <c r="H36" i="13"/>
  <c r="H37" i="13"/>
  <c r="H38" i="13"/>
  <c r="H39" i="13"/>
  <c r="H40" i="13"/>
  <c r="H41" i="13"/>
  <c r="H42" i="13"/>
  <c r="H43" i="13"/>
  <c r="H44" i="13"/>
  <c r="H45" i="13"/>
  <c r="H46" i="13"/>
  <c r="H47" i="13"/>
  <c r="H48" i="13"/>
  <c r="H49" i="13"/>
  <c r="H50" i="13"/>
  <c r="H51" i="13"/>
  <c r="H52" i="13"/>
  <c r="H53" i="13"/>
  <c r="H54" i="13"/>
  <c r="H55" i="13"/>
  <c r="H56" i="13"/>
  <c r="H57" i="13"/>
  <c r="H58" i="13"/>
  <c r="H59" i="13"/>
  <c r="H60" i="13"/>
  <c r="H61" i="13"/>
  <c r="H62" i="13"/>
  <c r="H63" i="13"/>
  <c r="H64" i="13"/>
  <c r="H65" i="13"/>
  <c r="H66" i="13"/>
  <c r="H67" i="13"/>
  <c r="H68" i="13"/>
  <c r="H69" i="13"/>
  <c r="H70" i="13"/>
  <c r="H71" i="13"/>
  <c r="H72" i="13"/>
  <c r="H73" i="13"/>
  <c r="H74" i="13"/>
  <c r="H75" i="13"/>
  <c r="H76" i="13"/>
  <c r="H77" i="13"/>
  <c r="H78" i="13"/>
  <c r="H79" i="13"/>
  <c r="H80" i="13"/>
  <c r="H81" i="13"/>
  <c r="H82" i="13"/>
  <c r="H83" i="13"/>
  <c r="H84" i="13"/>
  <c r="H85" i="13"/>
  <c r="H86" i="13"/>
  <c r="H87" i="13"/>
  <c r="H88" i="13"/>
  <c r="H89" i="13"/>
  <c r="H90" i="13"/>
  <c r="H91" i="13"/>
  <c r="H92" i="13"/>
  <c r="H93" i="13"/>
  <c r="H94" i="13"/>
  <c r="H95" i="13"/>
  <c r="H96" i="13"/>
  <c r="H97" i="13"/>
  <c r="H98" i="13"/>
  <c r="H99" i="13"/>
  <c r="H100" i="13"/>
  <c r="H101" i="13"/>
  <c r="H3" i="14"/>
  <c r="H4" i="14"/>
  <c r="H5" i="14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H36" i="14"/>
  <c r="H37" i="14"/>
  <c r="H38" i="14"/>
  <c r="H39" i="14"/>
  <c r="H40" i="14"/>
  <c r="H41" i="14"/>
  <c r="H42" i="14"/>
  <c r="H43" i="14"/>
  <c r="H44" i="14"/>
  <c r="H45" i="14"/>
  <c r="H46" i="14"/>
  <c r="H47" i="14"/>
  <c r="H48" i="14"/>
  <c r="H49" i="14"/>
  <c r="H50" i="14"/>
  <c r="H51" i="14"/>
  <c r="H52" i="14"/>
  <c r="H53" i="14"/>
  <c r="H54" i="14"/>
  <c r="H55" i="14"/>
  <c r="H56" i="14"/>
  <c r="H57" i="14"/>
  <c r="H58" i="14"/>
  <c r="H59" i="14"/>
  <c r="H60" i="14"/>
  <c r="H61" i="14"/>
  <c r="H62" i="14"/>
  <c r="H63" i="14"/>
  <c r="H64" i="14"/>
  <c r="H65" i="14"/>
  <c r="H66" i="14"/>
  <c r="H67" i="14"/>
  <c r="H68" i="14"/>
  <c r="H69" i="14"/>
  <c r="H70" i="14"/>
  <c r="H71" i="14"/>
  <c r="H72" i="14"/>
  <c r="H73" i="14"/>
  <c r="H74" i="14"/>
  <c r="H75" i="14"/>
  <c r="H76" i="14"/>
  <c r="H77" i="14"/>
  <c r="H78" i="14"/>
  <c r="H79" i="14"/>
  <c r="H80" i="14"/>
  <c r="H81" i="14"/>
  <c r="H82" i="14"/>
  <c r="H83" i="14"/>
  <c r="H84" i="14"/>
  <c r="H85" i="14"/>
  <c r="H86" i="14"/>
  <c r="H87" i="14"/>
  <c r="H88" i="14"/>
  <c r="H89" i="14"/>
  <c r="H90" i="14"/>
  <c r="H91" i="14"/>
  <c r="H92" i="14"/>
  <c r="H93" i="14"/>
  <c r="H94" i="14"/>
  <c r="H95" i="14"/>
  <c r="H96" i="14"/>
  <c r="H97" i="14"/>
  <c r="H98" i="14"/>
  <c r="H99" i="14"/>
  <c r="H100" i="14"/>
  <c r="H101" i="14"/>
  <c r="H3" i="15"/>
  <c r="H4" i="15"/>
  <c r="H5" i="15"/>
  <c r="H6" i="15"/>
  <c r="H7" i="15"/>
  <c r="H8" i="15"/>
  <c r="H9" i="15"/>
  <c r="H10" i="15"/>
  <c r="H11" i="15"/>
  <c r="H12" i="15"/>
  <c r="H13" i="15"/>
  <c r="H14" i="15"/>
  <c r="H15" i="15"/>
  <c r="H16" i="15"/>
  <c r="H17" i="15"/>
  <c r="H18" i="15"/>
  <c r="H19" i="15"/>
  <c r="H20" i="15"/>
  <c r="H21" i="15"/>
  <c r="H22" i="15"/>
  <c r="H23" i="15"/>
  <c r="H24" i="15"/>
  <c r="H25" i="15"/>
  <c r="H26" i="15"/>
  <c r="H27" i="15"/>
  <c r="H28" i="15"/>
  <c r="H29" i="15"/>
  <c r="H30" i="15"/>
  <c r="H31" i="15"/>
  <c r="H32" i="15"/>
  <c r="H33" i="15"/>
  <c r="H34" i="15"/>
  <c r="H35" i="15"/>
  <c r="H36" i="15"/>
  <c r="H37" i="15"/>
  <c r="H38" i="15"/>
  <c r="H39" i="15"/>
  <c r="H40" i="15"/>
  <c r="H41" i="15"/>
  <c r="H42" i="15"/>
  <c r="H43" i="15"/>
  <c r="H44" i="15"/>
  <c r="H45" i="15"/>
  <c r="H46" i="15"/>
  <c r="H47" i="15"/>
  <c r="H48" i="15"/>
  <c r="H49" i="15"/>
  <c r="H50" i="15"/>
  <c r="H51" i="15"/>
  <c r="H52" i="15"/>
  <c r="H53" i="15"/>
  <c r="H54" i="15"/>
  <c r="H55" i="15"/>
  <c r="H56" i="15"/>
  <c r="H57" i="15"/>
  <c r="H58" i="15"/>
  <c r="H59" i="15"/>
  <c r="H60" i="15"/>
  <c r="H61" i="15"/>
  <c r="H62" i="15"/>
  <c r="H63" i="15"/>
  <c r="H64" i="15"/>
  <c r="H65" i="15"/>
  <c r="H66" i="15"/>
  <c r="H67" i="15"/>
  <c r="H68" i="15"/>
  <c r="H69" i="15"/>
  <c r="H70" i="15"/>
  <c r="H71" i="15"/>
  <c r="H72" i="15"/>
  <c r="H73" i="15"/>
  <c r="H74" i="15"/>
  <c r="H75" i="15"/>
  <c r="H76" i="15"/>
  <c r="H77" i="15"/>
  <c r="H78" i="15"/>
  <c r="H79" i="15"/>
  <c r="H80" i="15"/>
  <c r="H81" i="15"/>
  <c r="H82" i="15"/>
  <c r="H83" i="15"/>
  <c r="H84" i="15"/>
  <c r="H85" i="15"/>
  <c r="H86" i="15"/>
  <c r="H87" i="15"/>
  <c r="H88" i="15"/>
  <c r="H89" i="15"/>
  <c r="H90" i="15"/>
  <c r="H91" i="15"/>
  <c r="H92" i="15"/>
  <c r="H93" i="15"/>
  <c r="H94" i="15"/>
  <c r="H95" i="15"/>
  <c r="H96" i="15"/>
  <c r="H97" i="15"/>
  <c r="H98" i="15"/>
  <c r="H99" i="15"/>
  <c r="H100" i="15"/>
  <c r="H101" i="15"/>
  <c r="H3" i="16"/>
  <c r="H4" i="16"/>
  <c r="H5" i="16"/>
  <c r="H6" i="16"/>
  <c r="H7" i="16"/>
  <c r="H8" i="16"/>
  <c r="H9" i="16"/>
  <c r="H10" i="16"/>
  <c r="H11" i="16"/>
  <c r="H12" i="16"/>
  <c r="H13" i="16"/>
  <c r="H14" i="16"/>
  <c r="H15" i="16"/>
  <c r="H16" i="16"/>
  <c r="H17" i="16"/>
  <c r="H18" i="16"/>
  <c r="H19" i="16"/>
  <c r="H20" i="16"/>
  <c r="H21" i="16"/>
  <c r="H22" i="16"/>
  <c r="H23" i="16"/>
  <c r="H24" i="16"/>
  <c r="H25" i="16"/>
  <c r="H26" i="16"/>
  <c r="H27" i="16"/>
  <c r="H28" i="16"/>
  <c r="H29" i="16"/>
  <c r="H30" i="16"/>
  <c r="H31" i="16"/>
  <c r="H32" i="16"/>
  <c r="H33" i="16"/>
  <c r="H34" i="16"/>
  <c r="H35" i="16"/>
  <c r="H36" i="16"/>
  <c r="H37" i="16"/>
  <c r="H38" i="16"/>
  <c r="H39" i="16"/>
  <c r="H40" i="16"/>
  <c r="H41" i="16"/>
  <c r="H42" i="16"/>
  <c r="H43" i="16"/>
  <c r="H44" i="16"/>
  <c r="H45" i="16"/>
  <c r="H46" i="16"/>
  <c r="H47" i="16"/>
  <c r="H48" i="16"/>
  <c r="H49" i="16"/>
  <c r="H50" i="16"/>
  <c r="H51" i="16"/>
  <c r="H52" i="16"/>
  <c r="H53" i="16"/>
  <c r="H54" i="16"/>
  <c r="H55" i="16"/>
  <c r="H56" i="16"/>
  <c r="H57" i="16"/>
  <c r="H58" i="16"/>
  <c r="H59" i="16"/>
  <c r="H60" i="16"/>
  <c r="H61" i="16"/>
  <c r="H62" i="16"/>
  <c r="H63" i="16"/>
  <c r="H64" i="16"/>
  <c r="H65" i="16"/>
  <c r="H66" i="16"/>
  <c r="H67" i="16"/>
  <c r="H68" i="16"/>
  <c r="H69" i="16"/>
  <c r="H70" i="16"/>
  <c r="H71" i="16"/>
  <c r="H72" i="16"/>
  <c r="H73" i="16"/>
  <c r="H74" i="16"/>
  <c r="H75" i="16"/>
  <c r="H76" i="16"/>
  <c r="H77" i="16"/>
  <c r="H78" i="16"/>
  <c r="H79" i="16"/>
  <c r="H80" i="16"/>
  <c r="H81" i="16"/>
  <c r="H82" i="16"/>
  <c r="H83" i="16"/>
  <c r="H84" i="16"/>
  <c r="H85" i="16"/>
  <c r="H86" i="16"/>
  <c r="H87" i="16"/>
  <c r="H88" i="16"/>
  <c r="H89" i="16"/>
  <c r="H90" i="16"/>
  <c r="H91" i="16"/>
  <c r="H92" i="16"/>
  <c r="H93" i="16"/>
  <c r="H94" i="16"/>
  <c r="H95" i="16"/>
  <c r="H96" i="16"/>
  <c r="H97" i="16"/>
  <c r="H98" i="16"/>
  <c r="H99" i="16"/>
  <c r="H100" i="16"/>
  <c r="H101" i="16"/>
  <c r="H3" i="17"/>
  <c r="H4" i="17"/>
  <c r="H5" i="17"/>
  <c r="H6" i="17"/>
  <c r="H7" i="17"/>
  <c r="H8" i="17"/>
  <c r="H9" i="17"/>
  <c r="H10" i="17"/>
  <c r="H11" i="17"/>
  <c r="H12" i="17"/>
  <c r="H13" i="17"/>
  <c r="H14" i="17"/>
  <c r="H15" i="17"/>
  <c r="H16" i="17"/>
  <c r="H17" i="17"/>
  <c r="H18" i="17"/>
  <c r="H19" i="17"/>
  <c r="H20" i="17"/>
  <c r="H21" i="17"/>
  <c r="H22" i="17"/>
  <c r="H23" i="17"/>
  <c r="H24" i="17"/>
  <c r="H25" i="17"/>
  <c r="H26" i="17"/>
  <c r="H27" i="17"/>
  <c r="H28" i="17"/>
  <c r="H29" i="17"/>
  <c r="H30" i="17"/>
  <c r="H31" i="17"/>
  <c r="H32" i="17"/>
  <c r="H33" i="17"/>
  <c r="H34" i="17"/>
  <c r="H35" i="17"/>
  <c r="H36" i="17"/>
  <c r="H37" i="17"/>
  <c r="H38" i="17"/>
  <c r="H39" i="17"/>
  <c r="H40" i="17"/>
  <c r="H41" i="17"/>
  <c r="H42" i="17"/>
  <c r="H43" i="17"/>
  <c r="H44" i="17"/>
  <c r="H45" i="17"/>
  <c r="H46" i="17"/>
  <c r="H47" i="17"/>
  <c r="H48" i="17"/>
  <c r="H49" i="17"/>
  <c r="H50" i="17"/>
  <c r="H51" i="17"/>
  <c r="H52" i="17"/>
  <c r="H53" i="17"/>
  <c r="H54" i="17"/>
  <c r="H55" i="17"/>
  <c r="H56" i="17"/>
  <c r="H57" i="17"/>
  <c r="H58" i="17"/>
  <c r="H59" i="17"/>
  <c r="H60" i="17"/>
  <c r="H61" i="17"/>
  <c r="H62" i="17"/>
  <c r="H63" i="17"/>
  <c r="H64" i="17"/>
  <c r="H65" i="17"/>
  <c r="H66" i="17"/>
  <c r="H67" i="17"/>
  <c r="H68" i="17"/>
  <c r="H69" i="17"/>
  <c r="H70" i="17"/>
  <c r="H71" i="17"/>
  <c r="H72" i="17"/>
  <c r="H73" i="17"/>
  <c r="H74" i="17"/>
  <c r="H75" i="17"/>
  <c r="H76" i="17"/>
  <c r="H77" i="17"/>
  <c r="H78" i="17"/>
  <c r="H79" i="17"/>
  <c r="H80" i="17"/>
  <c r="H81" i="17"/>
  <c r="H82" i="17"/>
  <c r="H83" i="17"/>
  <c r="H84" i="17"/>
  <c r="H85" i="17"/>
  <c r="H86" i="17"/>
  <c r="H87" i="17"/>
  <c r="H88" i="17"/>
  <c r="H89" i="17"/>
  <c r="H90" i="17"/>
  <c r="H91" i="17"/>
  <c r="H92" i="17"/>
  <c r="H93" i="17"/>
  <c r="H94" i="17"/>
  <c r="H95" i="17"/>
  <c r="H96" i="17"/>
  <c r="H97" i="17"/>
  <c r="H98" i="17"/>
  <c r="H99" i="17"/>
  <c r="H100" i="17"/>
  <c r="H101" i="17"/>
  <c r="H3" i="18"/>
  <c r="H4" i="18"/>
  <c r="H5" i="18"/>
  <c r="H6" i="18"/>
  <c r="H7" i="18"/>
  <c r="H8" i="18"/>
  <c r="H9" i="18"/>
  <c r="H10" i="18"/>
  <c r="H11" i="18"/>
  <c r="H12" i="18"/>
  <c r="H13" i="18"/>
  <c r="H14" i="18"/>
  <c r="H15" i="18"/>
  <c r="H16" i="18"/>
  <c r="H17" i="18"/>
  <c r="H18" i="18"/>
  <c r="H19" i="18"/>
  <c r="H20" i="18"/>
  <c r="H21" i="18"/>
  <c r="H22" i="18"/>
  <c r="H23" i="18"/>
  <c r="H24" i="18"/>
  <c r="H25" i="18"/>
  <c r="H26" i="18"/>
  <c r="H27" i="18"/>
  <c r="H28" i="18"/>
  <c r="H29" i="18"/>
  <c r="H30" i="18"/>
  <c r="H31" i="18"/>
  <c r="H32" i="18"/>
  <c r="H33" i="18"/>
  <c r="H34" i="18"/>
  <c r="H35" i="18"/>
  <c r="H36" i="18"/>
  <c r="H37" i="18"/>
  <c r="H38" i="18"/>
  <c r="H39" i="18"/>
  <c r="H40" i="18"/>
  <c r="H41" i="18"/>
  <c r="H42" i="18"/>
  <c r="H43" i="18"/>
  <c r="H44" i="18"/>
  <c r="H45" i="18"/>
  <c r="H46" i="18"/>
  <c r="H47" i="18"/>
  <c r="H48" i="18"/>
  <c r="H49" i="18"/>
  <c r="H50" i="18"/>
  <c r="H51" i="18"/>
  <c r="H52" i="18"/>
  <c r="H53" i="18"/>
  <c r="H54" i="18"/>
  <c r="H55" i="18"/>
  <c r="H56" i="18"/>
  <c r="H57" i="18"/>
  <c r="H58" i="18"/>
  <c r="H59" i="18"/>
  <c r="H60" i="18"/>
  <c r="H61" i="18"/>
  <c r="H62" i="18"/>
  <c r="H63" i="18"/>
  <c r="H64" i="18"/>
  <c r="H65" i="18"/>
  <c r="H66" i="18"/>
  <c r="H67" i="18"/>
  <c r="H68" i="18"/>
  <c r="H69" i="18"/>
  <c r="H70" i="18"/>
  <c r="H71" i="18"/>
  <c r="H72" i="18"/>
  <c r="H73" i="18"/>
  <c r="H74" i="18"/>
  <c r="H75" i="18"/>
  <c r="H76" i="18"/>
  <c r="H77" i="18"/>
  <c r="H78" i="18"/>
  <c r="H79" i="18"/>
  <c r="H80" i="18"/>
  <c r="H81" i="18"/>
  <c r="H82" i="18"/>
  <c r="H83" i="18"/>
  <c r="H84" i="18"/>
  <c r="H85" i="18"/>
  <c r="H86" i="18"/>
  <c r="H87" i="18"/>
  <c r="H88" i="18"/>
  <c r="H89" i="18"/>
  <c r="H90" i="18"/>
  <c r="H91" i="18"/>
  <c r="H92" i="18"/>
  <c r="H93" i="18"/>
  <c r="H94" i="18"/>
  <c r="H95" i="18"/>
  <c r="H96" i="18"/>
  <c r="H97" i="18"/>
  <c r="H98" i="18"/>
  <c r="H99" i="18"/>
  <c r="H100" i="18"/>
  <c r="H101" i="18"/>
  <c r="H3" i="19"/>
  <c r="H4" i="19"/>
  <c r="H5" i="19"/>
  <c r="H6" i="19"/>
  <c r="H7" i="19"/>
  <c r="H8" i="19"/>
  <c r="H9" i="19"/>
  <c r="H10" i="19"/>
  <c r="H11" i="19"/>
  <c r="H12" i="19"/>
  <c r="H13" i="19"/>
  <c r="H14" i="19"/>
  <c r="H15" i="19"/>
  <c r="H16" i="19"/>
  <c r="H17" i="19"/>
  <c r="H18" i="19"/>
  <c r="H19" i="19"/>
  <c r="H20" i="19"/>
  <c r="H21" i="19"/>
  <c r="H22" i="19"/>
  <c r="H23" i="19"/>
  <c r="H24" i="19"/>
  <c r="H25" i="19"/>
  <c r="H26" i="19"/>
  <c r="H27" i="19"/>
  <c r="H28" i="19"/>
  <c r="H29" i="19"/>
  <c r="H30" i="19"/>
  <c r="H31" i="19"/>
  <c r="H32" i="19"/>
  <c r="H33" i="19"/>
  <c r="H34" i="19"/>
  <c r="H35" i="19"/>
  <c r="H36" i="19"/>
  <c r="H37" i="19"/>
  <c r="H38" i="19"/>
  <c r="H39" i="19"/>
  <c r="H40" i="19"/>
  <c r="H41" i="19"/>
  <c r="H42" i="19"/>
  <c r="H43" i="19"/>
  <c r="H44" i="19"/>
  <c r="H45" i="19"/>
  <c r="H46" i="19"/>
  <c r="H47" i="19"/>
  <c r="H48" i="19"/>
  <c r="H49" i="19"/>
  <c r="H50" i="19"/>
  <c r="H51" i="19"/>
  <c r="H52" i="19"/>
  <c r="H53" i="19"/>
  <c r="H54" i="19"/>
  <c r="H55" i="19"/>
  <c r="H56" i="19"/>
  <c r="H57" i="19"/>
  <c r="H58" i="19"/>
  <c r="H59" i="19"/>
  <c r="H60" i="19"/>
  <c r="H61" i="19"/>
  <c r="H62" i="19"/>
  <c r="H63" i="19"/>
  <c r="H64" i="19"/>
  <c r="H65" i="19"/>
  <c r="H66" i="19"/>
  <c r="H67" i="19"/>
  <c r="H68" i="19"/>
  <c r="H69" i="19"/>
  <c r="H70" i="19"/>
  <c r="H71" i="19"/>
  <c r="H72" i="19"/>
  <c r="H73" i="19"/>
  <c r="H74" i="19"/>
  <c r="H75" i="19"/>
  <c r="H76" i="19"/>
  <c r="H77" i="19"/>
  <c r="H78" i="19"/>
  <c r="H79" i="19"/>
  <c r="H80" i="19"/>
  <c r="H81" i="19"/>
  <c r="H82" i="19"/>
  <c r="H83" i="19"/>
  <c r="H84" i="19"/>
  <c r="H85" i="19"/>
  <c r="H86" i="19"/>
  <c r="H87" i="19"/>
  <c r="H88" i="19"/>
  <c r="H89" i="19"/>
  <c r="H90" i="19"/>
  <c r="H91" i="19"/>
  <c r="H92" i="19"/>
  <c r="H93" i="19"/>
  <c r="H94" i="19"/>
  <c r="H95" i="19"/>
  <c r="H96" i="19"/>
  <c r="H97" i="19"/>
  <c r="H98" i="19"/>
  <c r="H99" i="19"/>
  <c r="H100" i="19"/>
  <c r="H101" i="19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3" i="21"/>
  <c r="H4" i="21"/>
  <c r="H5" i="21"/>
  <c r="H6" i="21"/>
  <c r="H7" i="21"/>
  <c r="H8" i="21"/>
  <c r="H9" i="21"/>
  <c r="H10" i="21"/>
  <c r="H11" i="21"/>
  <c r="H12" i="21"/>
  <c r="H13" i="21"/>
  <c r="H14" i="21"/>
  <c r="H15" i="21"/>
  <c r="H16" i="21"/>
  <c r="H17" i="21"/>
  <c r="H18" i="21"/>
  <c r="H19" i="21"/>
  <c r="H20" i="21"/>
  <c r="H21" i="21"/>
  <c r="H22" i="21"/>
  <c r="H23" i="21"/>
  <c r="H24" i="21"/>
  <c r="H25" i="21"/>
  <c r="H26" i="21"/>
  <c r="H27" i="21"/>
  <c r="H28" i="21"/>
  <c r="H29" i="21"/>
  <c r="H30" i="21"/>
  <c r="H31" i="21"/>
  <c r="H32" i="21"/>
  <c r="H33" i="21"/>
  <c r="H34" i="21"/>
  <c r="H35" i="21"/>
  <c r="H36" i="21"/>
  <c r="H37" i="21"/>
  <c r="H38" i="21"/>
  <c r="H39" i="21"/>
  <c r="H40" i="21"/>
  <c r="H41" i="21"/>
  <c r="H42" i="21"/>
  <c r="H43" i="21"/>
  <c r="H44" i="21"/>
  <c r="H45" i="21"/>
  <c r="H46" i="21"/>
  <c r="H47" i="21"/>
  <c r="H48" i="21"/>
  <c r="H49" i="21"/>
  <c r="H50" i="21"/>
  <c r="H51" i="21"/>
  <c r="H52" i="21"/>
  <c r="H53" i="21"/>
  <c r="H54" i="21"/>
  <c r="H55" i="21"/>
  <c r="H56" i="21"/>
  <c r="H57" i="21"/>
  <c r="H58" i="21"/>
  <c r="H59" i="21"/>
  <c r="H60" i="21"/>
  <c r="H61" i="21"/>
  <c r="H62" i="21"/>
  <c r="H63" i="21"/>
  <c r="H64" i="21"/>
  <c r="H65" i="21"/>
  <c r="H66" i="21"/>
  <c r="H67" i="21"/>
  <c r="H68" i="21"/>
  <c r="H69" i="21"/>
  <c r="H70" i="21"/>
  <c r="H71" i="21"/>
  <c r="H72" i="21"/>
  <c r="H73" i="21"/>
  <c r="H74" i="21"/>
  <c r="H75" i="21"/>
  <c r="H76" i="21"/>
  <c r="H77" i="21"/>
  <c r="H78" i="21"/>
  <c r="H79" i="21"/>
  <c r="H80" i="21"/>
  <c r="H81" i="21"/>
  <c r="H82" i="21"/>
  <c r="H83" i="21"/>
  <c r="H84" i="21"/>
  <c r="H85" i="21"/>
  <c r="H86" i="21"/>
  <c r="H87" i="21"/>
  <c r="H88" i="21"/>
  <c r="H89" i="21"/>
  <c r="H90" i="21"/>
  <c r="H91" i="21"/>
  <c r="H92" i="21"/>
  <c r="H93" i="21"/>
  <c r="H94" i="21"/>
  <c r="H95" i="21"/>
  <c r="H96" i="21"/>
  <c r="H97" i="21"/>
  <c r="H98" i="21"/>
  <c r="H99" i="21"/>
  <c r="H100" i="21"/>
  <c r="H101" i="21"/>
  <c r="H3" i="22"/>
  <c r="H4" i="22"/>
  <c r="H5" i="22"/>
  <c r="H6" i="22"/>
  <c r="H7" i="22"/>
  <c r="H8" i="22"/>
  <c r="H9" i="22"/>
  <c r="H10" i="22"/>
  <c r="H11" i="22"/>
  <c r="H12" i="22"/>
  <c r="H13" i="22"/>
  <c r="H14" i="22"/>
  <c r="H15" i="22"/>
  <c r="H16" i="22"/>
  <c r="H17" i="22"/>
  <c r="H18" i="22"/>
  <c r="H19" i="22"/>
  <c r="H20" i="22"/>
  <c r="H21" i="22"/>
  <c r="H22" i="22"/>
  <c r="H23" i="22"/>
  <c r="H24" i="22"/>
  <c r="H25" i="22"/>
  <c r="H26" i="22"/>
  <c r="H27" i="22"/>
  <c r="H28" i="22"/>
  <c r="H29" i="22"/>
  <c r="H30" i="22"/>
  <c r="H31" i="22"/>
  <c r="H32" i="22"/>
  <c r="H33" i="22"/>
  <c r="H34" i="22"/>
  <c r="H35" i="22"/>
  <c r="H36" i="22"/>
  <c r="H37" i="22"/>
  <c r="H38" i="22"/>
  <c r="H39" i="22"/>
  <c r="H40" i="22"/>
  <c r="H41" i="22"/>
  <c r="H42" i="22"/>
  <c r="H43" i="22"/>
  <c r="H44" i="22"/>
  <c r="H45" i="22"/>
  <c r="H46" i="22"/>
  <c r="H47" i="22"/>
  <c r="H48" i="22"/>
  <c r="H49" i="22"/>
  <c r="H50" i="22"/>
  <c r="H51" i="22"/>
  <c r="H52" i="22"/>
  <c r="H53" i="22"/>
  <c r="H54" i="22"/>
  <c r="H55" i="22"/>
  <c r="H56" i="22"/>
  <c r="H57" i="22"/>
  <c r="H58" i="22"/>
  <c r="H59" i="22"/>
  <c r="H60" i="22"/>
  <c r="H61" i="22"/>
  <c r="H62" i="22"/>
  <c r="H63" i="22"/>
  <c r="H64" i="22"/>
  <c r="H65" i="22"/>
  <c r="H66" i="22"/>
  <c r="H67" i="22"/>
  <c r="H68" i="22"/>
  <c r="H69" i="22"/>
  <c r="H70" i="22"/>
  <c r="H71" i="22"/>
  <c r="H72" i="22"/>
  <c r="H73" i="22"/>
  <c r="H74" i="22"/>
  <c r="H75" i="22"/>
  <c r="H76" i="22"/>
  <c r="H77" i="22"/>
  <c r="H78" i="22"/>
  <c r="H79" i="22"/>
  <c r="H80" i="22"/>
  <c r="H81" i="22"/>
  <c r="H82" i="22"/>
  <c r="H83" i="22"/>
  <c r="H84" i="22"/>
  <c r="H85" i="22"/>
  <c r="H86" i="22"/>
  <c r="H87" i="22"/>
  <c r="H88" i="22"/>
  <c r="H89" i="22"/>
  <c r="H90" i="22"/>
  <c r="H91" i="22"/>
  <c r="H92" i="22"/>
  <c r="H93" i="22"/>
  <c r="H94" i="22"/>
  <c r="H95" i="22"/>
  <c r="H96" i="22"/>
  <c r="H97" i="22"/>
  <c r="H98" i="22"/>
  <c r="H99" i="22"/>
  <c r="H100" i="22"/>
  <c r="H101" i="22"/>
  <c r="H3" i="23"/>
  <c r="H4" i="23"/>
  <c r="H5" i="23"/>
  <c r="H6" i="23"/>
  <c r="H7" i="23"/>
  <c r="H8" i="23"/>
  <c r="H9" i="23"/>
  <c r="H10" i="23"/>
  <c r="H11" i="23"/>
  <c r="H12" i="23"/>
  <c r="H13" i="23"/>
  <c r="H14" i="23"/>
  <c r="H15" i="23"/>
  <c r="H16" i="23"/>
  <c r="H17" i="23"/>
  <c r="H18" i="23"/>
  <c r="H19" i="23"/>
  <c r="H20" i="23"/>
  <c r="H21" i="23"/>
  <c r="H22" i="23"/>
  <c r="H23" i="23"/>
  <c r="H24" i="23"/>
  <c r="H25" i="23"/>
  <c r="H26" i="23"/>
  <c r="H27" i="23"/>
  <c r="H28" i="23"/>
  <c r="H29" i="23"/>
  <c r="H30" i="23"/>
  <c r="H31" i="23"/>
  <c r="H32" i="23"/>
  <c r="H33" i="23"/>
  <c r="H34" i="23"/>
  <c r="H35" i="23"/>
  <c r="H36" i="23"/>
  <c r="H37" i="23"/>
  <c r="H38" i="23"/>
  <c r="H39" i="23"/>
  <c r="H40" i="23"/>
  <c r="H41" i="23"/>
  <c r="H42" i="23"/>
  <c r="H43" i="23"/>
  <c r="H44" i="23"/>
  <c r="H45" i="23"/>
  <c r="H46" i="23"/>
  <c r="H47" i="23"/>
  <c r="H48" i="23"/>
  <c r="H49" i="23"/>
  <c r="H50" i="23"/>
  <c r="H51" i="23"/>
  <c r="H52" i="23"/>
  <c r="H53" i="23"/>
  <c r="H54" i="23"/>
  <c r="H55" i="23"/>
  <c r="H56" i="23"/>
  <c r="H57" i="23"/>
  <c r="H58" i="23"/>
  <c r="H59" i="23"/>
  <c r="H60" i="23"/>
  <c r="H61" i="23"/>
  <c r="H62" i="23"/>
  <c r="H63" i="23"/>
  <c r="H64" i="23"/>
  <c r="H65" i="23"/>
  <c r="H66" i="23"/>
  <c r="H67" i="23"/>
  <c r="H68" i="23"/>
  <c r="H69" i="23"/>
  <c r="H70" i="23"/>
  <c r="H71" i="23"/>
  <c r="H72" i="23"/>
  <c r="H73" i="23"/>
  <c r="H74" i="23"/>
  <c r="H75" i="23"/>
  <c r="H76" i="23"/>
  <c r="H77" i="23"/>
  <c r="H78" i="23"/>
  <c r="H79" i="23"/>
  <c r="H80" i="23"/>
  <c r="H81" i="23"/>
  <c r="H82" i="23"/>
  <c r="H83" i="23"/>
  <c r="H84" i="23"/>
  <c r="H85" i="23"/>
  <c r="H86" i="23"/>
  <c r="H87" i="23"/>
  <c r="H88" i="23"/>
  <c r="H89" i="23"/>
  <c r="H90" i="23"/>
  <c r="H91" i="23"/>
  <c r="H92" i="23"/>
  <c r="H93" i="23"/>
  <c r="H94" i="23"/>
  <c r="H95" i="23"/>
  <c r="H96" i="23"/>
  <c r="H97" i="23"/>
  <c r="H98" i="23"/>
  <c r="H99" i="23"/>
  <c r="H100" i="23"/>
  <c r="H101" i="23"/>
  <c r="H3" i="24"/>
  <c r="H4" i="24"/>
  <c r="H5" i="24"/>
  <c r="H6" i="24"/>
  <c r="H7" i="24"/>
  <c r="H8" i="24"/>
  <c r="H9" i="24"/>
  <c r="H10" i="24"/>
  <c r="H11" i="24"/>
  <c r="H12" i="24"/>
  <c r="H13" i="24"/>
  <c r="H14" i="24"/>
  <c r="H15" i="24"/>
  <c r="H16" i="24"/>
  <c r="H17" i="24"/>
  <c r="H18" i="24"/>
  <c r="H19" i="24"/>
  <c r="H20" i="24"/>
  <c r="H21" i="24"/>
  <c r="H22" i="24"/>
  <c r="H23" i="24"/>
  <c r="H24" i="24"/>
  <c r="H25" i="24"/>
  <c r="H26" i="24"/>
  <c r="H27" i="24"/>
  <c r="H28" i="24"/>
  <c r="H29" i="24"/>
  <c r="H30" i="24"/>
  <c r="H31" i="24"/>
  <c r="H32" i="24"/>
  <c r="H33" i="24"/>
  <c r="H34" i="24"/>
  <c r="H35" i="24"/>
  <c r="H36" i="24"/>
  <c r="H37" i="24"/>
  <c r="H38" i="24"/>
  <c r="H39" i="24"/>
  <c r="H40" i="24"/>
  <c r="H41" i="24"/>
  <c r="H42" i="24"/>
  <c r="H43" i="24"/>
  <c r="H44" i="24"/>
  <c r="H45" i="24"/>
  <c r="H46" i="24"/>
  <c r="H47" i="24"/>
  <c r="H48" i="24"/>
  <c r="H49" i="24"/>
  <c r="H50" i="24"/>
  <c r="H51" i="24"/>
  <c r="H52" i="24"/>
  <c r="H53" i="24"/>
  <c r="H54" i="24"/>
  <c r="H55" i="24"/>
  <c r="H56" i="24"/>
  <c r="H57" i="24"/>
  <c r="H58" i="24"/>
  <c r="H59" i="24"/>
  <c r="H60" i="24"/>
  <c r="H61" i="24"/>
  <c r="H62" i="24"/>
  <c r="H63" i="24"/>
  <c r="H64" i="24"/>
  <c r="H65" i="24"/>
  <c r="H66" i="24"/>
  <c r="H67" i="24"/>
  <c r="H68" i="24"/>
  <c r="H69" i="24"/>
  <c r="H70" i="24"/>
  <c r="H71" i="24"/>
  <c r="H72" i="24"/>
  <c r="H73" i="24"/>
  <c r="H74" i="24"/>
  <c r="H75" i="24"/>
  <c r="H76" i="24"/>
  <c r="H77" i="24"/>
  <c r="H78" i="24"/>
  <c r="H79" i="24"/>
  <c r="H80" i="24"/>
  <c r="H81" i="24"/>
  <c r="H82" i="24"/>
  <c r="H83" i="24"/>
  <c r="H84" i="24"/>
  <c r="H85" i="24"/>
  <c r="H86" i="24"/>
  <c r="H87" i="24"/>
  <c r="H88" i="24"/>
  <c r="H89" i="24"/>
  <c r="H90" i="24"/>
  <c r="H91" i="24"/>
  <c r="H92" i="24"/>
  <c r="H93" i="24"/>
  <c r="H94" i="24"/>
  <c r="H95" i="24"/>
  <c r="H96" i="24"/>
  <c r="H97" i="24"/>
  <c r="H98" i="24"/>
  <c r="H99" i="24"/>
  <c r="H100" i="24"/>
  <c r="H101" i="24"/>
  <c r="H3" i="25"/>
  <c r="H4" i="25"/>
  <c r="H5" i="25"/>
  <c r="H6" i="25"/>
  <c r="H7" i="25"/>
  <c r="H8" i="25"/>
  <c r="H9" i="25"/>
  <c r="H10" i="25"/>
  <c r="H11" i="25"/>
  <c r="H12" i="25"/>
  <c r="H13" i="25"/>
  <c r="H14" i="25"/>
  <c r="H15" i="25"/>
  <c r="H16" i="25"/>
  <c r="H17" i="25"/>
  <c r="H18" i="25"/>
  <c r="H19" i="25"/>
  <c r="H20" i="25"/>
  <c r="H21" i="25"/>
  <c r="H22" i="25"/>
  <c r="H23" i="25"/>
  <c r="H24" i="25"/>
  <c r="H25" i="25"/>
  <c r="H26" i="25"/>
  <c r="H27" i="25"/>
  <c r="H28" i="25"/>
  <c r="H29" i="25"/>
  <c r="H30" i="25"/>
  <c r="H31" i="25"/>
  <c r="H32" i="25"/>
  <c r="H33" i="25"/>
  <c r="H34" i="25"/>
  <c r="H35" i="25"/>
  <c r="H36" i="25"/>
  <c r="H37" i="25"/>
  <c r="H38" i="25"/>
  <c r="H39" i="25"/>
  <c r="H40" i="25"/>
  <c r="H41" i="25"/>
  <c r="H42" i="25"/>
  <c r="H43" i="25"/>
  <c r="H44" i="25"/>
  <c r="H45" i="25"/>
  <c r="H46" i="25"/>
  <c r="H47" i="25"/>
  <c r="H48" i="25"/>
  <c r="H49" i="25"/>
  <c r="H50" i="25"/>
  <c r="H51" i="25"/>
  <c r="H52" i="25"/>
  <c r="H53" i="25"/>
  <c r="H54" i="25"/>
  <c r="H55" i="25"/>
  <c r="H56" i="25"/>
  <c r="H57" i="25"/>
  <c r="H58" i="25"/>
  <c r="H59" i="25"/>
  <c r="H60" i="25"/>
  <c r="H61" i="25"/>
  <c r="H62" i="25"/>
  <c r="H63" i="25"/>
  <c r="H64" i="25"/>
  <c r="H65" i="25"/>
  <c r="H66" i="25"/>
  <c r="H67" i="25"/>
  <c r="H68" i="25"/>
  <c r="H69" i="25"/>
  <c r="H70" i="25"/>
  <c r="H71" i="25"/>
  <c r="H72" i="25"/>
  <c r="H73" i="25"/>
  <c r="H74" i="25"/>
  <c r="H75" i="25"/>
  <c r="H76" i="25"/>
  <c r="H77" i="25"/>
  <c r="H78" i="25"/>
  <c r="H79" i="25"/>
  <c r="H80" i="25"/>
  <c r="H81" i="25"/>
  <c r="H82" i="25"/>
  <c r="H83" i="25"/>
  <c r="H84" i="25"/>
  <c r="H85" i="25"/>
  <c r="H86" i="25"/>
  <c r="H87" i="25"/>
  <c r="H88" i="25"/>
  <c r="H89" i="25"/>
  <c r="H90" i="25"/>
  <c r="H91" i="25"/>
  <c r="H92" i="25"/>
  <c r="H93" i="25"/>
  <c r="H94" i="25"/>
  <c r="H95" i="25"/>
  <c r="H96" i="25"/>
  <c r="H97" i="25"/>
  <c r="H98" i="25"/>
  <c r="H99" i="25"/>
  <c r="H100" i="25"/>
  <c r="H101" i="25"/>
  <c r="H3" i="26"/>
  <c r="H4" i="26"/>
  <c r="H5" i="26"/>
  <c r="H6" i="26"/>
  <c r="H7" i="26"/>
  <c r="H8" i="26"/>
  <c r="H9" i="26"/>
  <c r="H10" i="26"/>
  <c r="H11" i="26"/>
  <c r="H12" i="26"/>
  <c r="H13" i="26"/>
  <c r="H14" i="26"/>
  <c r="H15" i="26"/>
  <c r="H16" i="26"/>
  <c r="H17" i="26"/>
  <c r="H18" i="26"/>
  <c r="H19" i="26"/>
  <c r="H20" i="26"/>
  <c r="H21" i="26"/>
  <c r="H22" i="26"/>
  <c r="H23" i="26"/>
  <c r="H24" i="26"/>
  <c r="H25" i="26"/>
  <c r="H26" i="26"/>
  <c r="H27" i="26"/>
  <c r="H28" i="26"/>
  <c r="H29" i="26"/>
  <c r="H30" i="26"/>
  <c r="H31" i="26"/>
  <c r="H32" i="26"/>
  <c r="H33" i="26"/>
  <c r="H34" i="26"/>
  <c r="H35" i="26"/>
  <c r="H36" i="26"/>
  <c r="H37" i="26"/>
  <c r="H38" i="26"/>
  <c r="H39" i="26"/>
  <c r="H40" i="26"/>
  <c r="H41" i="26"/>
  <c r="H42" i="26"/>
  <c r="H43" i="26"/>
  <c r="H44" i="26"/>
  <c r="H45" i="26"/>
  <c r="H46" i="26"/>
  <c r="H47" i="26"/>
  <c r="H48" i="26"/>
  <c r="H49" i="26"/>
  <c r="H50" i="26"/>
  <c r="H51" i="26"/>
  <c r="H52" i="26"/>
  <c r="H53" i="26"/>
  <c r="H54" i="26"/>
  <c r="H55" i="26"/>
  <c r="H56" i="26"/>
  <c r="H57" i="26"/>
  <c r="H58" i="26"/>
  <c r="H59" i="26"/>
  <c r="H60" i="26"/>
  <c r="H61" i="26"/>
  <c r="H62" i="26"/>
  <c r="H63" i="26"/>
  <c r="H64" i="26"/>
  <c r="H65" i="26"/>
  <c r="H66" i="26"/>
  <c r="H67" i="26"/>
  <c r="H68" i="26"/>
  <c r="H69" i="26"/>
  <c r="H70" i="26"/>
  <c r="H71" i="26"/>
  <c r="H72" i="26"/>
  <c r="H73" i="26"/>
  <c r="H74" i="26"/>
  <c r="H75" i="26"/>
  <c r="H76" i="26"/>
  <c r="H77" i="26"/>
  <c r="H78" i="26"/>
  <c r="H79" i="26"/>
  <c r="H80" i="26"/>
  <c r="H81" i="26"/>
  <c r="H82" i="26"/>
  <c r="H83" i="26"/>
  <c r="H84" i="26"/>
  <c r="H85" i="26"/>
  <c r="H86" i="26"/>
  <c r="H87" i="26"/>
  <c r="H88" i="26"/>
  <c r="H89" i="26"/>
  <c r="H90" i="26"/>
  <c r="H91" i="26"/>
  <c r="H92" i="26"/>
  <c r="H93" i="26"/>
  <c r="H94" i="26"/>
  <c r="H95" i="26"/>
  <c r="H96" i="26"/>
  <c r="H97" i="26"/>
  <c r="H98" i="26"/>
  <c r="H99" i="26"/>
  <c r="H100" i="26"/>
  <c r="H101" i="26"/>
  <c r="H3" i="28"/>
  <c r="H4" i="28"/>
  <c r="H5" i="28"/>
  <c r="H6" i="28"/>
  <c r="H7" i="28"/>
  <c r="H8" i="28"/>
  <c r="H9" i="28"/>
  <c r="H10" i="28"/>
  <c r="H11" i="28"/>
  <c r="H12" i="28"/>
  <c r="H13" i="28"/>
  <c r="H14" i="28"/>
  <c r="H15" i="28"/>
  <c r="H16" i="28"/>
  <c r="H17" i="28"/>
  <c r="H18" i="28"/>
  <c r="H19" i="28"/>
  <c r="H20" i="28"/>
  <c r="H21" i="28"/>
  <c r="H22" i="28"/>
  <c r="H23" i="28"/>
  <c r="H24" i="28"/>
  <c r="H25" i="28"/>
  <c r="H26" i="28"/>
  <c r="H27" i="28"/>
  <c r="H28" i="28"/>
  <c r="H29" i="28"/>
  <c r="H30" i="28"/>
  <c r="H31" i="28"/>
  <c r="H32" i="28"/>
  <c r="H33" i="28"/>
  <c r="H34" i="28"/>
  <c r="H35" i="28"/>
  <c r="H36" i="28"/>
  <c r="H37" i="28"/>
  <c r="H38" i="28"/>
  <c r="H39" i="28"/>
  <c r="H40" i="28"/>
  <c r="H41" i="28"/>
  <c r="H42" i="28"/>
  <c r="H43" i="28"/>
  <c r="H44" i="28"/>
  <c r="H45" i="28"/>
  <c r="H46" i="28"/>
  <c r="H47" i="28"/>
  <c r="H48" i="28"/>
  <c r="H49" i="28"/>
  <c r="H50" i="28"/>
  <c r="H51" i="28"/>
  <c r="H52" i="28"/>
  <c r="H53" i="28"/>
  <c r="H54" i="28"/>
  <c r="H55" i="28"/>
  <c r="H56" i="28"/>
  <c r="H57" i="28"/>
  <c r="H58" i="28"/>
  <c r="H59" i="28"/>
  <c r="H60" i="28"/>
  <c r="H61" i="28"/>
  <c r="H62" i="28"/>
  <c r="H63" i="28"/>
  <c r="H64" i="28"/>
  <c r="H65" i="28"/>
  <c r="H66" i="28"/>
  <c r="H67" i="28"/>
  <c r="H68" i="28"/>
  <c r="H69" i="28"/>
  <c r="H70" i="28"/>
  <c r="H71" i="28"/>
  <c r="H72" i="28"/>
  <c r="H73" i="28"/>
  <c r="H74" i="28"/>
  <c r="H75" i="28"/>
  <c r="H76" i="28"/>
  <c r="H77" i="28"/>
  <c r="H78" i="28"/>
  <c r="H79" i="28"/>
  <c r="H80" i="28"/>
  <c r="H81" i="28"/>
  <c r="H82" i="28"/>
  <c r="H83" i="28"/>
  <c r="H84" i="28"/>
  <c r="H85" i="28"/>
  <c r="H86" i="28"/>
  <c r="H87" i="28"/>
  <c r="H88" i="28"/>
  <c r="H89" i="28"/>
  <c r="H90" i="28"/>
  <c r="H91" i="28"/>
  <c r="H92" i="28"/>
  <c r="H93" i="28"/>
  <c r="H94" i="28"/>
  <c r="H95" i="28"/>
  <c r="H96" i="28"/>
  <c r="H97" i="28"/>
  <c r="H98" i="28"/>
  <c r="H99" i="28"/>
  <c r="H100" i="28"/>
  <c r="H101" i="28"/>
  <c r="H3" i="29"/>
  <c r="H4" i="29"/>
  <c r="H5" i="29"/>
  <c r="H6" i="29"/>
  <c r="H7" i="29"/>
  <c r="H8" i="29"/>
  <c r="H9" i="29"/>
  <c r="H10" i="29"/>
  <c r="H11" i="29"/>
  <c r="H12" i="29"/>
  <c r="H13" i="29"/>
  <c r="H14" i="29"/>
  <c r="H15" i="29"/>
  <c r="H16" i="29"/>
  <c r="H17" i="29"/>
  <c r="H18" i="29"/>
  <c r="H19" i="29"/>
  <c r="H20" i="29"/>
  <c r="H21" i="29"/>
  <c r="H22" i="29"/>
  <c r="H23" i="29"/>
  <c r="H24" i="29"/>
  <c r="H25" i="29"/>
  <c r="H26" i="29"/>
  <c r="H27" i="29"/>
  <c r="H28" i="29"/>
  <c r="H29" i="29"/>
  <c r="H30" i="29"/>
  <c r="H31" i="29"/>
  <c r="H32" i="29"/>
  <c r="H33" i="29"/>
  <c r="H34" i="29"/>
  <c r="H35" i="29"/>
  <c r="H36" i="29"/>
  <c r="H37" i="29"/>
  <c r="H38" i="29"/>
  <c r="H39" i="29"/>
  <c r="H40" i="29"/>
  <c r="H41" i="29"/>
  <c r="H42" i="29"/>
  <c r="H43" i="29"/>
  <c r="H44" i="29"/>
  <c r="H45" i="29"/>
  <c r="H46" i="29"/>
  <c r="H47" i="29"/>
  <c r="H48" i="29"/>
  <c r="H49" i="29"/>
  <c r="H50" i="29"/>
  <c r="H51" i="29"/>
  <c r="H52" i="29"/>
  <c r="H53" i="29"/>
  <c r="H54" i="29"/>
  <c r="H55" i="29"/>
  <c r="H56" i="29"/>
  <c r="H57" i="29"/>
  <c r="H58" i="29"/>
  <c r="H59" i="29"/>
  <c r="H60" i="29"/>
  <c r="H61" i="29"/>
  <c r="H62" i="29"/>
  <c r="H63" i="29"/>
  <c r="H64" i="29"/>
  <c r="H65" i="29"/>
  <c r="H66" i="29"/>
  <c r="H67" i="29"/>
  <c r="H68" i="29"/>
  <c r="H69" i="29"/>
  <c r="H70" i="29"/>
  <c r="H71" i="29"/>
  <c r="H72" i="29"/>
  <c r="H73" i="29"/>
  <c r="H74" i="29"/>
  <c r="H75" i="29"/>
  <c r="H76" i="29"/>
  <c r="H77" i="29"/>
  <c r="H78" i="29"/>
  <c r="H79" i="29"/>
  <c r="H80" i="29"/>
  <c r="H81" i="29"/>
  <c r="H82" i="29"/>
  <c r="H83" i="29"/>
  <c r="H84" i="29"/>
  <c r="H85" i="29"/>
  <c r="H86" i="29"/>
  <c r="H87" i="29"/>
  <c r="H88" i="29"/>
  <c r="H89" i="29"/>
  <c r="H90" i="29"/>
  <c r="H91" i="29"/>
  <c r="H92" i="29"/>
  <c r="H93" i="29"/>
  <c r="H94" i="29"/>
  <c r="H95" i="29"/>
  <c r="H96" i="29"/>
  <c r="H97" i="29"/>
  <c r="H98" i="29"/>
  <c r="H99" i="29"/>
  <c r="H100" i="29"/>
  <c r="H101" i="29"/>
  <c r="H3" i="30"/>
  <c r="H4" i="30"/>
  <c r="H5" i="30"/>
  <c r="H6" i="30"/>
  <c r="H7" i="30"/>
  <c r="H8" i="30"/>
  <c r="H9" i="30"/>
  <c r="H10" i="30"/>
  <c r="H11" i="30"/>
  <c r="H12" i="30"/>
  <c r="H13" i="30"/>
  <c r="H14" i="30"/>
  <c r="H15" i="30"/>
  <c r="H16" i="30"/>
  <c r="H17" i="30"/>
  <c r="H18" i="30"/>
  <c r="H19" i="30"/>
  <c r="H20" i="30"/>
  <c r="H21" i="30"/>
  <c r="H22" i="30"/>
  <c r="H23" i="30"/>
  <c r="H24" i="30"/>
  <c r="H25" i="30"/>
  <c r="H26" i="30"/>
  <c r="H27" i="30"/>
  <c r="H28" i="30"/>
  <c r="H29" i="30"/>
  <c r="H30" i="30"/>
  <c r="H31" i="30"/>
  <c r="H32" i="30"/>
  <c r="H33" i="30"/>
  <c r="H34" i="30"/>
  <c r="H35" i="30"/>
  <c r="H36" i="30"/>
  <c r="H37" i="30"/>
  <c r="H38" i="30"/>
  <c r="H39" i="30"/>
  <c r="H40" i="30"/>
  <c r="H41" i="30"/>
  <c r="H42" i="30"/>
  <c r="H43" i="30"/>
  <c r="H44" i="30"/>
  <c r="H45" i="30"/>
  <c r="H46" i="30"/>
  <c r="H47" i="30"/>
  <c r="H48" i="30"/>
  <c r="H49" i="30"/>
  <c r="H50" i="30"/>
  <c r="H51" i="30"/>
  <c r="H52" i="30"/>
  <c r="H53" i="30"/>
  <c r="H54" i="30"/>
  <c r="H55" i="30"/>
  <c r="H56" i="30"/>
  <c r="H57" i="30"/>
  <c r="H58" i="30"/>
  <c r="H59" i="30"/>
  <c r="H60" i="30"/>
  <c r="H61" i="30"/>
  <c r="H62" i="30"/>
  <c r="H63" i="30"/>
  <c r="H64" i="30"/>
  <c r="H65" i="30"/>
  <c r="H66" i="30"/>
  <c r="H67" i="30"/>
  <c r="H68" i="30"/>
  <c r="H69" i="30"/>
  <c r="H70" i="30"/>
  <c r="H71" i="30"/>
  <c r="H72" i="30"/>
  <c r="H73" i="30"/>
  <c r="H74" i="30"/>
  <c r="H75" i="30"/>
  <c r="H76" i="30"/>
  <c r="H77" i="30"/>
  <c r="H78" i="30"/>
  <c r="H79" i="30"/>
  <c r="H80" i="30"/>
  <c r="H81" i="30"/>
  <c r="H82" i="30"/>
  <c r="H83" i="30"/>
  <c r="H84" i="30"/>
  <c r="H85" i="30"/>
  <c r="H86" i="30"/>
  <c r="H87" i="30"/>
  <c r="H88" i="30"/>
  <c r="H89" i="30"/>
  <c r="H90" i="30"/>
  <c r="H91" i="30"/>
  <c r="H92" i="30"/>
  <c r="H93" i="30"/>
  <c r="H94" i="30"/>
  <c r="H95" i="30"/>
  <c r="H96" i="30"/>
  <c r="H97" i="30"/>
  <c r="H98" i="30"/>
  <c r="H99" i="30"/>
  <c r="H100" i="30"/>
  <c r="H101" i="30"/>
  <c r="H3" i="27"/>
  <c r="H4" i="27"/>
  <c r="H5" i="27"/>
  <c r="H6" i="27"/>
  <c r="H7" i="27"/>
  <c r="H8" i="27"/>
  <c r="H9" i="27"/>
  <c r="H10" i="27"/>
  <c r="H11" i="27"/>
  <c r="H12" i="27"/>
  <c r="H13" i="27"/>
  <c r="H14" i="27"/>
  <c r="H15" i="27"/>
  <c r="H16" i="27"/>
  <c r="H17" i="27"/>
  <c r="H18" i="27"/>
  <c r="H19" i="27"/>
  <c r="H20" i="27"/>
  <c r="H21" i="27"/>
  <c r="H22" i="27"/>
  <c r="H23" i="27"/>
  <c r="H24" i="27"/>
  <c r="H25" i="27"/>
  <c r="H26" i="27"/>
  <c r="H27" i="27"/>
  <c r="H28" i="27"/>
  <c r="H29" i="27"/>
  <c r="H30" i="27"/>
  <c r="H31" i="27"/>
  <c r="H32" i="27"/>
  <c r="H33" i="27"/>
  <c r="H34" i="27"/>
  <c r="H35" i="27"/>
  <c r="H36" i="27"/>
  <c r="H37" i="27"/>
  <c r="H38" i="27"/>
  <c r="H39" i="27"/>
  <c r="H40" i="27"/>
  <c r="H41" i="27"/>
  <c r="H42" i="27"/>
  <c r="H43" i="27"/>
  <c r="H44" i="27"/>
  <c r="H45" i="27"/>
  <c r="H46" i="27"/>
  <c r="H47" i="27"/>
  <c r="H48" i="27"/>
  <c r="H49" i="27"/>
  <c r="H50" i="27"/>
  <c r="H51" i="27"/>
  <c r="H52" i="27"/>
  <c r="H53" i="27"/>
  <c r="H54" i="27"/>
  <c r="H55" i="27"/>
  <c r="H56" i="27"/>
  <c r="H57" i="27"/>
  <c r="H58" i="27"/>
  <c r="H59" i="27"/>
  <c r="H60" i="27"/>
  <c r="H61" i="27"/>
  <c r="H62" i="27"/>
  <c r="H63" i="27"/>
  <c r="H64" i="27"/>
  <c r="H65" i="27"/>
  <c r="H66" i="27"/>
  <c r="H67" i="27"/>
  <c r="H68" i="27"/>
  <c r="H69" i="27"/>
  <c r="H70" i="27"/>
  <c r="H71" i="27"/>
  <c r="H72" i="27"/>
  <c r="H73" i="27"/>
  <c r="H74" i="27"/>
  <c r="H75" i="27"/>
  <c r="H76" i="27"/>
  <c r="H77" i="27"/>
  <c r="H78" i="27"/>
  <c r="H79" i="27"/>
  <c r="H80" i="27"/>
  <c r="H81" i="27"/>
  <c r="H82" i="27"/>
  <c r="H83" i="27"/>
  <c r="H84" i="27"/>
  <c r="H85" i="27"/>
  <c r="H86" i="27"/>
  <c r="H87" i="27"/>
  <c r="H88" i="27"/>
  <c r="H89" i="27"/>
  <c r="H90" i="27"/>
  <c r="H91" i="27"/>
  <c r="H92" i="27"/>
  <c r="H93" i="27"/>
  <c r="H94" i="27"/>
  <c r="H95" i="27"/>
  <c r="H96" i="27"/>
  <c r="H97" i="27"/>
  <c r="H98" i="27"/>
  <c r="H99" i="27"/>
  <c r="H100" i="27"/>
  <c r="H101" i="27"/>
  <c r="H2" i="5"/>
  <c r="H2" i="6"/>
  <c r="H2" i="7"/>
  <c r="H2" i="8"/>
  <c r="H2" i="9"/>
  <c r="H2" i="10"/>
  <c r="H2" i="11"/>
  <c r="H2" i="12"/>
  <c r="H2" i="13"/>
  <c r="H2" i="14"/>
  <c r="H2" i="15"/>
  <c r="H2" i="16"/>
  <c r="H2" i="17"/>
  <c r="H2" i="18"/>
  <c r="H2" i="19"/>
  <c r="H2" i="20"/>
  <c r="H2" i="21"/>
  <c r="H2" i="22"/>
  <c r="H2" i="23"/>
  <c r="H2" i="24"/>
  <c r="H2" i="25"/>
  <c r="H2" i="26"/>
  <c r="H2" i="28"/>
  <c r="H2" i="29"/>
  <c r="H2" i="30"/>
  <c r="H2" i="27"/>
  <c r="I3" i="6"/>
  <c r="I4" i="6"/>
  <c r="G4" i="6" s="1"/>
  <c r="I5" i="6"/>
  <c r="G5" i="6" s="1"/>
  <c r="I6" i="6"/>
  <c r="I7" i="6"/>
  <c r="G7" i="6" s="1"/>
  <c r="I8" i="6"/>
  <c r="G8" i="6" s="1"/>
  <c r="I9" i="6"/>
  <c r="G9" i="6" s="1"/>
  <c r="I10" i="6"/>
  <c r="I11" i="6"/>
  <c r="G11" i="6" s="1"/>
  <c r="I12" i="6"/>
  <c r="I13" i="6"/>
  <c r="G13" i="6" s="1"/>
  <c r="I14" i="6"/>
  <c r="G14" i="6" s="1"/>
  <c r="I15" i="6"/>
  <c r="G15" i="6" s="1"/>
  <c r="I16" i="6"/>
  <c r="G16" i="6" s="1"/>
  <c r="I17" i="6"/>
  <c r="G17" i="6" s="1"/>
  <c r="I18" i="6"/>
  <c r="I19" i="6"/>
  <c r="I20" i="6"/>
  <c r="I21" i="6"/>
  <c r="G21" i="6" s="1"/>
  <c r="I22" i="6"/>
  <c r="I23" i="6"/>
  <c r="I24" i="6"/>
  <c r="G24" i="6" s="1"/>
  <c r="I25" i="6"/>
  <c r="I26" i="6"/>
  <c r="I27" i="6"/>
  <c r="I28" i="6"/>
  <c r="I29" i="6"/>
  <c r="G29" i="6" s="1"/>
  <c r="I30" i="6"/>
  <c r="G30" i="6" s="1"/>
  <c r="I31" i="6"/>
  <c r="G31" i="6" s="1"/>
  <c r="I32" i="6"/>
  <c r="I33" i="6"/>
  <c r="I34" i="6"/>
  <c r="G34" i="6" s="1"/>
  <c r="I35" i="6"/>
  <c r="G35" i="6" s="1"/>
  <c r="I36" i="6"/>
  <c r="I37" i="6"/>
  <c r="G37" i="6" s="1"/>
  <c r="I38" i="6"/>
  <c r="I39" i="6"/>
  <c r="I40" i="6"/>
  <c r="I41" i="6"/>
  <c r="G41" i="6" s="1"/>
  <c r="I42" i="6"/>
  <c r="G42" i="6" s="1"/>
  <c r="I43" i="6"/>
  <c r="I44" i="6"/>
  <c r="I45" i="6"/>
  <c r="G45" i="6" s="1"/>
  <c r="I46" i="6"/>
  <c r="I47" i="6"/>
  <c r="G47" i="6" s="1"/>
  <c r="I48" i="6"/>
  <c r="G48" i="6" s="1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3" i="7"/>
  <c r="G3" i="7" s="1"/>
  <c r="I4" i="7"/>
  <c r="I5" i="7"/>
  <c r="G5" i="7" s="1"/>
  <c r="I6" i="7"/>
  <c r="I8" i="7"/>
  <c r="G8" i="7" s="1"/>
  <c r="I9" i="7"/>
  <c r="G9" i="7" s="1"/>
  <c r="I10" i="7"/>
  <c r="G10" i="7" s="1"/>
  <c r="I11" i="7"/>
  <c r="I12" i="7"/>
  <c r="G12" i="7" s="1"/>
  <c r="I13" i="7"/>
  <c r="G13" i="7" s="1"/>
  <c r="I14" i="7"/>
  <c r="I15" i="7"/>
  <c r="I16" i="7"/>
  <c r="G16" i="7" s="1"/>
  <c r="I17" i="7"/>
  <c r="I18" i="7"/>
  <c r="G18" i="7" s="1"/>
  <c r="I19" i="7"/>
  <c r="I20" i="7"/>
  <c r="I21" i="7"/>
  <c r="I22" i="7"/>
  <c r="G22" i="7" s="1"/>
  <c r="I23" i="7"/>
  <c r="G23" i="7" s="1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3" i="8"/>
  <c r="G3" i="8" s="1"/>
  <c r="I4" i="8"/>
  <c r="G4" i="8" s="1"/>
  <c r="I5" i="8"/>
  <c r="I6" i="8"/>
  <c r="I7" i="8"/>
  <c r="G7" i="8" s="1"/>
  <c r="I8" i="8"/>
  <c r="I9" i="8"/>
  <c r="G9" i="8" s="1"/>
  <c r="I10" i="8"/>
  <c r="G10" i="8" s="1"/>
  <c r="I11" i="8"/>
  <c r="G11" i="8" s="1"/>
  <c r="I12" i="8"/>
  <c r="I13" i="8"/>
  <c r="G13" i="8" s="1"/>
  <c r="I14" i="8"/>
  <c r="I15" i="8"/>
  <c r="I16" i="8"/>
  <c r="G16" i="8" s="1"/>
  <c r="I17" i="8"/>
  <c r="G17" i="8" s="1"/>
  <c r="I18" i="8"/>
  <c r="I19" i="8"/>
  <c r="G19" i="8" s="1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99" i="8"/>
  <c r="I100" i="8"/>
  <c r="I101" i="8"/>
  <c r="I3" i="9"/>
  <c r="I4" i="9"/>
  <c r="G4" i="9" s="1"/>
  <c r="I5" i="9"/>
  <c r="G5" i="9" s="1"/>
  <c r="I6" i="9"/>
  <c r="I7" i="9"/>
  <c r="G7" i="9" s="1"/>
  <c r="I8" i="9"/>
  <c r="I9" i="9"/>
  <c r="I10" i="9"/>
  <c r="G10" i="9" s="1"/>
  <c r="I11" i="9"/>
  <c r="I12" i="9"/>
  <c r="G12" i="9" s="1"/>
  <c r="I13" i="9"/>
  <c r="G13" i="9" s="1"/>
  <c r="I14" i="9"/>
  <c r="G14" i="9" s="1"/>
  <c r="I15" i="9"/>
  <c r="G15" i="9" s="1"/>
  <c r="I16" i="9"/>
  <c r="I17" i="9"/>
  <c r="G17" i="9" s="1"/>
  <c r="I18" i="9"/>
  <c r="G18" i="9" s="1"/>
  <c r="I19" i="9"/>
  <c r="G19" i="9" s="1"/>
  <c r="I20" i="9"/>
  <c r="G20" i="9" s="1"/>
  <c r="I21" i="9"/>
  <c r="I22" i="9"/>
  <c r="I23" i="9"/>
  <c r="G23" i="9" s="1"/>
  <c r="I24" i="9"/>
  <c r="G24" i="9" s="1"/>
  <c r="I25" i="9"/>
  <c r="G25" i="9" s="1"/>
  <c r="I26" i="9"/>
  <c r="I27" i="9"/>
  <c r="G27" i="9" s="1"/>
  <c r="I28" i="9"/>
  <c r="G28" i="9" s="1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I92" i="9"/>
  <c r="I93" i="9"/>
  <c r="I94" i="9"/>
  <c r="I95" i="9"/>
  <c r="I96" i="9"/>
  <c r="I97" i="9"/>
  <c r="I98" i="9"/>
  <c r="I99" i="9"/>
  <c r="I100" i="9"/>
  <c r="I101" i="9"/>
  <c r="I3" i="10"/>
  <c r="I4" i="10"/>
  <c r="I5" i="10"/>
  <c r="G5" i="10" s="1"/>
  <c r="I6" i="10"/>
  <c r="G6" i="10" s="1"/>
  <c r="I7" i="10"/>
  <c r="I8" i="10"/>
  <c r="I9" i="10"/>
  <c r="I10" i="10"/>
  <c r="I11" i="10"/>
  <c r="G11" i="10" s="1"/>
  <c r="I12" i="10"/>
  <c r="G12" i="10" s="1"/>
  <c r="I13" i="10"/>
  <c r="G13" i="10" s="1"/>
  <c r="I14" i="10"/>
  <c r="I15" i="10"/>
  <c r="G15" i="10" s="1"/>
  <c r="I16" i="10"/>
  <c r="G16" i="10" s="1"/>
  <c r="I17" i="10"/>
  <c r="I18" i="10"/>
  <c r="G18" i="10" s="1"/>
  <c r="I19" i="10"/>
  <c r="G19" i="10" s="1"/>
  <c r="I20" i="10"/>
  <c r="I21" i="10"/>
  <c r="G21" i="10" s="1"/>
  <c r="I22" i="10"/>
  <c r="G22" i="10" s="1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1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4" i="10"/>
  <c r="I85" i="10"/>
  <c r="I86" i="10"/>
  <c r="I87" i="10"/>
  <c r="I88" i="10"/>
  <c r="I89" i="10"/>
  <c r="I90" i="10"/>
  <c r="I91" i="10"/>
  <c r="I92" i="10"/>
  <c r="I93" i="10"/>
  <c r="I94" i="10"/>
  <c r="I95" i="10"/>
  <c r="I96" i="10"/>
  <c r="I97" i="10"/>
  <c r="I98" i="10"/>
  <c r="I99" i="10"/>
  <c r="I100" i="10"/>
  <c r="I101" i="10"/>
  <c r="I3" i="11"/>
  <c r="I4" i="11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I42" i="11"/>
  <c r="I43" i="11"/>
  <c r="I44" i="11"/>
  <c r="I45" i="11"/>
  <c r="I46" i="11"/>
  <c r="I47" i="11"/>
  <c r="I48" i="11"/>
  <c r="I49" i="11"/>
  <c r="I50" i="11"/>
  <c r="I51" i="11"/>
  <c r="I52" i="11"/>
  <c r="I53" i="11"/>
  <c r="I54" i="11"/>
  <c r="I55" i="11"/>
  <c r="I56" i="11"/>
  <c r="I57" i="11"/>
  <c r="I58" i="11"/>
  <c r="I59" i="11"/>
  <c r="I60" i="11"/>
  <c r="I61" i="11"/>
  <c r="I62" i="11"/>
  <c r="I63" i="11"/>
  <c r="I64" i="11"/>
  <c r="I65" i="11"/>
  <c r="I66" i="11"/>
  <c r="I67" i="11"/>
  <c r="I68" i="11"/>
  <c r="I69" i="11"/>
  <c r="I70" i="11"/>
  <c r="I71" i="11"/>
  <c r="I72" i="11"/>
  <c r="I73" i="11"/>
  <c r="I74" i="11"/>
  <c r="I75" i="11"/>
  <c r="I76" i="11"/>
  <c r="I77" i="11"/>
  <c r="I78" i="11"/>
  <c r="I79" i="11"/>
  <c r="I80" i="11"/>
  <c r="I81" i="11"/>
  <c r="I82" i="11"/>
  <c r="I83" i="11"/>
  <c r="I84" i="11"/>
  <c r="I85" i="11"/>
  <c r="I86" i="11"/>
  <c r="I87" i="11"/>
  <c r="I88" i="11"/>
  <c r="I89" i="11"/>
  <c r="I90" i="11"/>
  <c r="I91" i="11"/>
  <c r="I92" i="11"/>
  <c r="I93" i="11"/>
  <c r="I94" i="11"/>
  <c r="I95" i="11"/>
  <c r="I96" i="11"/>
  <c r="I97" i="11"/>
  <c r="I98" i="11"/>
  <c r="I99" i="11"/>
  <c r="I100" i="11"/>
  <c r="I101" i="11"/>
  <c r="I3" i="12"/>
  <c r="G3" i="12" s="1"/>
  <c r="I4" i="12"/>
  <c r="G4" i="12" s="1"/>
  <c r="I5" i="12"/>
  <c r="I6" i="12"/>
  <c r="I7" i="12"/>
  <c r="G7" i="12" s="1"/>
  <c r="I8" i="12"/>
  <c r="G8" i="12" s="1"/>
  <c r="I9" i="12"/>
  <c r="I10" i="12"/>
  <c r="G10" i="12" s="1"/>
  <c r="I11" i="12"/>
  <c r="G11" i="12" s="1"/>
  <c r="I12" i="12"/>
  <c r="I13" i="12"/>
  <c r="G13" i="12" s="1"/>
  <c r="I14" i="12"/>
  <c r="G14" i="12" s="1"/>
  <c r="I15" i="12"/>
  <c r="G15" i="12" s="1"/>
  <c r="I16" i="12"/>
  <c r="I17" i="12"/>
  <c r="G17" i="12" s="1"/>
  <c r="I18" i="12"/>
  <c r="G18" i="12" s="1"/>
  <c r="I19" i="12"/>
  <c r="I20" i="12"/>
  <c r="I21" i="12"/>
  <c r="I22" i="12"/>
  <c r="I23" i="12"/>
  <c r="I24" i="12"/>
  <c r="I25" i="12"/>
  <c r="I26" i="12"/>
  <c r="I27" i="12"/>
  <c r="I28" i="12"/>
  <c r="I29" i="12"/>
  <c r="I30" i="12"/>
  <c r="I31" i="12"/>
  <c r="I32" i="12"/>
  <c r="I33" i="12"/>
  <c r="I34" i="12"/>
  <c r="I35" i="12"/>
  <c r="I36" i="12"/>
  <c r="I37" i="12"/>
  <c r="I38" i="12"/>
  <c r="I39" i="12"/>
  <c r="I40" i="12"/>
  <c r="I41" i="12"/>
  <c r="I42" i="12"/>
  <c r="I43" i="12"/>
  <c r="I44" i="12"/>
  <c r="I45" i="12"/>
  <c r="I46" i="12"/>
  <c r="I47" i="12"/>
  <c r="I48" i="12"/>
  <c r="I49" i="12"/>
  <c r="I50" i="12"/>
  <c r="I51" i="12"/>
  <c r="I52" i="12"/>
  <c r="I53" i="12"/>
  <c r="I54" i="12"/>
  <c r="I55" i="12"/>
  <c r="I56" i="12"/>
  <c r="I57" i="12"/>
  <c r="I58" i="12"/>
  <c r="I59" i="12"/>
  <c r="I60" i="12"/>
  <c r="I61" i="12"/>
  <c r="I62" i="12"/>
  <c r="I63" i="12"/>
  <c r="I64" i="12"/>
  <c r="I65" i="12"/>
  <c r="I66" i="12"/>
  <c r="I67" i="12"/>
  <c r="I68" i="12"/>
  <c r="I69" i="12"/>
  <c r="I70" i="12"/>
  <c r="I71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3" i="13"/>
  <c r="I4" i="13"/>
  <c r="G4" i="13" s="1"/>
  <c r="I5" i="13"/>
  <c r="I6" i="13"/>
  <c r="G6" i="13" s="1"/>
  <c r="I7" i="13"/>
  <c r="I8" i="13"/>
  <c r="G8" i="13" s="1"/>
  <c r="I9" i="13"/>
  <c r="G9" i="13" s="1"/>
  <c r="I10" i="13"/>
  <c r="I11" i="13"/>
  <c r="G11" i="13" s="1"/>
  <c r="I12" i="13"/>
  <c r="I13" i="13"/>
  <c r="I14" i="13"/>
  <c r="G14" i="13" s="1"/>
  <c r="I15" i="13"/>
  <c r="I16" i="13"/>
  <c r="G16" i="13" s="1"/>
  <c r="I17" i="13"/>
  <c r="I18" i="13"/>
  <c r="I19" i="13"/>
  <c r="I20" i="13"/>
  <c r="I21" i="13"/>
  <c r="I22" i="13"/>
  <c r="I23" i="13"/>
  <c r="I24" i="13"/>
  <c r="I25" i="13"/>
  <c r="I26" i="13"/>
  <c r="I27" i="13"/>
  <c r="I28" i="13"/>
  <c r="I29" i="13"/>
  <c r="I30" i="13"/>
  <c r="I31" i="13"/>
  <c r="I32" i="13"/>
  <c r="I33" i="13"/>
  <c r="I34" i="13"/>
  <c r="I35" i="13"/>
  <c r="I36" i="13"/>
  <c r="I37" i="13"/>
  <c r="I38" i="13"/>
  <c r="I39" i="13"/>
  <c r="I40" i="13"/>
  <c r="I41" i="13"/>
  <c r="I42" i="13"/>
  <c r="I43" i="13"/>
  <c r="I44" i="13"/>
  <c r="I45" i="13"/>
  <c r="I46" i="13"/>
  <c r="I47" i="13"/>
  <c r="I48" i="13"/>
  <c r="I49" i="13"/>
  <c r="I50" i="13"/>
  <c r="I51" i="13"/>
  <c r="I52" i="13"/>
  <c r="I53" i="13"/>
  <c r="I54" i="13"/>
  <c r="I55" i="13"/>
  <c r="I56" i="13"/>
  <c r="I57" i="13"/>
  <c r="I58" i="13"/>
  <c r="I59" i="13"/>
  <c r="I60" i="13"/>
  <c r="I61" i="13"/>
  <c r="I62" i="13"/>
  <c r="I63" i="13"/>
  <c r="I64" i="13"/>
  <c r="I65" i="13"/>
  <c r="I66" i="13"/>
  <c r="I67" i="13"/>
  <c r="I68" i="13"/>
  <c r="I69" i="13"/>
  <c r="I70" i="13"/>
  <c r="I71" i="13"/>
  <c r="I72" i="13"/>
  <c r="I73" i="13"/>
  <c r="I74" i="13"/>
  <c r="I75" i="13"/>
  <c r="I76" i="13"/>
  <c r="I77" i="13"/>
  <c r="I78" i="13"/>
  <c r="I79" i="13"/>
  <c r="I80" i="13"/>
  <c r="I81" i="13"/>
  <c r="I82" i="13"/>
  <c r="I83" i="13"/>
  <c r="I84" i="13"/>
  <c r="I85" i="13"/>
  <c r="I86" i="13"/>
  <c r="I87" i="13"/>
  <c r="I88" i="13"/>
  <c r="I89" i="13"/>
  <c r="I90" i="13"/>
  <c r="I91" i="13"/>
  <c r="I92" i="13"/>
  <c r="I93" i="13"/>
  <c r="I94" i="13"/>
  <c r="I95" i="13"/>
  <c r="I96" i="13"/>
  <c r="I97" i="13"/>
  <c r="I98" i="13"/>
  <c r="I99" i="13"/>
  <c r="I100" i="13"/>
  <c r="I101" i="13"/>
  <c r="I3" i="14"/>
  <c r="G3" i="14" s="1"/>
  <c r="I4" i="14"/>
  <c r="I5" i="14"/>
  <c r="G5" i="14" s="1"/>
  <c r="I6" i="14"/>
  <c r="G6" i="14" s="1"/>
  <c r="I7" i="14"/>
  <c r="I8" i="14"/>
  <c r="G8" i="14" s="1"/>
  <c r="I9" i="14"/>
  <c r="G9" i="14" s="1"/>
  <c r="I10" i="14"/>
  <c r="G10" i="14" s="1"/>
  <c r="I11" i="14"/>
  <c r="I12" i="14"/>
  <c r="G12" i="14" s="1"/>
  <c r="I13" i="14"/>
  <c r="G13" i="14" s="1"/>
  <c r="I14" i="14"/>
  <c r="G14" i="14" s="1"/>
  <c r="I15" i="14"/>
  <c r="G15" i="14" s="1"/>
  <c r="I16" i="14"/>
  <c r="I17" i="14"/>
  <c r="G17" i="14" s="1"/>
  <c r="I18" i="14"/>
  <c r="I19" i="14"/>
  <c r="G19" i="14" s="1"/>
  <c r="I20" i="14"/>
  <c r="G20" i="14" s="1"/>
  <c r="I21" i="14"/>
  <c r="G21" i="14" s="1"/>
  <c r="I22" i="14"/>
  <c r="G22" i="14" s="1"/>
  <c r="I23" i="14"/>
  <c r="G23" i="14" s="1"/>
  <c r="I24" i="14"/>
  <c r="I25" i="14"/>
  <c r="G25" i="14" s="1"/>
  <c r="I26" i="14"/>
  <c r="G26" i="14" s="1"/>
  <c r="I27" i="14"/>
  <c r="I28" i="14"/>
  <c r="I29" i="14"/>
  <c r="G29" i="14" s="1"/>
  <c r="I30" i="14"/>
  <c r="G30" i="14" s="1"/>
  <c r="I31" i="14"/>
  <c r="I32" i="14"/>
  <c r="I33" i="14"/>
  <c r="I34" i="14"/>
  <c r="I35" i="14"/>
  <c r="I36" i="14"/>
  <c r="I37" i="14"/>
  <c r="I38" i="14"/>
  <c r="I39" i="14"/>
  <c r="I40" i="14"/>
  <c r="I41" i="14"/>
  <c r="I42" i="14"/>
  <c r="I43" i="14"/>
  <c r="I44" i="14"/>
  <c r="I45" i="14"/>
  <c r="I46" i="14"/>
  <c r="I47" i="14"/>
  <c r="I48" i="14"/>
  <c r="I49" i="14"/>
  <c r="I50" i="14"/>
  <c r="I51" i="14"/>
  <c r="I52" i="14"/>
  <c r="I53" i="14"/>
  <c r="I54" i="14"/>
  <c r="I55" i="14"/>
  <c r="I56" i="14"/>
  <c r="I57" i="14"/>
  <c r="I58" i="14"/>
  <c r="I59" i="14"/>
  <c r="I60" i="14"/>
  <c r="I61" i="14"/>
  <c r="I62" i="14"/>
  <c r="I63" i="14"/>
  <c r="I64" i="14"/>
  <c r="I65" i="14"/>
  <c r="I66" i="14"/>
  <c r="I67" i="14"/>
  <c r="I68" i="14"/>
  <c r="I69" i="14"/>
  <c r="I70" i="14"/>
  <c r="I71" i="14"/>
  <c r="I72" i="14"/>
  <c r="I73" i="14"/>
  <c r="I74" i="14"/>
  <c r="I75" i="14"/>
  <c r="I76" i="14"/>
  <c r="I77" i="14"/>
  <c r="I78" i="14"/>
  <c r="I79" i="14"/>
  <c r="I80" i="14"/>
  <c r="I81" i="14"/>
  <c r="I82" i="14"/>
  <c r="I83" i="14"/>
  <c r="I84" i="14"/>
  <c r="I85" i="14"/>
  <c r="I86" i="14"/>
  <c r="I87" i="14"/>
  <c r="I88" i="14"/>
  <c r="I89" i="14"/>
  <c r="I90" i="14"/>
  <c r="I91" i="14"/>
  <c r="I92" i="14"/>
  <c r="I93" i="14"/>
  <c r="I94" i="14"/>
  <c r="I95" i="14"/>
  <c r="I96" i="14"/>
  <c r="I97" i="14"/>
  <c r="I98" i="14"/>
  <c r="I99" i="14"/>
  <c r="I100" i="14"/>
  <c r="I101" i="14"/>
  <c r="I3" i="15"/>
  <c r="G3" i="15" s="1"/>
  <c r="I4" i="15"/>
  <c r="G4" i="15" s="1"/>
  <c r="I5" i="15"/>
  <c r="I6" i="15"/>
  <c r="G6" i="15" s="1"/>
  <c r="I7" i="15"/>
  <c r="G7" i="15" s="1"/>
  <c r="I8" i="15"/>
  <c r="I9" i="15"/>
  <c r="I10" i="15"/>
  <c r="G10" i="15" s="1"/>
  <c r="I11" i="15"/>
  <c r="I12" i="15"/>
  <c r="I13" i="15"/>
  <c r="I14" i="15"/>
  <c r="I15" i="15"/>
  <c r="I16" i="15"/>
  <c r="G16" i="15" s="1"/>
  <c r="I17" i="15"/>
  <c r="G17" i="15" s="1"/>
  <c r="I18" i="15"/>
  <c r="G18" i="15" s="1"/>
  <c r="I19" i="15"/>
  <c r="I20" i="15"/>
  <c r="G20" i="15" s="1"/>
  <c r="I21" i="15"/>
  <c r="G21" i="15" s="1"/>
  <c r="I22" i="15"/>
  <c r="G22" i="15" s="1"/>
  <c r="I23" i="15"/>
  <c r="G23" i="15" s="1"/>
  <c r="I24" i="15"/>
  <c r="G24" i="15" s="1"/>
  <c r="I25" i="15"/>
  <c r="I26" i="15"/>
  <c r="G26" i="15" s="1"/>
  <c r="I27" i="15"/>
  <c r="G27" i="15" s="1"/>
  <c r="I28" i="15"/>
  <c r="I29" i="15"/>
  <c r="I30" i="15"/>
  <c r="I31" i="15"/>
  <c r="I32" i="15"/>
  <c r="I33" i="15"/>
  <c r="I34" i="15"/>
  <c r="I35" i="15"/>
  <c r="I36" i="15"/>
  <c r="I37" i="15"/>
  <c r="I38" i="15"/>
  <c r="I39" i="15"/>
  <c r="I40" i="15"/>
  <c r="I41" i="15"/>
  <c r="I42" i="15"/>
  <c r="I43" i="15"/>
  <c r="I44" i="15"/>
  <c r="I45" i="15"/>
  <c r="I46" i="15"/>
  <c r="I47" i="15"/>
  <c r="I48" i="15"/>
  <c r="I49" i="15"/>
  <c r="I50" i="15"/>
  <c r="I51" i="15"/>
  <c r="I52" i="15"/>
  <c r="I53" i="15"/>
  <c r="I54" i="15"/>
  <c r="I55" i="15"/>
  <c r="I56" i="15"/>
  <c r="I57" i="15"/>
  <c r="I58" i="15"/>
  <c r="I59" i="15"/>
  <c r="I60" i="15"/>
  <c r="I61" i="15"/>
  <c r="I62" i="15"/>
  <c r="I63" i="15"/>
  <c r="I64" i="15"/>
  <c r="I65" i="15"/>
  <c r="I66" i="15"/>
  <c r="I67" i="15"/>
  <c r="I68" i="15"/>
  <c r="I69" i="15"/>
  <c r="I70" i="15"/>
  <c r="I71" i="15"/>
  <c r="I72" i="15"/>
  <c r="I73" i="15"/>
  <c r="I74" i="15"/>
  <c r="I75" i="15"/>
  <c r="I76" i="15"/>
  <c r="I77" i="15"/>
  <c r="I78" i="15"/>
  <c r="I79" i="15"/>
  <c r="I80" i="15"/>
  <c r="I81" i="15"/>
  <c r="I82" i="15"/>
  <c r="I83" i="15"/>
  <c r="I84" i="15"/>
  <c r="I85" i="15"/>
  <c r="I86" i="15"/>
  <c r="I87" i="15"/>
  <c r="I88" i="15"/>
  <c r="I89" i="15"/>
  <c r="I90" i="15"/>
  <c r="I91" i="15"/>
  <c r="I92" i="15"/>
  <c r="I93" i="15"/>
  <c r="I94" i="15"/>
  <c r="I95" i="15"/>
  <c r="I96" i="15"/>
  <c r="I97" i="15"/>
  <c r="I98" i="15"/>
  <c r="I99" i="15"/>
  <c r="I100" i="15"/>
  <c r="I101" i="15"/>
  <c r="I3" i="16"/>
  <c r="G3" i="16" s="1"/>
  <c r="I4" i="16"/>
  <c r="G4" i="16" s="1"/>
  <c r="I5" i="16"/>
  <c r="G5" i="16" s="1"/>
  <c r="I6" i="16"/>
  <c r="I7" i="16"/>
  <c r="G7" i="16" s="1"/>
  <c r="I8" i="16"/>
  <c r="I9" i="16"/>
  <c r="I10" i="16"/>
  <c r="I11" i="16"/>
  <c r="G11" i="16" s="1"/>
  <c r="I12" i="16"/>
  <c r="G12" i="16" s="1"/>
  <c r="I13" i="16"/>
  <c r="I14" i="16"/>
  <c r="G14" i="16" s="1"/>
  <c r="I15" i="16"/>
  <c r="I16" i="16"/>
  <c r="I17" i="16"/>
  <c r="G17" i="16" s="1"/>
  <c r="I18" i="16"/>
  <c r="G18" i="16" s="1"/>
  <c r="I19" i="16"/>
  <c r="G19" i="16" s="1"/>
  <c r="I20" i="16"/>
  <c r="G20" i="16" s="1"/>
  <c r="I21" i="16"/>
  <c r="G21" i="16" s="1"/>
  <c r="I22" i="16"/>
  <c r="I23" i="16"/>
  <c r="G23" i="16" s="1"/>
  <c r="I24" i="16"/>
  <c r="I25" i="16"/>
  <c r="I26" i="16"/>
  <c r="I27" i="16"/>
  <c r="I28" i="16"/>
  <c r="I29" i="16"/>
  <c r="I30" i="16"/>
  <c r="I31" i="16"/>
  <c r="I32" i="16"/>
  <c r="I33" i="16"/>
  <c r="I34" i="16"/>
  <c r="I35" i="16"/>
  <c r="I36" i="16"/>
  <c r="I37" i="16"/>
  <c r="I38" i="16"/>
  <c r="I39" i="16"/>
  <c r="I40" i="16"/>
  <c r="I41" i="16"/>
  <c r="I42" i="16"/>
  <c r="I43" i="16"/>
  <c r="I44" i="16"/>
  <c r="I45" i="16"/>
  <c r="I46" i="16"/>
  <c r="I47" i="16"/>
  <c r="I48" i="16"/>
  <c r="I49" i="16"/>
  <c r="I50" i="16"/>
  <c r="I51" i="16"/>
  <c r="I52" i="16"/>
  <c r="I53" i="16"/>
  <c r="I54" i="16"/>
  <c r="I55" i="16"/>
  <c r="I56" i="16"/>
  <c r="I57" i="16"/>
  <c r="I58" i="16"/>
  <c r="I59" i="16"/>
  <c r="I60" i="16"/>
  <c r="I61" i="16"/>
  <c r="I62" i="16"/>
  <c r="I63" i="16"/>
  <c r="I64" i="16"/>
  <c r="I65" i="16"/>
  <c r="I66" i="16"/>
  <c r="I67" i="16"/>
  <c r="I68" i="16"/>
  <c r="I69" i="16"/>
  <c r="I70" i="16"/>
  <c r="I71" i="16"/>
  <c r="I72" i="16"/>
  <c r="I73" i="16"/>
  <c r="I74" i="16"/>
  <c r="I75" i="16"/>
  <c r="I76" i="16"/>
  <c r="I77" i="16"/>
  <c r="I78" i="16"/>
  <c r="I79" i="16"/>
  <c r="I80" i="16"/>
  <c r="I81" i="16"/>
  <c r="I82" i="16"/>
  <c r="I83" i="16"/>
  <c r="I84" i="16"/>
  <c r="I85" i="16"/>
  <c r="I86" i="16"/>
  <c r="I87" i="16"/>
  <c r="I88" i="16"/>
  <c r="I89" i="16"/>
  <c r="I90" i="16"/>
  <c r="I91" i="16"/>
  <c r="I92" i="16"/>
  <c r="I93" i="16"/>
  <c r="I94" i="16"/>
  <c r="I95" i="16"/>
  <c r="I96" i="16"/>
  <c r="I97" i="16"/>
  <c r="I98" i="16"/>
  <c r="I99" i="16"/>
  <c r="I100" i="16"/>
  <c r="I101" i="16"/>
  <c r="I3" i="17"/>
  <c r="I4" i="17"/>
  <c r="G4" i="17" s="1"/>
  <c r="I5" i="17"/>
  <c r="G5" i="17" s="1"/>
  <c r="I6" i="17"/>
  <c r="G6" i="17" s="1"/>
  <c r="I7" i="17"/>
  <c r="I8" i="17"/>
  <c r="G8" i="17" s="1"/>
  <c r="I9" i="17"/>
  <c r="I10" i="17"/>
  <c r="I11" i="17"/>
  <c r="I12" i="17"/>
  <c r="G12" i="17" s="1"/>
  <c r="I13" i="17"/>
  <c r="I14" i="17"/>
  <c r="I15" i="17"/>
  <c r="I16" i="17"/>
  <c r="G16" i="17" s="1"/>
  <c r="I17" i="17"/>
  <c r="G17" i="17" s="1"/>
  <c r="I18" i="17"/>
  <c r="G18" i="17" s="1"/>
  <c r="I19" i="17"/>
  <c r="G19" i="17" s="1"/>
  <c r="I20" i="17"/>
  <c r="G20" i="17" s="1"/>
  <c r="I21" i="17"/>
  <c r="I22" i="17"/>
  <c r="G22" i="17" s="1"/>
  <c r="I23" i="17"/>
  <c r="G23" i="17" s="1"/>
  <c r="I24" i="17"/>
  <c r="G24" i="17" s="1"/>
  <c r="I25" i="17"/>
  <c r="G25" i="17" s="1"/>
  <c r="I26" i="17"/>
  <c r="G26" i="17" s="1"/>
  <c r="I27" i="17"/>
  <c r="I28" i="17"/>
  <c r="G28" i="17" s="1"/>
  <c r="I29" i="17"/>
  <c r="I30" i="17"/>
  <c r="I31" i="17"/>
  <c r="I32" i="17"/>
  <c r="I33" i="17"/>
  <c r="I34" i="17"/>
  <c r="I35" i="17"/>
  <c r="I36" i="17"/>
  <c r="I37" i="17"/>
  <c r="I38" i="17"/>
  <c r="I39" i="17"/>
  <c r="I40" i="17"/>
  <c r="I41" i="17"/>
  <c r="I42" i="17"/>
  <c r="I43" i="17"/>
  <c r="I44" i="17"/>
  <c r="I45" i="17"/>
  <c r="I46" i="17"/>
  <c r="I47" i="17"/>
  <c r="I48" i="17"/>
  <c r="I49" i="17"/>
  <c r="I50" i="17"/>
  <c r="I51" i="17"/>
  <c r="I52" i="17"/>
  <c r="I53" i="17"/>
  <c r="I54" i="17"/>
  <c r="I55" i="17"/>
  <c r="I56" i="17"/>
  <c r="I57" i="17"/>
  <c r="I58" i="17"/>
  <c r="I59" i="17"/>
  <c r="I60" i="17"/>
  <c r="I61" i="17"/>
  <c r="I62" i="17"/>
  <c r="I63" i="17"/>
  <c r="I64" i="17"/>
  <c r="I65" i="17"/>
  <c r="I66" i="17"/>
  <c r="I67" i="17"/>
  <c r="I68" i="17"/>
  <c r="I69" i="17"/>
  <c r="I70" i="17"/>
  <c r="I71" i="17"/>
  <c r="I72" i="17"/>
  <c r="I73" i="17"/>
  <c r="I74" i="17"/>
  <c r="I75" i="17"/>
  <c r="I76" i="17"/>
  <c r="I77" i="17"/>
  <c r="I78" i="17"/>
  <c r="I79" i="17"/>
  <c r="I80" i="17"/>
  <c r="I81" i="17"/>
  <c r="I82" i="17"/>
  <c r="I83" i="17"/>
  <c r="I84" i="17"/>
  <c r="I85" i="17"/>
  <c r="I86" i="17"/>
  <c r="I87" i="17"/>
  <c r="I88" i="17"/>
  <c r="I89" i="17"/>
  <c r="I90" i="17"/>
  <c r="I91" i="17"/>
  <c r="I92" i="17"/>
  <c r="I93" i="17"/>
  <c r="I94" i="17"/>
  <c r="I95" i="17"/>
  <c r="I96" i="17"/>
  <c r="I97" i="17"/>
  <c r="I98" i="17"/>
  <c r="I99" i="17"/>
  <c r="I100" i="17"/>
  <c r="I101" i="17"/>
  <c r="I3" i="18"/>
  <c r="G3" i="18" s="1"/>
  <c r="I4" i="18"/>
  <c r="G4" i="18" s="1"/>
  <c r="I5" i="18"/>
  <c r="G5" i="18" s="1"/>
  <c r="I6" i="18"/>
  <c r="G6" i="18" s="1"/>
  <c r="I7" i="18"/>
  <c r="G7" i="18" s="1"/>
  <c r="I8" i="18"/>
  <c r="I9" i="18"/>
  <c r="G9" i="18" s="1"/>
  <c r="I10" i="18"/>
  <c r="G10" i="18" s="1"/>
  <c r="I11" i="18"/>
  <c r="I12" i="18"/>
  <c r="I13" i="18"/>
  <c r="I14" i="18"/>
  <c r="G14" i="18" s="1"/>
  <c r="I15" i="18"/>
  <c r="I16" i="18"/>
  <c r="G16" i="18" s="1"/>
  <c r="I17" i="18"/>
  <c r="I18" i="18"/>
  <c r="I19" i="18"/>
  <c r="G19" i="18" s="1"/>
  <c r="I20" i="18"/>
  <c r="G20" i="18" s="1"/>
  <c r="I21" i="18"/>
  <c r="G21" i="18" s="1"/>
  <c r="I22" i="18"/>
  <c r="I23" i="18"/>
  <c r="G23" i="18" s="1"/>
  <c r="I24" i="18"/>
  <c r="G24" i="18" s="1"/>
  <c r="I25" i="18"/>
  <c r="G25" i="18" s="1"/>
  <c r="I26" i="18"/>
  <c r="G26" i="18" s="1"/>
  <c r="I27" i="18"/>
  <c r="G27" i="18" s="1"/>
  <c r="I28" i="18"/>
  <c r="I29" i="18"/>
  <c r="G29" i="18" s="1"/>
  <c r="I30" i="18"/>
  <c r="I31" i="18"/>
  <c r="I32" i="18"/>
  <c r="G32" i="18" s="1"/>
  <c r="I33" i="18"/>
  <c r="G33" i="18" s="1"/>
  <c r="I34" i="18"/>
  <c r="G34" i="18" s="1"/>
  <c r="I35" i="18"/>
  <c r="G35" i="18" s="1"/>
  <c r="I36" i="18"/>
  <c r="G36" i="18" s="1"/>
  <c r="I37" i="18"/>
  <c r="I38" i="18"/>
  <c r="I39" i="18"/>
  <c r="G39" i="18" s="1"/>
  <c r="I40" i="18"/>
  <c r="I41" i="18"/>
  <c r="I42" i="18"/>
  <c r="I43" i="18"/>
  <c r="I44" i="18"/>
  <c r="I45" i="18"/>
  <c r="I46" i="18"/>
  <c r="I47" i="18"/>
  <c r="I48" i="18"/>
  <c r="I49" i="18"/>
  <c r="I50" i="18"/>
  <c r="I51" i="18"/>
  <c r="I52" i="18"/>
  <c r="I53" i="18"/>
  <c r="I54" i="18"/>
  <c r="I55" i="18"/>
  <c r="I56" i="18"/>
  <c r="I57" i="18"/>
  <c r="I58" i="18"/>
  <c r="I59" i="18"/>
  <c r="I60" i="18"/>
  <c r="I61" i="18"/>
  <c r="I62" i="18"/>
  <c r="I63" i="18"/>
  <c r="I64" i="18"/>
  <c r="I65" i="18"/>
  <c r="I66" i="18"/>
  <c r="I67" i="18"/>
  <c r="I68" i="18"/>
  <c r="I69" i="18"/>
  <c r="I70" i="18"/>
  <c r="I71" i="18"/>
  <c r="I72" i="18"/>
  <c r="I73" i="18"/>
  <c r="I74" i="18"/>
  <c r="I75" i="18"/>
  <c r="I76" i="18"/>
  <c r="I77" i="18"/>
  <c r="I78" i="18"/>
  <c r="I79" i="18"/>
  <c r="I80" i="18"/>
  <c r="I81" i="18"/>
  <c r="I82" i="18"/>
  <c r="I83" i="18"/>
  <c r="I84" i="18"/>
  <c r="I85" i="18"/>
  <c r="I86" i="18"/>
  <c r="I87" i="18"/>
  <c r="I88" i="18"/>
  <c r="I89" i="18"/>
  <c r="I90" i="18"/>
  <c r="I91" i="18"/>
  <c r="I92" i="18"/>
  <c r="I93" i="18"/>
  <c r="I94" i="18"/>
  <c r="I95" i="18"/>
  <c r="I96" i="18"/>
  <c r="I97" i="18"/>
  <c r="I98" i="18"/>
  <c r="I99" i="18"/>
  <c r="I100" i="18"/>
  <c r="I101" i="18"/>
  <c r="I3" i="19"/>
  <c r="I4" i="19"/>
  <c r="G4" i="19" s="1"/>
  <c r="I5" i="19"/>
  <c r="G5" i="19" s="1"/>
  <c r="I6" i="19"/>
  <c r="G6" i="19" s="1"/>
  <c r="I7" i="19"/>
  <c r="G7" i="19" s="1"/>
  <c r="I8" i="19"/>
  <c r="G8" i="19" s="1"/>
  <c r="I9" i="19"/>
  <c r="I10" i="19"/>
  <c r="G10" i="19" s="1"/>
  <c r="I11" i="19"/>
  <c r="I12" i="19"/>
  <c r="I13" i="19"/>
  <c r="G13" i="19" s="1"/>
  <c r="I14" i="19"/>
  <c r="G14" i="19" s="1"/>
  <c r="I15" i="19"/>
  <c r="G15" i="19" s="1"/>
  <c r="I16" i="19"/>
  <c r="I17" i="19"/>
  <c r="G17" i="19" s="1"/>
  <c r="I18" i="19"/>
  <c r="I19" i="19"/>
  <c r="I20" i="19"/>
  <c r="G20" i="19" s="1"/>
  <c r="I21" i="19"/>
  <c r="G21" i="19" s="1"/>
  <c r="I22" i="19"/>
  <c r="G22" i="19" s="1"/>
  <c r="I23" i="19"/>
  <c r="G23" i="19" s="1"/>
  <c r="I24" i="19"/>
  <c r="G24" i="19" s="1"/>
  <c r="I25" i="19"/>
  <c r="G25" i="19" s="1"/>
  <c r="I26" i="19"/>
  <c r="G26" i="19" s="1"/>
  <c r="I27" i="19"/>
  <c r="G27" i="19" s="1"/>
  <c r="I28" i="19"/>
  <c r="G28" i="19" s="1"/>
  <c r="I29" i="19"/>
  <c r="I30" i="19"/>
  <c r="G30" i="19" s="1"/>
  <c r="I31" i="19"/>
  <c r="G31" i="19" s="1"/>
  <c r="I32" i="19"/>
  <c r="I33" i="19"/>
  <c r="I34" i="19"/>
  <c r="G34" i="19" s="1"/>
  <c r="I35" i="19"/>
  <c r="I36" i="19"/>
  <c r="I37" i="19"/>
  <c r="G37" i="19" s="1"/>
  <c r="I38" i="19"/>
  <c r="G38" i="19" s="1"/>
  <c r="I39" i="19"/>
  <c r="I40" i="19"/>
  <c r="I41" i="19"/>
  <c r="I42" i="19"/>
  <c r="I43" i="19"/>
  <c r="I44" i="19"/>
  <c r="I45" i="19"/>
  <c r="I46" i="19"/>
  <c r="I47" i="19"/>
  <c r="I48" i="19"/>
  <c r="I49" i="19"/>
  <c r="I50" i="19"/>
  <c r="I51" i="19"/>
  <c r="I52" i="19"/>
  <c r="I53" i="19"/>
  <c r="I54" i="19"/>
  <c r="I55" i="19"/>
  <c r="I56" i="19"/>
  <c r="I57" i="19"/>
  <c r="I58" i="19"/>
  <c r="I59" i="19"/>
  <c r="I60" i="19"/>
  <c r="I61" i="19"/>
  <c r="I62" i="19"/>
  <c r="I63" i="19"/>
  <c r="I64" i="19"/>
  <c r="I65" i="19"/>
  <c r="I66" i="19"/>
  <c r="I67" i="19"/>
  <c r="I68" i="19"/>
  <c r="I69" i="19"/>
  <c r="I70" i="19"/>
  <c r="I71" i="19"/>
  <c r="I72" i="19"/>
  <c r="I73" i="19"/>
  <c r="I74" i="19"/>
  <c r="I75" i="19"/>
  <c r="I76" i="19"/>
  <c r="I77" i="19"/>
  <c r="I78" i="19"/>
  <c r="I79" i="19"/>
  <c r="I80" i="19"/>
  <c r="I81" i="19"/>
  <c r="I82" i="19"/>
  <c r="I83" i="19"/>
  <c r="I84" i="19"/>
  <c r="I85" i="19"/>
  <c r="I86" i="19"/>
  <c r="I87" i="19"/>
  <c r="I88" i="19"/>
  <c r="I89" i="19"/>
  <c r="I90" i="19"/>
  <c r="I91" i="19"/>
  <c r="I92" i="19"/>
  <c r="I93" i="19"/>
  <c r="I94" i="19"/>
  <c r="I95" i="19"/>
  <c r="I96" i="19"/>
  <c r="I97" i="19"/>
  <c r="I98" i="19"/>
  <c r="I99" i="19"/>
  <c r="I100" i="19"/>
  <c r="I101" i="19"/>
  <c r="I3" i="20"/>
  <c r="G3" i="20" s="1"/>
  <c r="I4" i="20"/>
  <c r="I5" i="20"/>
  <c r="G5" i="20" s="1"/>
  <c r="I6" i="20"/>
  <c r="G6" i="20" s="1"/>
  <c r="I7" i="20"/>
  <c r="G7" i="20" s="1"/>
  <c r="I8" i="20"/>
  <c r="G8" i="20" s="1"/>
  <c r="I9" i="20"/>
  <c r="G9" i="20" s="1"/>
  <c r="I10" i="20"/>
  <c r="I11" i="20"/>
  <c r="G11" i="20" s="1"/>
  <c r="I12" i="20"/>
  <c r="G12" i="20" s="1"/>
  <c r="I13" i="20"/>
  <c r="I14" i="20"/>
  <c r="G14" i="20" s="1"/>
  <c r="I15" i="20"/>
  <c r="G15" i="20" s="1"/>
  <c r="I16" i="20"/>
  <c r="G16" i="20" s="1"/>
  <c r="I17" i="20"/>
  <c r="I18" i="20"/>
  <c r="I19" i="20"/>
  <c r="I20" i="20"/>
  <c r="I21" i="20"/>
  <c r="G21" i="20" s="1"/>
  <c r="I22" i="20"/>
  <c r="G22" i="20" s="1"/>
  <c r="I23" i="20"/>
  <c r="G23" i="20" s="1"/>
  <c r="I24" i="20"/>
  <c r="I25" i="20"/>
  <c r="G25" i="20" s="1"/>
  <c r="I26" i="20"/>
  <c r="G26" i="20" s="1"/>
  <c r="I27" i="20"/>
  <c r="G27" i="20" s="1"/>
  <c r="I28" i="20"/>
  <c r="G28" i="20" s="1"/>
  <c r="I29" i="20"/>
  <c r="G29" i="20" s="1"/>
  <c r="I30" i="20"/>
  <c r="G30" i="20" s="1"/>
  <c r="I31" i="20"/>
  <c r="G31" i="20" s="1"/>
  <c r="I32" i="20"/>
  <c r="I33" i="20"/>
  <c r="I34" i="20"/>
  <c r="I35" i="20"/>
  <c r="I36" i="20"/>
  <c r="I37" i="20"/>
  <c r="I38" i="20"/>
  <c r="I39" i="20"/>
  <c r="I40" i="20"/>
  <c r="I41" i="20"/>
  <c r="I42" i="20"/>
  <c r="I43" i="20"/>
  <c r="I44" i="20"/>
  <c r="I45" i="20"/>
  <c r="I46" i="20"/>
  <c r="I47" i="20"/>
  <c r="I48" i="20"/>
  <c r="I49" i="20"/>
  <c r="I50" i="20"/>
  <c r="I51" i="20"/>
  <c r="I52" i="20"/>
  <c r="I53" i="20"/>
  <c r="I54" i="20"/>
  <c r="I55" i="20"/>
  <c r="I56" i="20"/>
  <c r="I57" i="20"/>
  <c r="I58" i="20"/>
  <c r="I59" i="20"/>
  <c r="I60" i="20"/>
  <c r="I61" i="20"/>
  <c r="I62" i="20"/>
  <c r="I63" i="20"/>
  <c r="I64" i="20"/>
  <c r="I65" i="20"/>
  <c r="I66" i="20"/>
  <c r="I67" i="20"/>
  <c r="I68" i="20"/>
  <c r="I69" i="20"/>
  <c r="I70" i="20"/>
  <c r="I71" i="20"/>
  <c r="I72" i="20"/>
  <c r="I73" i="20"/>
  <c r="I74" i="20"/>
  <c r="I75" i="20"/>
  <c r="I76" i="20"/>
  <c r="I77" i="20"/>
  <c r="I78" i="20"/>
  <c r="I79" i="20"/>
  <c r="I80" i="20"/>
  <c r="I81" i="20"/>
  <c r="I82" i="20"/>
  <c r="I83" i="20"/>
  <c r="I84" i="20"/>
  <c r="I85" i="20"/>
  <c r="I86" i="20"/>
  <c r="I87" i="20"/>
  <c r="I88" i="20"/>
  <c r="I89" i="20"/>
  <c r="I90" i="20"/>
  <c r="I91" i="20"/>
  <c r="I92" i="20"/>
  <c r="I93" i="20"/>
  <c r="I94" i="20"/>
  <c r="I95" i="20"/>
  <c r="I96" i="20"/>
  <c r="I97" i="20"/>
  <c r="I98" i="20"/>
  <c r="I99" i="20"/>
  <c r="I100" i="20"/>
  <c r="I101" i="20"/>
  <c r="I3" i="21"/>
  <c r="G3" i="21" s="1"/>
  <c r="I4" i="21"/>
  <c r="G4" i="21" s="1"/>
  <c r="I5" i="21"/>
  <c r="I6" i="21"/>
  <c r="G6" i="21" s="1"/>
  <c r="I7" i="21"/>
  <c r="G7" i="21" s="1"/>
  <c r="I8" i="21"/>
  <c r="G8" i="21" s="1"/>
  <c r="I9" i="21"/>
  <c r="G9" i="21" s="1"/>
  <c r="I10" i="21"/>
  <c r="G10" i="21" s="1"/>
  <c r="I11" i="21"/>
  <c r="G11" i="21" s="1"/>
  <c r="I12" i="21"/>
  <c r="G12" i="21" s="1"/>
  <c r="I13" i="21"/>
  <c r="I14" i="21"/>
  <c r="I15" i="21"/>
  <c r="I16" i="21"/>
  <c r="G16" i="21" s="1"/>
  <c r="I17" i="21"/>
  <c r="G17" i="21" s="1"/>
  <c r="I18" i="21"/>
  <c r="I19" i="21"/>
  <c r="G19" i="21" s="1"/>
  <c r="I20" i="21"/>
  <c r="G20" i="21" s="1"/>
  <c r="I21" i="21"/>
  <c r="I22" i="21"/>
  <c r="G22" i="21" s="1"/>
  <c r="I23" i="21"/>
  <c r="I24" i="21"/>
  <c r="I25" i="21"/>
  <c r="I26" i="21"/>
  <c r="G26" i="21" s="1"/>
  <c r="I27" i="21"/>
  <c r="G27" i="21" s="1"/>
  <c r="I28" i="21"/>
  <c r="I29" i="21"/>
  <c r="G29" i="21" s="1"/>
  <c r="I30" i="21"/>
  <c r="G30" i="21" s="1"/>
  <c r="I31" i="21"/>
  <c r="I32" i="21"/>
  <c r="G32" i="21" s="1"/>
  <c r="I33" i="21"/>
  <c r="G33" i="21" s="1"/>
  <c r="I34" i="21"/>
  <c r="I35" i="21"/>
  <c r="I36" i="21"/>
  <c r="I37" i="21"/>
  <c r="G37" i="21" s="1"/>
  <c r="I38" i="21"/>
  <c r="I39" i="21"/>
  <c r="G39" i="21" s="1"/>
  <c r="I40" i="21"/>
  <c r="I41" i="21"/>
  <c r="I42" i="21"/>
  <c r="I43" i="21"/>
  <c r="I44" i="21"/>
  <c r="I45" i="21"/>
  <c r="I46" i="21"/>
  <c r="I47" i="21"/>
  <c r="I48" i="21"/>
  <c r="I49" i="21"/>
  <c r="I50" i="21"/>
  <c r="I51" i="21"/>
  <c r="I52" i="21"/>
  <c r="I53" i="21"/>
  <c r="I54" i="21"/>
  <c r="I55" i="21"/>
  <c r="I56" i="21"/>
  <c r="I57" i="21"/>
  <c r="I58" i="21"/>
  <c r="I59" i="21"/>
  <c r="I60" i="21"/>
  <c r="I61" i="21"/>
  <c r="I62" i="21"/>
  <c r="I63" i="21"/>
  <c r="I64" i="21"/>
  <c r="I65" i="21"/>
  <c r="I66" i="21"/>
  <c r="I67" i="21"/>
  <c r="I68" i="21"/>
  <c r="I69" i="21"/>
  <c r="I70" i="21"/>
  <c r="I71" i="21"/>
  <c r="I72" i="21"/>
  <c r="I73" i="21"/>
  <c r="I74" i="21"/>
  <c r="I75" i="21"/>
  <c r="I76" i="21"/>
  <c r="I77" i="21"/>
  <c r="I78" i="21"/>
  <c r="I79" i="21"/>
  <c r="I80" i="21"/>
  <c r="I81" i="21"/>
  <c r="I82" i="21"/>
  <c r="I83" i="21"/>
  <c r="I84" i="21"/>
  <c r="I85" i="21"/>
  <c r="I86" i="21"/>
  <c r="I87" i="21"/>
  <c r="I88" i="21"/>
  <c r="I89" i="21"/>
  <c r="I90" i="21"/>
  <c r="I91" i="21"/>
  <c r="I92" i="21"/>
  <c r="I93" i="21"/>
  <c r="I94" i="21"/>
  <c r="I95" i="21"/>
  <c r="I96" i="21"/>
  <c r="I97" i="21"/>
  <c r="I98" i="21"/>
  <c r="I99" i="21"/>
  <c r="I100" i="21"/>
  <c r="I101" i="21"/>
  <c r="I3" i="22"/>
  <c r="G3" i="22" s="1"/>
  <c r="I4" i="22"/>
  <c r="G4" i="22" s="1"/>
  <c r="I5" i="22"/>
  <c r="G5" i="22" s="1"/>
  <c r="I6" i="22"/>
  <c r="G6" i="22" s="1"/>
  <c r="I7" i="22"/>
  <c r="G7" i="22" s="1"/>
  <c r="I8" i="22"/>
  <c r="G8" i="22" s="1"/>
  <c r="I9" i="22"/>
  <c r="G9" i="22" s="1"/>
  <c r="I10" i="22"/>
  <c r="G10" i="22" s="1"/>
  <c r="I11" i="22"/>
  <c r="G11" i="22" s="1"/>
  <c r="I12" i="22"/>
  <c r="I13" i="22"/>
  <c r="I14" i="22"/>
  <c r="G14" i="22" s="1"/>
  <c r="I15" i="22"/>
  <c r="G15" i="22" s="1"/>
  <c r="I16" i="22"/>
  <c r="G16" i="22" s="1"/>
  <c r="I17" i="22"/>
  <c r="G17" i="22" s="1"/>
  <c r="I18" i="22"/>
  <c r="G18" i="22" s="1"/>
  <c r="I19" i="22"/>
  <c r="I20" i="22"/>
  <c r="G20" i="22" s="1"/>
  <c r="I21" i="22"/>
  <c r="G21" i="22" s="1"/>
  <c r="I22" i="22"/>
  <c r="I23" i="22"/>
  <c r="G23" i="22" s="1"/>
  <c r="I24" i="22"/>
  <c r="G24" i="22" s="1"/>
  <c r="I25" i="22"/>
  <c r="G25" i="22" s="1"/>
  <c r="I26" i="22"/>
  <c r="I27" i="22"/>
  <c r="G27" i="22" s="1"/>
  <c r="I28" i="22"/>
  <c r="G28" i="22" s="1"/>
  <c r="I29" i="22"/>
  <c r="G29" i="22" s="1"/>
  <c r="I30" i="22"/>
  <c r="G30" i="22" s="1"/>
  <c r="I31" i="22"/>
  <c r="G31" i="22" s="1"/>
  <c r="I32" i="22"/>
  <c r="G32" i="22" s="1"/>
  <c r="I33" i="22"/>
  <c r="G33" i="22" s="1"/>
  <c r="I34" i="22"/>
  <c r="I35" i="22"/>
  <c r="I36" i="22"/>
  <c r="G36" i="22" s="1"/>
  <c r="I37" i="22"/>
  <c r="G37" i="22" s="1"/>
  <c r="I38" i="22"/>
  <c r="I39" i="22"/>
  <c r="I40" i="22"/>
  <c r="I41" i="22"/>
  <c r="I42" i="22"/>
  <c r="I43" i="22"/>
  <c r="I44" i="22"/>
  <c r="I45" i="22"/>
  <c r="I46" i="22"/>
  <c r="I47" i="22"/>
  <c r="I48" i="22"/>
  <c r="I49" i="22"/>
  <c r="I50" i="22"/>
  <c r="I51" i="22"/>
  <c r="I52" i="22"/>
  <c r="I53" i="22"/>
  <c r="I54" i="22"/>
  <c r="I55" i="22"/>
  <c r="I56" i="22"/>
  <c r="I57" i="22"/>
  <c r="I58" i="22"/>
  <c r="I59" i="22"/>
  <c r="I60" i="22"/>
  <c r="I61" i="22"/>
  <c r="I62" i="22"/>
  <c r="I63" i="22"/>
  <c r="I64" i="22"/>
  <c r="I65" i="22"/>
  <c r="I66" i="22"/>
  <c r="I67" i="22"/>
  <c r="I68" i="22"/>
  <c r="I69" i="22"/>
  <c r="I70" i="22"/>
  <c r="I71" i="22"/>
  <c r="I72" i="22"/>
  <c r="I73" i="22"/>
  <c r="I74" i="22"/>
  <c r="I75" i="22"/>
  <c r="I76" i="22"/>
  <c r="I77" i="22"/>
  <c r="I78" i="22"/>
  <c r="I79" i="22"/>
  <c r="I80" i="22"/>
  <c r="I81" i="22"/>
  <c r="I82" i="22"/>
  <c r="I83" i="22"/>
  <c r="I84" i="22"/>
  <c r="I85" i="22"/>
  <c r="I86" i="22"/>
  <c r="I87" i="22"/>
  <c r="I88" i="22"/>
  <c r="I89" i="22"/>
  <c r="I90" i="22"/>
  <c r="I91" i="22"/>
  <c r="I92" i="22"/>
  <c r="I93" i="22"/>
  <c r="I94" i="22"/>
  <c r="I95" i="22"/>
  <c r="I96" i="22"/>
  <c r="I97" i="22"/>
  <c r="I98" i="22"/>
  <c r="I99" i="22"/>
  <c r="I100" i="22"/>
  <c r="I101" i="22"/>
  <c r="I3" i="23"/>
  <c r="I4" i="23"/>
  <c r="G4" i="23" s="1"/>
  <c r="I5" i="23"/>
  <c r="G5" i="23" s="1"/>
  <c r="I6" i="23"/>
  <c r="G6" i="23" s="1"/>
  <c r="I7" i="23"/>
  <c r="I8" i="23"/>
  <c r="G8" i="23" s="1"/>
  <c r="I9" i="23"/>
  <c r="G9" i="23" s="1"/>
  <c r="I10" i="23"/>
  <c r="G10" i="23" s="1"/>
  <c r="I11" i="23"/>
  <c r="G11" i="23" s="1"/>
  <c r="I12" i="23"/>
  <c r="G12" i="23" s="1"/>
  <c r="I13" i="23"/>
  <c r="G13" i="23" s="1"/>
  <c r="I14" i="23"/>
  <c r="G14" i="23" s="1"/>
  <c r="I15" i="23"/>
  <c r="I16" i="23"/>
  <c r="I17" i="23"/>
  <c r="I18" i="23"/>
  <c r="I19" i="23"/>
  <c r="G19" i="23" s="1"/>
  <c r="I20" i="23"/>
  <c r="I21" i="23"/>
  <c r="G21" i="23" s="1"/>
  <c r="I22" i="23"/>
  <c r="I23" i="23"/>
  <c r="I24" i="23"/>
  <c r="G24" i="23" s="1"/>
  <c r="I25" i="23"/>
  <c r="G25" i="23" s="1"/>
  <c r="I26" i="23"/>
  <c r="G26" i="23" s="1"/>
  <c r="I27" i="23"/>
  <c r="G27" i="23" s="1"/>
  <c r="I28" i="23"/>
  <c r="G28" i="23" s="1"/>
  <c r="I29" i="23"/>
  <c r="G29" i="23" s="1"/>
  <c r="I30" i="23"/>
  <c r="I31" i="23"/>
  <c r="I32" i="23"/>
  <c r="G32" i="23" s="1"/>
  <c r="I33" i="23"/>
  <c r="G33" i="23" s="1"/>
  <c r="I34" i="23"/>
  <c r="G34" i="23" s="1"/>
  <c r="I35" i="23"/>
  <c r="I36" i="23"/>
  <c r="I37" i="23"/>
  <c r="G37" i="23" s="1"/>
  <c r="I38" i="23"/>
  <c r="G38" i="23" s="1"/>
  <c r="I39" i="23"/>
  <c r="G39" i="23" s="1"/>
  <c r="I40" i="23"/>
  <c r="I41" i="23"/>
  <c r="G41" i="23" s="1"/>
  <c r="I42" i="23"/>
  <c r="G42" i="23" s="1"/>
  <c r="I43" i="23"/>
  <c r="G43" i="23" s="1"/>
  <c r="I44" i="23"/>
  <c r="G44" i="23" s="1"/>
  <c r="I45" i="23"/>
  <c r="G45" i="23" s="1"/>
  <c r="I46" i="23"/>
  <c r="G46" i="23" s="1"/>
  <c r="I47" i="23"/>
  <c r="G47" i="23" s="1"/>
  <c r="I48" i="23"/>
  <c r="G48" i="23" s="1"/>
  <c r="I49" i="23"/>
  <c r="G49" i="23" s="1"/>
  <c r="I50" i="23"/>
  <c r="G50" i="23" s="1"/>
  <c r="I51" i="23"/>
  <c r="G51" i="23" s="1"/>
  <c r="I52" i="23"/>
  <c r="G52" i="23" s="1"/>
  <c r="I53" i="23"/>
  <c r="G53" i="23" s="1"/>
  <c r="I54" i="23"/>
  <c r="I55" i="23"/>
  <c r="I56" i="23"/>
  <c r="I57" i="23"/>
  <c r="I58" i="23"/>
  <c r="I59" i="23"/>
  <c r="I60" i="23"/>
  <c r="I61" i="23"/>
  <c r="I62" i="23"/>
  <c r="I63" i="23"/>
  <c r="I64" i="23"/>
  <c r="I65" i="23"/>
  <c r="I66" i="23"/>
  <c r="I67" i="23"/>
  <c r="I68" i="23"/>
  <c r="I69" i="23"/>
  <c r="I70" i="23"/>
  <c r="I71" i="23"/>
  <c r="I72" i="23"/>
  <c r="I73" i="23"/>
  <c r="I74" i="23"/>
  <c r="I75" i="23"/>
  <c r="I76" i="23"/>
  <c r="I77" i="23"/>
  <c r="I78" i="23"/>
  <c r="I79" i="23"/>
  <c r="I80" i="23"/>
  <c r="I81" i="23"/>
  <c r="I82" i="23"/>
  <c r="I83" i="23"/>
  <c r="I84" i="23"/>
  <c r="I85" i="23"/>
  <c r="I86" i="23"/>
  <c r="I87" i="23"/>
  <c r="I88" i="23"/>
  <c r="I89" i="23"/>
  <c r="I90" i="23"/>
  <c r="I91" i="23"/>
  <c r="I92" i="23"/>
  <c r="I93" i="23"/>
  <c r="I94" i="23"/>
  <c r="I95" i="23"/>
  <c r="I96" i="23"/>
  <c r="I97" i="23"/>
  <c r="I98" i="23"/>
  <c r="I99" i="23"/>
  <c r="I100" i="23"/>
  <c r="I101" i="23"/>
  <c r="I3" i="24"/>
  <c r="I4" i="24"/>
  <c r="I5" i="24"/>
  <c r="G5" i="24" s="1"/>
  <c r="I6" i="24"/>
  <c r="G6" i="24" s="1"/>
  <c r="I7" i="24"/>
  <c r="I8" i="24"/>
  <c r="G8" i="24" s="1"/>
  <c r="I9" i="24"/>
  <c r="G9" i="24" s="1"/>
  <c r="I10" i="24"/>
  <c r="G10" i="24" s="1"/>
  <c r="I11" i="24"/>
  <c r="I12" i="24"/>
  <c r="G12" i="24" s="1"/>
  <c r="I13" i="24"/>
  <c r="G13" i="24" s="1"/>
  <c r="I14" i="24"/>
  <c r="G14" i="24" s="1"/>
  <c r="I15" i="24"/>
  <c r="G15" i="24" s="1"/>
  <c r="I16" i="24"/>
  <c r="I17" i="24"/>
  <c r="I18" i="24"/>
  <c r="I19" i="24"/>
  <c r="G19" i="24" s="1"/>
  <c r="I20" i="24"/>
  <c r="G20" i="24" s="1"/>
  <c r="I21" i="24"/>
  <c r="I22" i="24"/>
  <c r="I23" i="24"/>
  <c r="I24" i="24"/>
  <c r="I25" i="24"/>
  <c r="G25" i="24" s="1"/>
  <c r="I26" i="24"/>
  <c r="G26" i="24" s="1"/>
  <c r="I27" i="24"/>
  <c r="G27" i="24" s="1"/>
  <c r="I28" i="24"/>
  <c r="I29" i="24"/>
  <c r="G29" i="24" s="1"/>
  <c r="I30" i="24"/>
  <c r="I31" i="24"/>
  <c r="I32" i="24"/>
  <c r="I33" i="24"/>
  <c r="I34" i="24"/>
  <c r="I35" i="24"/>
  <c r="I36" i="24"/>
  <c r="I37" i="24"/>
  <c r="I38" i="24"/>
  <c r="I39" i="24"/>
  <c r="I40" i="24"/>
  <c r="I41" i="24"/>
  <c r="I42" i="24"/>
  <c r="I43" i="24"/>
  <c r="I44" i="24"/>
  <c r="I45" i="24"/>
  <c r="I46" i="24"/>
  <c r="I47" i="24"/>
  <c r="I48" i="24"/>
  <c r="I49" i="24"/>
  <c r="I50" i="24"/>
  <c r="I51" i="24"/>
  <c r="I52" i="24"/>
  <c r="I53" i="24"/>
  <c r="I54" i="24"/>
  <c r="I55" i="24"/>
  <c r="I56" i="24"/>
  <c r="I57" i="24"/>
  <c r="I58" i="24"/>
  <c r="I59" i="24"/>
  <c r="I60" i="24"/>
  <c r="I61" i="24"/>
  <c r="I62" i="24"/>
  <c r="I63" i="24"/>
  <c r="I64" i="24"/>
  <c r="I65" i="24"/>
  <c r="I66" i="24"/>
  <c r="I67" i="24"/>
  <c r="I68" i="24"/>
  <c r="I69" i="24"/>
  <c r="I70" i="24"/>
  <c r="I71" i="24"/>
  <c r="I72" i="24"/>
  <c r="I73" i="24"/>
  <c r="I74" i="24"/>
  <c r="I75" i="24"/>
  <c r="I76" i="24"/>
  <c r="I77" i="24"/>
  <c r="I78" i="24"/>
  <c r="I79" i="24"/>
  <c r="I80" i="24"/>
  <c r="I81" i="24"/>
  <c r="I82" i="24"/>
  <c r="I83" i="24"/>
  <c r="I84" i="24"/>
  <c r="I85" i="24"/>
  <c r="I86" i="24"/>
  <c r="I87" i="24"/>
  <c r="I88" i="24"/>
  <c r="I89" i="24"/>
  <c r="I90" i="24"/>
  <c r="I91" i="24"/>
  <c r="I92" i="24"/>
  <c r="I93" i="24"/>
  <c r="I94" i="24"/>
  <c r="I95" i="24"/>
  <c r="I96" i="24"/>
  <c r="I97" i="24"/>
  <c r="I98" i="24"/>
  <c r="I99" i="24"/>
  <c r="I100" i="24"/>
  <c r="I101" i="24"/>
  <c r="I3" i="25"/>
  <c r="G3" i="25" s="1"/>
  <c r="I4" i="25"/>
  <c r="I5" i="25"/>
  <c r="I6" i="25"/>
  <c r="G6" i="25" s="1"/>
  <c r="I7" i="25"/>
  <c r="G7" i="25" s="1"/>
  <c r="I8" i="25"/>
  <c r="G8" i="25" s="1"/>
  <c r="I9" i="25"/>
  <c r="G9" i="25" s="1"/>
  <c r="I10" i="25"/>
  <c r="G10" i="25" s="1"/>
  <c r="I11" i="25"/>
  <c r="G11" i="25" s="1"/>
  <c r="I12" i="25"/>
  <c r="G12" i="25" s="1"/>
  <c r="I13" i="25"/>
  <c r="G13" i="25" s="1"/>
  <c r="I14" i="25"/>
  <c r="G14" i="25" s="1"/>
  <c r="I15" i="25"/>
  <c r="G15" i="25" s="1"/>
  <c r="I16" i="25"/>
  <c r="G16" i="25" s="1"/>
  <c r="I17" i="25"/>
  <c r="G17" i="25" s="1"/>
  <c r="I18" i="25"/>
  <c r="I19" i="25"/>
  <c r="I20" i="25"/>
  <c r="G20" i="25" s="1"/>
  <c r="I21" i="25"/>
  <c r="I22" i="25"/>
  <c r="I23" i="25"/>
  <c r="G23" i="25" s="1"/>
  <c r="I24" i="25"/>
  <c r="I25" i="25"/>
  <c r="G25" i="25" s="1"/>
  <c r="I26" i="25"/>
  <c r="G26" i="25" s="1"/>
  <c r="I27" i="25"/>
  <c r="G27" i="25" s="1"/>
  <c r="I28" i="25"/>
  <c r="G28" i="25" s="1"/>
  <c r="I29" i="25"/>
  <c r="G29" i="25" s="1"/>
  <c r="I30" i="25"/>
  <c r="G30" i="25" s="1"/>
  <c r="I31" i="25"/>
  <c r="G31" i="25" s="1"/>
  <c r="I32" i="25"/>
  <c r="G32" i="25" s="1"/>
  <c r="I33" i="25"/>
  <c r="G33" i="25" s="1"/>
  <c r="I34" i="25"/>
  <c r="G34" i="25" s="1"/>
  <c r="I35" i="25"/>
  <c r="G35" i="25" s="1"/>
  <c r="I36" i="25"/>
  <c r="G36" i="25" s="1"/>
  <c r="I37" i="25"/>
  <c r="G37" i="25" s="1"/>
  <c r="I38" i="25"/>
  <c r="I39" i="25"/>
  <c r="I40" i="25"/>
  <c r="G40" i="25" s="1"/>
  <c r="I41" i="25"/>
  <c r="G41" i="25" s="1"/>
  <c r="I42" i="25"/>
  <c r="I43" i="25"/>
  <c r="G43" i="25" s="1"/>
  <c r="I44" i="25"/>
  <c r="I45" i="25"/>
  <c r="G45" i="25" s="1"/>
  <c r="I46" i="25"/>
  <c r="G46" i="25" s="1"/>
  <c r="I47" i="25"/>
  <c r="G47" i="25" s="1"/>
  <c r="I48" i="25"/>
  <c r="G48" i="25" s="1"/>
  <c r="I49" i="25"/>
  <c r="G49" i="25" s="1"/>
  <c r="I50" i="25"/>
  <c r="G50" i="25" s="1"/>
  <c r="I51" i="25"/>
  <c r="G51" i="25" s="1"/>
  <c r="I52" i="25"/>
  <c r="G52" i="25" s="1"/>
  <c r="I53" i="25"/>
  <c r="G53" i="25" s="1"/>
  <c r="I54" i="25"/>
  <c r="G54" i="25" s="1"/>
  <c r="I55" i="25"/>
  <c r="G55" i="25" s="1"/>
  <c r="I56" i="25"/>
  <c r="G56" i="25" s="1"/>
  <c r="I57" i="25"/>
  <c r="I58" i="25"/>
  <c r="I59" i="25"/>
  <c r="I60" i="25"/>
  <c r="I61" i="25"/>
  <c r="I62" i="25"/>
  <c r="I63" i="25"/>
  <c r="I64" i="25"/>
  <c r="I65" i="25"/>
  <c r="I66" i="25"/>
  <c r="I67" i="25"/>
  <c r="I68" i="25"/>
  <c r="I69" i="25"/>
  <c r="I70" i="25"/>
  <c r="I71" i="25"/>
  <c r="I72" i="25"/>
  <c r="I73" i="25"/>
  <c r="I74" i="25"/>
  <c r="I75" i="25"/>
  <c r="I76" i="25"/>
  <c r="I77" i="25"/>
  <c r="I78" i="25"/>
  <c r="I79" i="25"/>
  <c r="I80" i="25"/>
  <c r="I81" i="25"/>
  <c r="I82" i="25"/>
  <c r="I83" i="25"/>
  <c r="I84" i="25"/>
  <c r="I85" i="25"/>
  <c r="I86" i="25"/>
  <c r="I87" i="25"/>
  <c r="I88" i="25"/>
  <c r="I89" i="25"/>
  <c r="I90" i="25"/>
  <c r="I91" i="25"/>
  <c r="I92" i="25"/>
  <c r="I93" i="25"/>
  <c r="I94" i="25"/>
  <c r="I95" i="25"/>
  <c r="I96" i="25"/>
  <c r="I97" i="25"/>
  <c r="I98" i="25"/>
  <c r="I99" i="25"/>
  <c r="I100" i="25"/>
  <c r="I101" i="25"/>
  <c r="I3" i="26"/>
  <c r="I4" i="26"/>
  <c r="G4" i="26" s="1"/>
  <c r="I5" i="26"/>
  <c r="I6" i="26"/>
  <c r="I7" i="26"/>
  <c r="G7" i="26" s="1"/>
  <c r="I8" i="26"/>
  <c r="G8" i="26" s="1"/>
  <c r="I9" i="26"/>
  <c r="G9" i="26" s="1"/>
  <c r="I10" i="26"/>
  <c r="I11" i="26"/>
  <c r="G11" i="26" s="1"/>
  <c r="I12" i="26"/>
  <c r="G12" i="26" s="1"/>
  <c r="I13" i="26"/>
  <c r="G13" i="26" s="1"/>
  <c r="I14" i="26"/>
  <c r="G14" i="26" s="1"/>
  <c r="I15" i="26"/>
  <c r="G15" i="26" s="1"/>
  <c r="I16" i="26"/>
  <c r="G16" i="26" s="1"/>
  <c r="I17" i="26"/>
  <c r="G17" i="26" s="1"/>
  <c r="I18" i="26"/>
  <c r="I19" i="26"/>
  <c r="I20" i="26"/>
  <c r="I21" i="26"/>
  <c r="I22" i="26"/>
  <c r="G22" i="26" s="1"/>
  <c r="I23" i="26"/>
  <c r="I24" i="26"/>
  <c r="G24" i="26" s="1"/>
  <c r="I25" i="26"/>
  <c r="I26" i="26"/>
  <c r="I27" i="26"/>
  <c r="G27" i="26" s="1"/>
  <c r="I28" i="26"/>
  <c r="G28" i="26" s="1"/>
  <c r="I29" i="26"/>
  <c r="G29" i="26" s="1"/>
  <c r="I30" i="26"/>
  <c r="I31" i="26"/>
  <c r="I32" i="26"/>
  <c r="I33" i="26"/>
  <c r="I34" i="26"/>
  <c r="I35" i="26"/>
  <c r="I36" i="26"/>
  <c r="I37" i="26"/>
  <c r="I38" i="26"/>
  <c r="I39" i="26"/>
  <c r="I40" i="26"/>
  <c r="I41" i="26"/>
  <c r="I42" i="26"/>
  <c r="I43" i="26"/>
  <c r="I44" i="26"/>
  <c r="I45" i="26"/>
  <c r="I46" i="26"/>
  <c r="I47" i="26"/>
  <c r="I48" i="26"/>
  <c r="I49" i="26"/>
  <c r="I50" i="26"/>
  <c r="I51" i="26"/>
  <c r="I52" i="26"/>
  <c r="I53" i="26"/>
  <c r="I54" i="26"/>
  <c r="I55" i="26"/>
  <c r="I56" i="26"/>
  <c r="I57" i="26"/>
  <c r="I58" i="26"/>
  <c r="I59" i="26"/>
  <c r="I60" i="26"/>
  <c r="I61" i="26"/>
  <c r="I62" i="26"/>
  <c r="I63" i="26"/>
  <c r="I64" i="26"/>
  <c r="I65" i="26"/>
  <c r="I66" i="26"/>
  <c r="I67" i="26"/>
  <c r="I68" i="26"/>
  <c r="I69" i="26"/>
  <c r="I70" i="26"/>
  <c r="I71" i="26"/>
  <c r="I72" i="26"/>
  <c r="I73" i="26"/>
  <c r="I74" i="26"/>
  <c r="I75" i="26"/>
  <c r="I76" i="26"/>
  <c r="I77" i="26"/>
  <c r="I78" i="26"/>
  <c r="I79" i="26"/>
  <c r="I80" i="26"/>
  <c r="I81" i="26"/>
  <c r="I82" i="26"/>
  <c r="I83" i="26"/>
  <c r="I84" i="26"/>
  <c r="I85" i="26"/>
  <c r="I86" i="26"/>
  <c r="I87" i="26"/>
  <c r="I88" i="26"/>
  <c r="I89" i="26"/>
  <c r="I90" i="26"/>
  <c r="I91" i="26"/>
  <c r="I92" i="26"/>
  <c r="I93" i="26"/>
  <c r="I94" i="26"/>
  <c r="I95" i="26"/>
  <c r="I96" i="26"/>
  <c r="I97" i="26"/>
  <c r="I98" i="26"/>
  <c r="I99" i="26"/>
  <c r="I100" i="26"/>
  <c r="I101" i="26"/>
  <c r="I3" i="27"/>
  <c r="G3" i="27" s="1"/>
  <c r="I4" i="27"/>
  <c r="I5" i="27"/>
  <c r="G5" i="27" s="1"/>
  <c r="I6" i="27"/>
  <c r="I7" i="27"/>
  <c r="G7" i="27" s="1"/>
  <c r="I8" i="27"/>
  <c r="G8" i="27" s="1"/>
  <c r="I9" i="27"/>
  <c r="G9" i="27" s="1"/>
  <c r="I10" i="27"/>
  <c r="G10" i="27" s="1"/>
  <c r="I11" i="27"/>
  <c r="G11" i="27" s="1"/>
  <c r="I12" i="27"/>
  <c r="G12" i="27" s="1"/>
  <c r="I13" i="27"/>
  <c r="G13" i="27" s="1"/>
  <c r="I14" i="27"/>
  <c r="G14" i="27" s="1"/>
  <c r="I15" i="27"/>
  <c r="G15" i="27" s="1"/>
  <c r="I16" i="27"/>
  <c r="G16" i="27" s="1"/>
  <c r="I17" i="27"/>
  <c r="G17" i="27" s="1"/>
  <c r="I18" i="27"/>
  <c r="G18" i="27" s="1"/>
  <c r="I19" i="27"/>
  <c r="G19" i="27" s="1"/>
  <c r="I20" i="27"/>
  <c r="G20" i="27" s="1"/>
  <c r="I21" i="27"/>
  <c r="G21" i="27" s="1"/>
  <c r="I22" i="27"/>
  <c r="G22" i="27" s="1"/>
  <c r="I23" i="27"/>
  <c r="G23" i="27" s="1"/>
  <c r="I24" i="27"/>
  <c r="I25" i="27"/>
  <c r="G25" i="27" s="1"/>
  <c r="I26" i="27"/>
  <c r="G26" i="27" s="1"/>
  <c r="I27" i="27"/>
  <c r="G27" i="27" s="1"/>
  <c r="I28" i="27"/>
  <c r="G28" i="27" s="1"/>
  <c r="I29" i="27"/>
  <c r="G29" i="27" s="1"/>
  <c r="I30" i="27"/>
  <c r="G30" i="27" s="1"/>
  <c r="I31" i="27"/>
  <c r="I32" i="27"/>
  <c r="G32" i="27" s="1"/>
  <c r="I33" i="27"/>
  <c r="G33" i="27" s="1"/>
  <c r="I34" i="27"/>
  <c r="G34" i="27" s="1"/>
  <c r="I35" i="27"/>
  <c r="G35" i="27" s="1"/>
  <c r="I36" i="27"/>
  <c r="G36" i="27" s="1"/>
  <c r="I37" i="27"/>
  <c r="G37" i="27" s="1"/>
  <c r="I38" i="27"/>
  <c r="G38" i="27" s="1"/>
  <c r="I39" i="27"/>
  <c r="I40" i="27"/>
  <c r="I41" i="27"/>
  <c r="G41" i="27" s="1"/>
  <c r="I42" i="27"/>
  <c r="G42" i="27" s="1"/>
  <c r="I43" i="27"/>
  <c r="G43" i="27" s="1"/>
  <c r="I44" i="27"/>
  <c r="I45" i="27"/>
  <c r="I46" i="27"/>
  <c r="I47" i="27"/>
  <c r="I48" i="27"/>
  <c r="I49" i="27"/>
  <c r="I50" i="27"/>
  <c r="I51" i="27"/>
  <c r="I52" i="27"/>
  <c r="I53" i="27"/>
  <c r="I54" i="27"/>
  <c r="I55" i="27"/>
  <c r="I56" i="27"/>
  <c r="I57" i="27"/>
  <c r="I58" i="27"/>
  <c r="I59" i="27"/>
  <c r="I60" i="27"/>
  <c r="I61" i="27"/>
  <c r="I62" i="27"/>
  <c r="I63" i="27"/>
  <c r="I64" i="27"/>
  <c r="I65" i="27"/>
  <c r="I66" i="27"/>
  <c r="I67" i="27"/>
  <c r="I68" i="27"/>
  <c r="I69" i="27"/>
  <c r="I70" i="27"/>
  <c r="I71" i="27"/>
  <c r="I72" i="27"/>
  <c r="I73" i="27"/>
  <c r="I74" i="27"/>
  <c r="I75" i="27"/>
  <c r="I76" i="27"/>
  <c r="I77" i="27"/>
  <c r="I78" i="27"/>
  <c r="I79" i="27"/>
  <c r="I80" i="27"/>
  <c r="I81" i="27"/>
  <c r="I82" i="27"/>
  <c r="I83" i="27"/>
  <c r="I84" i="27"/>
  <c r="I85" i="27"/>
  <c r="I86" i="27"/>
  <c r="I87" i="27"/>
  <c r="I88" i="27"/>
  <c r="I89" i="27"/>
  <c r="I90" i="27"/>
  <c r="I91" i="27"/>
  <c r="I92" i="27"/>
  <c r="I93" i="27"/>
  <c r="I94" i="27"/>
  <c r="I95" i="27"/>
  <c r="I96" i="27"/>
  <c r="I97" i="27"/>
  <c r="I98" i="27"/>
  <c r="I99" i="27"/>
  <c r="I100" i="27"/>
  <c r="I101" i="27"/>
  <c r="I3" i="28"/>
  <c r="G3" i="28" s="1"/>
  <c r="I4" i="28"/>
  <c r="G4" i="28" s="1"/>
  <c r="I5" i="28"/>
  <c r="I6" i="28"/>
  <c r="G6" i="28" s="1"/>
  <c r="I7" i="28"/>
  <c r="I8" i="28"/>
  <c r="I9" i="28"/>
  <c r="G9" i="28" s="1"/>
  <c r="I10" i="28"/>
  <c r="G10" i="28" s="1"/>
  <c r="I11" i="28"/>
  <c r="G11" i="28" s="1"/>
  <c r="I12" i="28"/>
  <c r="G12" i="28" s="1"/>
  <c r="I13" i="28"/>
  <c r="G13" i="28" s="1"/>
  <c r="I14" i="28"/>
  <c r="G14" i="28" s="1"/>
  <c r="I15" i="28"/>
  <c r="G15" i="28" s="1"/>
  <c r="I16" i="28"/>
  <c r="G16" i="28" s="1"/>
  <c r="I17" i="28"/>
  <c r="G17" i="28" s="1"/>
  <c r="I18" i="28"/>
  <c r="I19" i="28"/>
  <c r="G19" i="28" s="1"/>
  <c r="I20" i="28"/>
  <c r="I21" i="28"/>
  <c r="G21" i="28" s="1"/>
  <c r="I22" i="28"/>
  <c r="G22" i="28" s="1"/>
  <c r="I23" i="28"/>
  <c r="G23" i="28" s="1"/>
  <c r="I24" i="28"/>
  <c r="I25" i="28"/>
  <c r="I26" i="28"/>
  <c r="G26" i="28" s="1"/>
  <c r="I27" i="28"/>
  <c r="G27" i="28" s="1"/>
  <c r="I28" i="28"/>
  <c r="G28" i="28" s="1"/>
  <c r="I29" i="28"/>
  <c r="I30" i="28"/>
  <c r="I31" i="28"/>
  <c r="I32" i="28"/>
  <c r="I33" i="28"/>
  <c r="I34" i="28"/>
  <c r="I35" i="28"/>
  <c r="I36" i="28"/>
  <c r="I37" i="28"/>
  <c r="I38" i="28"/>
  <c r="I39" i="28"/>
  <c r="I40" i="28"/>
  <c r="I41" i="28"/>
  <c r="I42" i="28"/>
  <c r="I43" i="28"/>
  <c r="I44" i="28"/>
  <c r="I45" i="28"/>
  <c r="I46" i="28"/>
  <c r="I47" i="28"/>
  <c r="I48" i="28"/>
  <c r="I49" i="28"/>
  <c r="I50" i="28"/>
  <c r="I51" i="28"/>
  <c r="I52" i="28"/>
  <c r="I53" i="28"/>
  <c r="I54" i="28"/>
  <c r="I55" i="28"/>
  <c r="I56" i="28"/>
  <c r="I57" i="28"/>
  <c r="I58" i="28"/>
  <c r="I59" i="28"/>
  <c r="I60" i="28"/>
  <c r="I61" i="28"/>
  <c r="I62" i="28"/>
  <c r="I63" i="28"/>
  <c r="I64" i="28"/>
  <c r="I65" i="28"/>
  <c r="I66" i="28"/>
  <c r="I67" i="28"/>
  <c r="I68" i="28"/>
  <c r="I69" i="28"/>
  <c r="I70" i="28"/>
  <c r="I71" i="28"/>
  <c r="I72" i="28"/>
  <c r="I73" i="28"/>
  <c r="I74" i="28"/>
  <c r="I75" i="28"/>
  <c r="I76" i="28"/>
  <c r="I77" i="28"/>
  <c r="I78" i="28"/>
  <c r="I79" i="28"/>
  <c r="I80" i="28"/>
  <c r="I81" i="28"/>
  <c r="I82" i="28"/>
  <c r="I83" i="28"/>
  <c r="I84" i="28"/>
  <c r="I85" i="28"/>
  <c r="I86" i="28"/>
  <c r="I87" i="28"/>
  <c r="I88" i="28"/>
  <c r="I89" i="28"/>
  <c r="I90" i="28"/>
  <c r="I91" i="28"/>
  <c r="I92" i="28"/>
  <c r="I93" i="28"/>
  <c r="I94" i="28"/>
  <c r="I95" i="28"/>
  <c r="I96" i="28"/>
  <c r="I97" i="28"/>
  <c r="I98" i="28"/>
  <c r="I99" i="28"/>
  <c r="I100" i="28"/>
  <c r="I101" i="28"/>
  <c r="I3" i="29"/>
  <c r="I4" i="29"/>
  <c r="I5" i="29"/>
  <c r="I6" i="29"/>
  <c r="I7" i="29"/>
  <c r="I8" i="29"/>
  <c r="I9" i="29"/>
  <c r="I10" i="29"/>
  <c r="I11" i="29"/>
  <c r="I12" i="29"/>
  <c r="I13" i="29"/>
  <c r="I14" i="29"/>
  <c r="I15" i="29"/>
  <c r="I16" i="29"/>
  <c r="I17" i="29"/>
  <c r="I18" i="29"/>
  <c r="I19" i="29"/>
  <c r="I20" i="29"/>
  <c r="I21" i="29"/>
  <c r="I22" i="29"/>
  <c r="I23" i="29"/>
  <c r="I24" i="29"/>
  <c r="I25" i="29"/>
  <c r="I26" i="29"/>
  <c r="I27" i="29"/>
  <c r="I28" i="29"/>
  <c r="I29" i="29"/>
  <c r="I30" i="29"/>
  <c r="I31" i="29"/>
  <c r="I32" i="29"/>
  <c r="I33" i="29"/>
  <c r="I34" i="29"/>
  <c r="I35" i="29"/>
  <c r="I36" i="29"/>
  <c r="I37" i="29"/>
  <c r="I38" i="29"/>
  <c r="I39" i="29"/>
  <c r="I40" i="29"/>
  <c r="I41" i="29"/>
  <c r="I42" i="29"/>
  <c r="I43" i="29"/>
  <c r="I44" i="29"/>
  <c r="I45" i="29"/>
  <c r="I46" i="29"/>
  <c r="I47" i="29"/>
  <c r="I48" i="29"/>
  <c r="I49" i="29"/>
  <c r="I50" i="29"/>
  <c r="I51" i="29"/>
  <c r="I52" i="29"/>
  <c r="I53" i="29"/>
  <c r="I54" i="29"/>
  <c r="I55" i="29"/>
  <c r="I56" i="29"/>
  <c r="I57" i="29"/>
  <c r="I58" i="29"/>
  <c r="I59" i="29"/>
  <c r="I60" i="29"/>
  <c r="I61" i="29"/>
  <c r="I62" i="29"/>
  <c r="I63" i="29"/>
  <c r="I64" i="29"/>
  <c r="I65" i="29"/>
  <c r="I66" i="29"/>
  <c r="I67" i="29"/>
  <c r="I68" i="29"/>
  <c r="I69" i="29"/>
  <c r="I70" i="29"/>
  <c r="I71" i="29"/>
  <c r="I72" i="29"/>
  <c r="I73" i="29"/>
  <c r="I74" i="29"/>
  <c r="I75" i="29"/>
  <c r="I76" i="29"/>
  <c r="I77" i="29"/>
  <c r="I78" i="29"/>
  <c r="I79" i="29"/>
  <c r="I80" i="29"/>
  <c r="I81" i="29"/>
  <c r="I82" i="29"/>
  <c r="I83" i="29"/>
  <c r="I84" i="29"/>
  <c r="I85" i="29"/>
  <c r="I86" i="29"/>
  <c r="I87" i="29"/>
  <c r="I88" i="29"/>
  <c r="I89" i="29"/>
  <c r="I90" i="29"/>
  <c r="I91" i="29"/>
  <c r="I92" i="29"/>
  <c r="I93" i="29"/>
  <c r="I94" i="29"/>
  <c r="I95" i="29"/>
  <c r="I96" i="29"/>
  <c r="I97" i="29"/>
  <c r="I98" i="29"/>
  <c r="I99" i="29"/>
  <c r="I100" i="29"/>
  <c r="I101" i="29"/>
  <c r="I3" i="30"/>
  <c r="I4" i="30"/>
  <c r="I5" i="30"/>
  <c r="I6" i="30"/>
  <c r="I7" i="30"/>
  <c r="I8" i="30"/>
  <c r="I9" i="30"/>
  <c r="I10" i="30"/>
  <c r="I11" i="30"/>
  <c r="I12" i="30"/>
  <c r="I13" i="30"/>
  <c r="I14" i="30"/>
  <c r="I15" i="30"/>
  <c r="I16" i="30"/>
  <c r="I17" i="30"/>
  <c r="I18" i="30"/>
  <c r="I19" i="30"/>
  <c r="I20" i="30"/>
  <c r="I21" i="30"/>
  <c r="I22" i="30"/>
  <c r="I23" i="30"/>
  <c r="I24" i="30"/>
  <c r="I25" i="30"/>
  <c r="I26" i="30"/>
  <c r="I27" i="30"/>
  <c r="I28" i="30"/>
  <c r="I29" i="30"/>
  <c r="I30" i="30"/>
  <c r="I31" i="30"/>
  <c r="I32" i="30"/>
  <c r="I33" i="30"/>
  <c r="I34" i="30"/>
  <c r="I35" i="30"/>
  <c r="I36" i="30"/>
  <c r="I37" i="30"/>
  <c r="I38" i="30"/>
  <c r="I39" i="30"/>
  <c r="I40" i="30"/>
  <c r="I41" i="30"/>
  <c r="I42" i="30"/>
  <c r="I43" i="30"/>
  <c r="I44" i="30"/>
  <c r="I45" i="30"/>
  <c r="I46" i="30"/>
  <c r="I47" i="30"/>
  <c r="I48" i="30"/>
  <c r="I49" i="30"/>
  <c r="I50" i="30"/>
  <c r="I51" i="30"/>
  <c r="I52" i="30"/>
  <c r="I53" i="30"/>
  <c r="I54" i="30"/>
  <c r="I55" i="30"/>
  <c r="I56" i="30"/>
  <c r="I57" i="30"/>
  <c r="I58" i="30"/>
  <c r="I59" i="30"/>
  <c r="I60" i="30"/>
  <c r="I61" i="30"/>
  <c r="I62" i="30"/>
  <c r="I63" i="30"/>
  <c r="I64" i="30"/>
  <c r="I65" i="30"/>
  <c r="I66" i="30"/>
  <c r="I67" i="30"/>
  <c r="I68" i="30"/>
  <c r="I69" i="30"/>
  <c r="I70" i="30"/>
  <c r="I71" i="30"/>
  <c r="I72" i="30"/>
  <c r="I73" i="30"/>
  <c r="I74" i="30"/>
  <c r="I75" i="30"/>
  <c r="I76" i="30"/>
  <c r="I77" i="30"/>
  <c r="I78" i="30"/>
  <c r="I79" i="30"/>
  <c r="I80" i="30"/>
  <c r="I81" i="30"/>
  <c r="I82" i="30"/>
  <c r="I83" i="30"/>
  <c r="I84" i="30"/>
  <c r="I85" i="30"/>
  <c r="I86" i="30"/>
  <c r="I87" i="30"/>
  <c r="I88" i="30"/>
  <c r="I89" i="30"/>
  <c r="I90" i="30"/>
  <c r="I91" i="30"/>
  <c r="I92" i="30"/>
  <c r="I93" i="30"/>
  <c r="I94" i="30"/>
  <c r="I95" i="30"/>
  <c r="I96" i="30"/>
  <c r="I97" i="30"/>
  <c r="I98" i="30"/>
  <c r="I99" i="30"/>
  <c r="I100" i="30"/>
  <c r="I101" i="30"/>
  <c r="I3" i="5"/>
  <c r="I4" i="5"/>
  <c r="G4" i="5" s="1"/>
  <c r="I5" i="5"/>
  <c r="G5" i="5" s="1"/>
  <c r="I6" i="5"/>
  <c r="G6" i="5" s="1"/>
  <c r="I7" i="5"/>
  <c r="G7" i="5" s="1"/>
  <c r="I8" i="5"/>
  <c r="I9" i="5"/>
  <c r="G9" i="5" s="1"/>
  <c r="I10" i="5"/>
  <c r="I11" i="5"/>
  <c r="I12" i="5"/>
  <c r="G12" i="5" s="1"/>
  <c r="I13" i="5"/>
  <c r="G13" i="5" s="1"/>
  <c r="I14" i="5"/>
  <c r="G14" i="5" s="1"/>
  <c r="I15" i="5"/>
  <c r="G15" i="5" s="1"/>
  <c r="I16" i="5"/>
  <c r="G16" i="5" s="1"/>
  <c r="I17" i="5"/>
  <c r="G17" i="5" s="1"/>
  <c r="I18" i="5"/>
  <c r="G18" i="5" s="1"/>
  <c r="I19" i="5"/>
  <c r="G19" i="5" s="1"/>
  <c r="I20" i="5"/>
  <c r="G20" i="5" s="1"/>
  <c r="I21" i="5"/>
  <c r="G21" i="5" s="1"/>
  <c r="I22" i="5"/>
  <c r="G22" i="5" s="1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2" i="6"/>
  <c r="I2" i="7"/>
  <c r="I2" i="8"/>
  <c r="I2" i="9"/>
  <c r="I2" i="10"/>
  <c r="G2" i="10" s="1"/>
  <c r="I2" i="11"/>
  <c r="I2" i="12"/>
  <c r="I2" i="13"/>
  <c r="G2" i="13" s="1"/>
  <c r="I2" i="14"/>
  <c r="G2" i="14" s="1"/>
  <c r="I2" i="15"/>
  <c r="G2" i="15" s="1"/>
  <c r="I2" i="16"/>
  <c r="G2" i="16" s="1"/>
  <c r="I2" i="17"/>
  <c r="G2" i="17" s="1"/>
  <c r="I2" i="18"/>
  <c r="G2" i="18" s="1"/>
  <c r="I2" i="19"/>
  <c r="G2" i="19" s="1"/>
  <c r="I2" i="20"/>
  <c r="G2" i="20" s="1"/>
  <c r="I2" i="21"/>
  <c r="G2" i="21" s="1"/>
  <c r="I2" i="22"/>
  <c r="G2" i="22" s="1"/>
  <c r="I2" i="23"/>
  <c r="G2" i="23" s="1"/>
  <c r="I2" i="24"/>
  <c r="G2" i="24" s="1"/>
  <c r="I2" i="25"/>
  <c r="G2" i="25" s="1"/>
  <c r="I2" i="26"/>
  <c r="I2" i="27"/>
  <c r="G2" i="27" s="1"/>
  <c r="I2" i="28"/>
  <c r="I2" i="29"/>
  <c r="I2" i="30"/>
  <c r="I2" i="5"/>
  <c r="G3" i="6"/>
  <c r="G6" i="6"/>
  <c r="G10" i="6"/>
  <c r="G12" i="6"/>
  <c r="G22" i="6"/>
  <c r="G25" i="6"/>
  <c r="G26" i="6"/>
  <c r="G27" i="6"/>
  <c r="G28" i="6"/>
  <c r="G46" i="6"/>
  <c r="G6" i="7"/>
  <c r="G7" i="7"/>
  <c r="G11" i="7"/>
  <c r="G15" i="7"/>
  <c r="G17" i="7"/>
  <c r="G8" i="8"/>
  <c r="G12" i="8"/>
  <c r="G14" i="8"/>
  <c r="G18" i="8"/>
  <c r="G8" i="9"/>
  <c r="G9" i="9"/>
  <c r="G11" i="9"/>
  <c r="G29" i="9"/>
  <c r="G9" i="10"/>
  <c r="G10" i="10"/>
  <c r="G14" i="10"/>
  <c r="G20" i="10"/>
  <c r="G12" i="12"/>
  <c r="G16" i="12"/>
  <c r="G3" i="13"/>
  <c r="G12" i="13"/>
  <c r="G13" i="13"/>
  <c r="G15" i="13"/>
  <c r="G4" i="14"/>
  <c r="G16" i="14"/>
  <c r="G18" i="14"/>
  <c r="G24" i="14"/>
  <c r="G5" i="15"/>
  <c r="G14" i="15"/>
  <c r="G15" i="15"/>
  <c r="G19" i="15"/>
  <c r="G25" i="15"/>
  <c r="G6" i="16"/>
  <c r="G15" i="16"/>
  <c r="G16" i="16"/>
  <c r="G21" i="17"/>
  <c r="G17" i="18"/>
  <c r="G18" i="18"/>
  <c r="G22" i="18"/>
  <c r="G28" i="18"/>
  <c r="G37" i="18"/>
  <c r="G38" i="18"/>
  <c r="G40" i="18"/>
  <c r="G3" i="19"/>
  <c r="G9" i="19"/>
  <c r="G18" i="19"/>
  <c r="G19" i="19"/>
  <c r="G29" i="19"/>
  <c r="G4" i="20"/>
  <c r="G19" i="20"/>
  <c r="G20" i="20"/>
  <c r="G24" i="20"/>
  <c r="G5" i="21"/>
  <c r="G21" i="21"/>
  <c r="G23" i="21"/>
  <c r="G24" i="21"/>
  <c r="G25" i="21"/>
  <c r="G31" i="21"/>
  <c r="G22" i="22"/>
  <c r="G26" i="22"/>
  <c r="G3" i="23"/>
  <c r="G7" i="23"/>
  <c r="G22" i="23"/>
  <c r="G23" i="23"/>
  <c r="G3" i="24"/>
  <c r="G4" i="24"/>
  <c r="G7" i="24"/>
  <c r="G11" i="24"/>
  <c r="G23" i="24"/>
  <c r="G24" i="24"/>
  <c r="G28" i="24"/>
  <c r="G4" i="25"/>
  <c r="G5" i="25"/>
  <c r="G24" i="25"/>
  <c r="G44" i="25"/>
  <c r="G5" i="26"/>
  <c r="G6" i="26"/>
  <c r="G10" i="26"/>
  <c r="G25" i="26"/>
  <c r="G26" i="26"/>
  <c r="G6" i="27"/>
  <c r="G31" i="27"/>
  <c r="G7" i="28"/>
  <c r="G8" i="28"/>
  <c r="G10" i="5"/>
  <c r="G11" i="5"/>
  <c r="G18" i="6"/>
  <c r="G19" i="6"/>
  <c r="G20" i="6"/>
  <c r="G23" i="6"/>
  <c r="G32" i="6"/>
  <c r="G33" i="6"/>
  <c r="G36" i="6"/>
  <c r="G38" i="6"/>
  <c r="G39" i="6"/>
  <c r="G40" i="6"/>
  <c r="G43" i="6"/>
  <c r="G44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4" i="7"/>
  <c r="G14" i="7"/>
  <c r="G19" i="7"/>
  <c r="G20" i="7"/>
  <c r="G21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5" i="8"/>
  <c r="G6" i="8"/>
  <c r="G15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3" i="9"/>
  <c r="G6" i="9"/>
  <c r="G16" i="9"/>
  <c r="G21" i="9"/>
  <c r="G22" i="9"/>
  <c r="G26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89" i="9"/>
  <c r="G90" i="9"/>
  <c r="G91" i="9"/>
  <c r="G92" i="9"/>
  <c r="G93" i="9"/>
  <c r="G94" i="9"/>
  <c r="G95" i="9"/>
  <c r="G96" i="9"/>
  <c r="G97" i="9"/>
  <c r="G98" i="9"/>
  <c r="G99" i="9"/>
  <c r="G100" i="9"/>
  <c r="G101" i="9"/>
  <c r="G3" i="10"/>
  <c r="G4" i="10"/>
  <c r="G7" i="10"/>
  <c r="G8" i="10"/>
  <c r="G17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G69" i="10"/>
  <c r="G70" i="10"/>
  <c r="G71" i="10"/>
  <c r="G72" i="10"/>
  <c r="G73" i="10"/>
  <c r="G74" i="10"/>
  <c r="G75" i="10"/>
  <c r="G76" i="10"/>
  <c r="G77" i="10"/>
  <c r="G78" i="10"/>
  <c r="G79" i="10"/>
  <c r="G80" i="10"/>
  <c r="G81" i="10"/>
  <c r="G82" i="10"/>
  <c r="G83" i="10"/>
  <c r="G84" i="10"/>
  <c r="G85" i="10"/>
  <c r="G86" i="10"/>
  <c r="G87" i="10"/>
  <c r="G88" i="10"/>
  <c r="G89" i="10"/>
  <c r="G90" i="10"/>
  <c r="G91" i="10"/>
  <c r="G92" i="10"/>
  <c r="G93" i="10"/>
  <c r="G94" i="10"/>
  <c r="G95" i="10"/>
  <c r="G96" i="10"/>
  <c r="G97" i="10"/>
  <c r="G98" i="10"/>
  <c r="G99" i="10"/>
  <c r="G100" i="10"/>
  <c r="G101" i="10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2" i="11"/>
  <c r="G63" i="11"/>
  <c r="G64" i="11"/>
  <c r="G65" i="11"/>
  <c r="G66" i="11"/>
  <c r="G67" i="11"/>
  <c r="G68" i="11"/>
  <c r="G69" i="11"/>
  <c r="G70" i="11"/>
  <c r="G71" i="11"/>
  <c r="G72" i="11"/>
  <c r="G73" i="11"/>
  <c r="G74" i="11"/>
  <c r="G75" i="11"/>
  <c r="G76" i="11"/>
  <c r="G77" i="11"/>
  <c r="G78" i="11"/>
  <c r="G79" i="11"/>
  <c r="G80" i="11"/>
  <c r="G81" i="11"/>
  <c r="G82" i="11"/>
  <c r="G83" i="11"/>
  <c r="G84" i="11"/>
  <c r="G85" i="11"/>
  <c r="G86" i="11"/>
  <c r="G87" i="11"/>
  <c r="G88" i="11"/>
  <c r="G89" i="11"/>
  <c r="G90" i="11"/>
  <c r="G91" i="11"/>
  <c r="G92" i="11"/>
  <c r="G93" i="11"/>
  <c r="G94" i="11"/>
  <c r="G95" i="11"/>
  <c r="G96" i="11"/>
  <c r="G97" i="11"/>
  <c r="G98" i="11"/>
  <c r="G99" i="11"/>
  <c r="G100" i="11"/>
  <c r="G101" i="11"/>
  <c r="G5" i="12"/>
  <c r="G6" i="12"/>
  <c r="G9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34" i="12"/>
  <c r="G35" i="12"/>
  <c r="G36" i="12"/>
  <c r="G37" i="12"/>
  <c r="G38" i="12"/>
  <c r="G39" i="12"/>
  <c r="G40" i="12"/>
  <c r="G41" i="12"/>
  <c r="G42" i="12"/>
  <c r="G43" i="12"/>
  <c r="G44" i="12"/>
  <c r="G45" i="12"/>
  <c r="G46" i="12"/>
  <c r="G47" i="12"/>
  <c r="G48" i="12"/>
  <c r="G49" i="12"/>
  <c r="G50" i="12"/>
  <c r="G51" i="12"/>
  <c r="G52" i="12"/>
  <c r="G53" i="12"/>
  <c r="G54" i="12"/>
  <c r="G55" i="12"/>
  <c r="G56" i="12"/>
  <c r="G57" i="12"/>
  <c r="G58" i="12"/>
  <c r="G59" i="12"/>
  <c r="G60" i="12"/>
  <c r="G61" i="12"/>
  <c r="G62" i="12"/>
  <c r="G63" i="12"/>
  <c r="G64" i="12"/>
  <c r="G65" i="12"/>
  <c r="G66" i="12"/>
  <c r="G67" i="12"/>
  <c r="G68" i="12"/>
  <c r="G69" i="12"/>
  <c r="G70" i="12"/>
  <c r="G71" i="12"/>
  <c r="G72" i="12"/>
  <c r="G73" i="12"/>
  <c r="G74" i="12"/>
  <c r="G75" i="12"/>
  <c r="G76" i="12"/>
  <c r="G77" i="12"/>
  <c r="G78" i="12"/>
  <c r="G79" i="12"/>
  <c r="G80" i="12"/>
  <c r="G81" i="12"/>
  <c r="G82" i="12"/>
  <c r="G83" i="12"/>
  <c r="G84" i="12"/>
  <c r="G85" i="12"/>
  <c r="G86" i="12"/>
  <c r="G87" i="12"/>
  <c r="G88" i="12"/>
  <c r="G89" i="12"/>
  <c r="G90" i="12"/>
  <c r="G91" i="12"/>
  <c r="G92" i="12"/>
  <c r="G93" i="12"/>
  <c r="G94" i="12"/>
  <c r="G95" i="12"/>
  <c r="G96" i="12"/>
  <c r="G97" i="12"/>
  <c r="G98" i="12"/>
  <c r="G99" i="12"/>
  <c r="G100" i="12"/>
  <c r="G101" i="12"/>
  <c r="G5" i="13"/>
  <c r="G7" i="13"/>
  <c r="G10" i="13"/>
  <c r="G17" i="13"/>
  <c r="G18" i="13"/>
  <c r="G19" i="13"/>
  <c r="G20" i="13"/>
  <c r="G21" i="13"/>
  <c r="G22" i="13"/>
  <c r="G23" i="13"/>
  <c r="G24" i="13"/>
  <c r="G25" i="13"/>
  <c r="G26" i="13"/>
  <c r="G27" i="13"/>
  <c r="G28" i="13"/>
  <c r="G29" i="13"/>
  <c r="G30" i="13"/>
  <c r="G31" i="13"/>
  <c r="G32" i="13"/>
  <c r="G33" i="13"/>
  <c r="G34" i="13"/>
  <c r="G35" i="13"/>
  <c r="G36" i="13"/>
  <c r="G37" i="13"/>
  <c r="G38" i="13"/>
  <c r="G39" i="13"/>
  <c r="G40" i="13"/>
  <c r="G41" i="13"/>
  <c r="G42" i="13"/>
  <c r="G43" i="13"/>
  <c r="G44" i="13"/>
  <c r="G45" i="13"/>
  <c r="G46" i="13"/>
  <c r="G47" i="13"/>
  <c r="G48" i="13"/>
  <c r="G49" i="13"/>
  <c r="G50" i="13"/>
  <c r="G51" i="13"/>
  <c r="G52" i="13"/>
  <c r="G53" i="13"/>
  <c r="G54" i="13"/>
  <c r="G55" i="13"/>
  <c r="G56" i="13"/>
  <c r="G57" i="13"/>
  <c r="G58" i="13"/>
  <c r="G59" i="13"/>
  <c r="G60" i="13"/>
  <c r="G61" i="13"/>
  <c r="G62" i="13"/>
  <c r="G63" i="13"/>
  <c r="G64" i="13"/>
  <c r="G65" i="13"/>
  <c r="G66" i="13"/>
  <c r="G67" i="13"/>
  <c r="G68" i="13"/>
  <c r="G69" i="13"/>
  <c r="G70" i="13"/>
  <c r="G71" i="13"/>
  <c r="G72" i="13"/>
  <c r="G73" i="13"/>
  <c r="G74" i="13"/>
  <c r="G75" i="13"/>
  <c r="G76" i="13"/>
  <c r="G77" i="13"/>
  <c r="G78" i="13"/>
  <c r="G79" i="13"/>
  <c r="G80" i="13"/>
  <c r="G81" i="13"/>
  <c r="G82" i="13"/>
  <c r="G83" i="13"/>
  <c r="G84" i="13"/>
  <c r="G85" i="13"/>
  <c r="G86" i="13"/>
  <c r="G87" i="13"/>
  <c r="G88" i="13"/>
  <c r="G89" i="13"/>
  <c r="G90" i="13"/>
  <c r="G91" i="13"/>
  <c r="G92" i="13"/>
  <c r="G93" i="13"/>
  <c r="G94" i="13"/>
  <c r="G95" i="13"/>
  <c r="G96" i="13"/>
  <c r="G97" i="13"/>
  <c r="G98" i="13"/>
  <c r="G99" i="13"/>
  <c r="G100" i="13"/>
  <c r="G101" i="13"/>
  <c r="G7" i="14"/>
  <c r="G11" i="14"/>
  <c r="G27" i="14"/>
  <c r="G28" i="14"/>
  <c r="G31" i="14"/>
  <c r="G32" i="14"/>
  <c r="G33" i="14"/>
  <c r="G34" i="14"/>
  <c r="G35" i="14"/>
  <c r="G36" i="14"/>
  <c r="G37" i="14"/>
  <c r="G38" i="14"/>
  <c r="G39" i="14"/>
  <c r="G40" i="14"/>
  <c r="G41" i="14"/>
  <c r="G42" i="14"/>
  <c r="G43" i="14"/>
  <c r="G44" i="14"/>
  <c r="G45" i="14"/>
  <c r="G46" i="14"/>
  <c r="G47" i="14"/>
  <c r="G48" i="14"/>
  <c r="G49" i="14"/>
  <c r="G50" i="14"/>
  <c r="G51" i="14"/>
  <c r="G52" i="14"/>
  <c r="G53" i="14"/>
  <c r="G54" i="14"/>
  <c r="G55" i="14"/>
  <c r="G56" i="14"/>
  <c r="G57" i="14"/>
  <c r="G58" i="14"/>
  <c r="G59" i="14"/>
  <c r="G60" i="14"/>
  <c r="G61" i="14"/>
  <c r="G62" i="14"/>
  <c r="G63" i="14"/>
  <c r="G64" i="14"/>
  <c r="G65" i="14"/>
  <c r="G66" i="14"/>
  <c r="G67" i="14"/>
  <c r="G68" i="14"/>
  <c r="G69" i="14"/>
  <c r="G70" i="14"/>
  <c r="G71" i="14"/>
  <c r="G72" i="14"/>
  <c r="G73" i="14"/>
  <c r="G74" i="14"/>
  <c r="G75" i="14"/>
  <c r="G76" i="14"/>
  <c r="G77" i="14"/>
  <c r="G78" i="14"/>
  <c r="G79" i="14"/>
  <c r="G80" i="14"/>
  <c r="G81" i="14"/>
  <c r="G82" i="14"/>
  <c r="G83" i="14"/>
  <c r="G84" i="14"/>
  <c r="G85" i="14"/>
  <c r="G86" i="14"/>
  <c r="G87" i="14"/>
  <c r="G88" i="14"/>
  <c r="G89" i="14"/>
  <c r="G90" i="14"/>
  <c r="G91" i="14"/>
  <c r="G92" i="14"/>
  <c r="G93" i="14"/>
  <c r="G94" i="14"/>
  <c r="G95" i="14"/>
  <c r="G96" i="14"/>
  <c r="G97" i="14"/>
  <c r="G98" i="14"/>
  <c r="G99" i="14"/>
  <c r="G100" i="14"/>
  <c r="G101" i="14"/>
  <c r="G8" i="15"/>
  <c r="G9" i="15"/>
  <c r="G11" i="15"/>
  <c r="G12" i="15"/>
  <c r="G13" i="15"/>
  <c r="G28" i="15"/>
  <c r="G29" i="15"/>
  <c r="G30" i="15"/>
  <c r="G31" i="15"/>
  <c r="G32" i="15"/>
  <c r="G33" i="15"/>
  <c r="G34" i="15"/>
  <c r="G35" i="15"/>
  <c r="G36" i="15"/>
  <c r="G37" i="15"/>
  <c r="G38" i="15"/>
  <c r="G39" i="15"/>
  <c r="G40" i="15"/>
  <c r="G41" i="15"/>
  <c r="G42" i="15"/>
  <c r="G43" i="15"/>
  <c r="G44" i="15"/>
  <c r="G45" i="15"/>
  <c r="G46" i="15"/>
  <c r="G47" i="15"/>
  <c r="G48" i="15"/>
  <c r="G49" i="15"/>
  <c r="G50" i="15"/>
  <c r="G51" i="15"/>
  <c r="G52" i="15"/>
  <c r="G53" i="15"/>
  <c r="G54" i="15"/>
  <c r="G55" i="15"/>
  <c r="G56" i="15"/>
  <c r="G57" i="15"/>
  <c r="G58" i="15"/>
  <c r="G59" i="15"/>
  <c r="G60" i="15"/>
  <c r="G61" i="15"/>
  <c r="G62" i="15"/>
  <c r="G63" i="15"/>
  <c r="G64" i="15"/>
  <c r="G65" i="15"/>
  <c r="G66" i="15"/>
  <c r="G67" i="15"/>
  <c r="G68" i="15"/>
  <c r="G69" i="15"/>
  <c r="G70" i="15"/>
  <c r="G71" i="15"/>
  <c r="G72" i="15"/>
  <c r="G73" i="15"/>
  <c r="G74" i="15"/>
  <c r="G75" i="15"/>
  <c r="G76" i="15"/>
  <c r="G77" i="15"/>
  <c r="G78" i="15"/>
  <c r="G79" i="15"/>
  <c r="G80" i="15"/>
  <c r="G81" i="15"/>
  <c r="G82" i="15"/>
  <c r="G83" i="15"/>
  <c r="G84" i="15"/>
  <c r="G85" i="15"/>
  <c r="G86" i="15"/>
  <c r="G87" i="15"/>
  <c r="G88" i="15"/>
  <c r="G89" i="15"/>
  <c r="G90" i="15"/>
  <c r="G91" i="15"/>
  <c r="G92" i="15"/>
  <c r="G93" i="15"/>
  <c r="G94" i="15"/>
  <c r="G95" i="15"/>
  <c r="G96" i="15"/>
  <c r="G97" i="15"/>
  <c r="G98" i="15"/>
  <c r="G99" i="15"/>
  <c r="G100" i="15"/>
  <c r="G101" i="15"/>
  <c r="G8" i="16"/>
  <c r="G9" i="16"/>
  <c r="G10" i="16"/>
  <c r="G13" i="16"/>
  <c r="G22" i="16"/>
  <c r="G24" i="16"/>
  <c r="G25" i="16"/>
  <c r="G26" i="16"/>
  <c r="G27" i="16"/>
  <c r="G28" i="16"/>
  <c r="G29" i="16"/>
  <c r="G30" i="16"/>
  <c r="G31" i="16"/>
  <c r="G32" i="16"/>
  <c r="G33" i="16"/>
  <c r="G34" i="16"/>
  <c r="G35" i="16"/>
  <c r="G36" i="16"/>
  <c r="G37" i="16"/>
  <c r="G38" i="16"/>
  <c r="G39" i="16"/>
  <c r="G40" i="16"/>
  <c r="G41" i="16"/>
  <c r="G42" i="16"/>
  <c r="G43" i="16"/>
  <c r="G44" i="16"/>
  <c r="G45" i="16"/>
  <c r="G46" i="16"/>
  <c r="G47" i="16"/>
  <c r="G48" i="16"/>
  <c r="G49" i="16"/>
  <c r="G50" i="16"/>
  <c r="G51" i="16"/>
  <c r="G52" i="16"/>
  <c r="G53" i="16"/>
  <c r="G54" i="16"/>
  <c r="G55" i="16"/>
  <c r="G56" i="16"/>
  <c r="G57" i="16"/>
  <c r="G58" i="16"/>
  <c r="G59" i="16"/>
  <c r="G60" i="16"/>
  <c r="G61" i="16"/>
  <c r="G62" i="16"/>
  <c r="G63" i="16"/>
  <c r="G64" i="16"/>
  <c r="G65" i="16"/>
  <c r="G66" i="16"/>
  <c r="G67" i="16"/>
  <c r="G68" i="16"/>
  <c r="G69" i="16"/>
  <c r="G70" i="16"/>
  <c r="G71" i="16"/>
  <c r="G72" i="16"/>
  <c r="G73" i="16"/>
  <c r="G74" i="16"/>
  <c r="G75" i="16"/>
  <c r="G76" i="16"/>
  <c r="G77" i="16"/>
  <c r="G78" i="16"/>
  <c r="G79" i="16"/>
  <c r="G80" i="16"/>
  <c r="G81" i="16"/>
  <c r="G82" i="16"/>
  <c r="G83" i="16"/>
  <c r="G84" i="16"/>
  <c r="G85" i="16"/>
  <c r="G86" i="16"/>
  <c r="G87" i="16"/>
  <c r="G88" i="16"/>
  <c r="G89" i="16"/>
  <c r="G90" i="16"/>
  <c r="G91" i="16"/>
  <c r="G92" i="16"/>
  <c r="G93" i="16"/>
  <c r="G94" i="16"/>
  <c r="G95" i="16"/>
  <c r="G96" i="16"/>
  <c r="G97" i="16"/>
  <c r="G98" i="16"/>
  <c r="G99" i="16"/>
  <c r="G100" i="16"/>
  <c r="G101" i="16"/>
  <c r="G3" i="17"/>
  <c r="G7" i="17"/>
  <c r="G9" i="17"/>
  <c r="G10" i="17"/>
  <c r="G11" i="17"/>
  <c r="G13" i="17"/>
  <c r="G14" i="17"/>
  <c r="G15" i="17"/>
  <c r="G27" i="17"/>
  <c r="G29" i="17"/>
  <c r="G30" i="17"/>
  <c r="G31" i="17"/>
  <c r="G32" i="17"/>
  <c r="G33" i="17"/>
  <c r="G34" i="17"/>
  <c r="G35" i="17"/>
  <c r="G36" i="17"/>
  <c r="G37" i="17"/>
  <c r="G38" i="17"/>
  <c r="G39" i="17"/>
  <c r="G40" i="17"/>
  <c r="G41" i="17"/>
  <c r="G42" i="17"/>
  <c r="G43" i="17"/>
  <c r="G44" i="17"/>
  <c r="G45" i="17"/>
  <c r="G46" i="17"/>
  <c r="G47" i="17"/>
  <c r="G48" i="17"/>
  <c r="G49" i="17"/>
  <c r="G50" i="17"/>
  <c r="G51" i="17"/>
  <c r="G52" i="17"/>
  <c r="G53" i="17"/>
  <c r="G54" i="17"/>
  <c r="G55" i="17"/>
  <c r="G56" i="17"/>
  <c r="G57" i="17"/>
  <c r="G58" i="17"/>
  <c r="G59" i="17"/>
  <c r="G60" i="17"/>
  <c r="G61" i="17"/>
  <c r="G62" i="17"/>
  <c r="G63" i="17"/>
  <c r="G64" i="17"/>
  <c r="G65" i="17"/>
  <c r="G66" i="17"/>
  <c r="G67" i="17"/>
  <c r="G68" i="17"/>
  <c r="G69" i="17"/>
  <c r="G70" i="17"/>
  <c r="G71" i="17"/>
  <c r="G72" i="17"/>
  <c r="G73" i="17"/>
  <c r="G74" i="17"/>
  <c r="G75" i="17"/>
  <c r="G76" i="17"/>
  <c r="G77" i="17"/>
  <c r="G78" i="17"/>
  <c r="G79" i="17"/>
  <c r="G80" i="17"/>
  <c r="G81" i="17"/>
  <c r="G82" i="17"/>
  <c r="G83" i="17"/>
  <c r="G84" i="17"/>
  <c r="G85" i="17"/>
  <c r="G86" i="17"/>
  <c r="G87" i="17"/>
  <c r="G88" i="17"/>
  <c r="G89" i="17"/>
  <c r="G90" i="17"/>
  <c r="G91" i="17"/>
  <c r="G92" i="17"/>
  <c r="G93" i="17"/>
  <c r="G94" i="17"/>
  <c r="G95" i="17"/>
  <c r="G96" i="17"/>
  <c r="G97" i="17"/>
  <c r="G98" i="17"/>
  <c r="G99" i="17"/>
  <c r="G100" i="17"/>
  <c r="G101" i="17"/>
  <c r="G8" i="18"/>
  <c r="G11" i="18"/>
  <c r="G12" i="18"/>
  <c r="G13" i="18"/>
  <c r="G15" i="18"/>
  <c r="G30" i="18"/>
  <c r="G31" i="18"/>
  <c r="G41" i="18"/>
  <c r="G42" i="18"/>
  <c r="G43" i="18"/>
  <c r="G44" i="18"/>
  <c r="G45" i="18"/>
  <c r="G46" i="18"/>
  <c r="G47" i="18"/>
  <c r="G48" i="18"/>
  <c r="G49" i="18"/>
  <c r="G50" i="18"/>
  <c r="G51" i="18"/>
  <c r="G52" i="18"/>
  <c r="G53" i="18"/>
  <c r="G54" i="18"/>
  <c r="G55" i="18"/>
  <c r="G56" i="18"/>
  <c r="G57" i="18"/>
  <c r="G58" i="18"/>
  <c r="G59" i="18"/>
  <c r="G60" i="18"/>
  <c r="G61" i="18"/>
  <c r="G62" i="18"/>
  <c r="G63" i="18"/>
  <c r="G64" i="18"/>
  <c r="G65" i="18"/>
  <c r="G66" i="18"/>
  <c r="G67" i="18"/>
  <c r="G68" i="18"/>
  <c r="G69" i="18"/>
  <c r="G70" i="18"/>
  <c r="G71" i="18"/>
  <c r="G72" i="18"/>
  <c r="G73" i="18"/>
  <c r="G74" i="18"/>
  <c r="G75" i="18"/>
  <c r="G76" i="18"/>
  <c r="G77" i="18"/>
  <c r="G78" i="18"/>
  <c r="G79" i="18"/>
  <c r="G80" i="18"/>
  <c r="G81" i="18"/>
  <c r="G82" i="18"/>
  <c r="G83" i="18"/>
  <c r="G84" i="18"/>
  <c r="G85" i="18"/>
  <c r="G86" i="18"/>
  <c r="G87" i="18"/>
  <c r="G88" i="18"/>
  <c r="G89" i="18"/>
  <c r="G90" i="18"/>
  <c r="G91" i="18"/>
  <c r="G92" i="18"/>
  <c r="G93" i="18"/>
  <c r="G94" i="18"/>
  <c r="G95" i="18"/>
  <c r="G96" i="18"/>
  <c r="G97" i="18"/>
  <c r="G98" i="18"/>
  <c r="G99" i="18"/>
  <c r="G100" i="18"/>
  <c r="G101" i="18"/>
  <c r="G11" i="19"/>
  <c r="G12" i="19"/>
  <c r="G16" i="19"/>
  <c r="G32" i="19"/>
  <c r="G33" i="19"/>
  <c r="G35" i="19"/>
  <c r="G36" i="19"/>
  <c r="G39" i="19"/>
  <c r="G40" i="19"/>
  <c r="G41" i="19"/>
  <c r="G42" i="19"/>
  <c r="G43" i="19"/>
  <c r="G44" i="19"/>
  <c r="G45" i="19"/>
  <c r="G46" i="19"/>
  <c r="G47" i="19"/>
  <c r="G48" i="19"/>
  <c r="G49" i="19"/>
  <c r="G50" i="19"/>
  <c r="G51" i="19"/>
  <c r="G52" i="19"/>
  <c r="G53" i="19"/>
  <c r="G54" i="19"/>
  <c r="G55" i="19"/>
  <c r="G56" i="19"/>
  <c r="G57" i="19"/>
  <c r="G58" i="19"/>
  <c r="G59" i="19"/>
  <c r="G60" i="19"/>
  <c r="G61" i="19"/>
  <c r="G62" i="19"/>
  <c r="G63" i="19"/>
  <c r="G64" i="19"/>
  <c r="G65" i="19"/>
  <c r="G66" i="19"/>
  <c r="G67" i="19"/>
  <c r="G68" i="19"/>
  <c r="G69" i="19"/>
  <c r="G70" i="19"/>
  <c r="G71" i="19"/>
  <c r="G72" i="19"/>
  <c r="G73" i="19"/>
  <c r="G74" i="19"/>
  <c r="G75" i="19"/>
  <c r="G76" i="19"/>
  <c r="G77" i="19"/>
  <c r="G78" i="19"/>
  <c r="G79" i="19"/>
  <c r="G80" i="19"/>
  <c r="G81" i="19"/>
  <c r="G82" i="19"/>
  <c r="G83" i="19"/>
  <c r="G84" i="19"/>
  <c r="G85" i="19"/>
  <c r="G86" i="19"/>
  <c r="G87" i="19"/>
  <c r="G88" i="19"/>
  <c r="G89" i="19"/>
  <c r="G90" i="19"/>
  <c r="G91" i="19"/>
  <c r="G92" i="19"/>
  <c r="G93" i="19"/>
  <c r="G94" i="19"/>
  <c r="G95" i="19"/>
  <c r="G96" i="19"/>
  <c r="G97" i="19"/>
  <c r="G98" i="19"/>
  <c r="G99" i="19"/>
  <c r="G100" i="19"/>
  <c r="G101" i="19"/>
  <c r="G10" i="20"/>
  <c r="G13" i="20"/>
  <c r="G17" i="20"/>
  <c r="G18" i="20"/>
  <c r="G32" i="20"/>
  <c r="G33" i="20"/>
  <c r="G34" i="20"/>
  <c r="G35" i="20"/>
  <c r="G36" i="20"/>
  <c r="G37" i="20"/>
  <c r="G38" i="20"/>
  <c r="G39" i="20"/>
  <c r="G40" i="20"/>
  <c r="G41" i="20"/>
  <c r="G42" i="20"/>
  <c r="G43" i="20"/>
  <c r="G44" i="20"/>
  <c r="G45" i="20"/>
  <c r="G46" i="20"/>
  <c r="G47" i="20"/>
  <c r="G48" i="20"/>
  <c r="G49" i="20"/>
  <c r="G50" i="20"/>
  <c r="G51" i="20"/>
  <c r="G52" i="20"/>
  <c r="G53" i="20"/>
  <c r="G54" i="20"/>
  <c r="G55" i="20"/>
  <c r="G56" i="20"/>
  <c r="G57" i="20"/>
  <c r="G58" i="20"/>
  <c r="G59" i="20"/>
  <c r="G60" i="20"/>
  <c r="G61" i="20"/>
  <c r="G62" i="20"/>
  <c r="G63" i="20"/>
  <c r="G64" i="20"/>
  <c r="G65" i="20"/>
  <c r="G66" i="20"/>
  <c r="G67" i="20"/>
  <c r="G68" i="20"/>
  <c r="G69" i="20"/>
  <c r="G70" i="20"/>
  <c r="G71" i="20"/>
  <c r="G72" i="20"/>
  <c r="G73" i="20"/>
  <c r="G74" i="20"/>
  <c r="G75" i="20"/>
  <c r="G76" i="20"/>
  <c r="G77" i="20"/>
  <c r="G78" i="20"/>
  <c r="G79" i="20"/>
  <c r="G80" i="20"/>
  <c r="G81" i="20"/>
  <c r="G82" i="20"/>
  <c r="G83" i="20"/>
  <c r="G84" i="20"/>
  <c r="G85" i="20"/>
  <c r="G86" i="20"/>
  <c r="G87" i="20"/>
  <c r="G88" i="20"/>
  <c r="G89" i="20"/>
  <c r="G90" i="20"/>
  <c r="G91" i="20"/>
  <c r="G92" i="20"/>
  <c r="G93" i="20"/>
  <c r="G94" i="20"/>
  <c r="G95" i="20"/>
  <c r="G96" i="20"/>
  <c r="G97" i="20"/>
  <c r="G98" i="20"/>
  <c r="G99" i="20"/>
  <c r="G100" i="20"/>
  <c r="G101" i="20"/>
  <c r="G13" i="21"/>
  <c r="G14" i="21"/>
  <c r="G15" i="21"/>
  <c r="G18" i="21"/>
  <c r="G28" i="21"/>
  <c r="G34" i="21"/>
  <c r="G35" i="21"/>
  <c r="G36" i="21"/>
  <c r="G38" i="21"/>
  <c r="G40" i="21"/>
  <c r="G41" i="21"/>
  <c r="G42" i="21"/>
  <c r="G43" i="21"/>
  <c r="G44" i="21"/>
  <c r="G45" i="21"/>
  <c r="G46" i="21"/>
  <c r="G47" i="21"/>
  <c r="G48" i="21"/>
  <c r="G49" i="21"/>
  <c r="G50" i="21"/>
  <c r="G51" i="21"/>
  <c r="G52" i="21"/>
  <c r="G53" i="21"/>
  <c r="G54" i="21"/>
  <c r="G55" i="21"/>
  <c r="G56" i="21"/>
  <c r="G57" i="21"/>
  <c r="G58" i="21"/>
  <c r="G59" i="21"/>
  <c r="G60" i="21"/>
  <c r="G61" i="21"/>
  <c r="G62" i="21"/>
  <c r="G63" i="21"/>
  <c r="G64" i="21"/>
  <c r="G65" i="21"/>
  <c r="G66" i="21"/>
  <c r="G67" i="21"/>
  <c r="G68" i="21"/>
  <c r="G69" i="21"/>
  <c r="G70" i="21"/>
  <c r="G71" i="21"/>
  <c r="G72" i="21"/>
  <c r="G73" i="21"/>
  <c r="G74" i="21"/>
  <c r="G75" i="21"/>
  <c r="G76" i="21"/>
  <c r="G77" i="21"/>
  <c r="G78" i="21"/>
  <c r="G79" i="21"/>
  <c r="G80" i="21"/>
  <c r="G81" i="21"/>
  <c r="G82" i="21"/>
  <c r="G83" i="21"/>
  <c r="G84" i="21"/>
  <c r="G85" i="21"/>
  <c r="G86" i="21"/>
  <c r="G87" i="21"/>
  <c r="G88" i="21"/>
  <c r="G89" i="21"/>
  <c r="G90" i="21"/>
  <c r="G91" i="21"/>
  <c r="G92" i="21"/>
  <c r="G93" i="21"/>
  <c r="G94" i="21"/>
  <c r="G95" i="21"/>
  <c r="G96" i="21"/>
  <c r="G97" i="21"/>
  <c r="G98" i="21"/>
  <c r="G99" i="21"/>
  <c r="G100" i="21"/>
  <c r="G101" i="21"/>
  <c r="G12" i="22"/>
  <c r="G13" i="22"/>
  <c r="G19" i="22"/>
  <c r="G34" i="22"/>
  <c r="G35" i="22"/>
  <c r="G38" i="22"/>
  <c r="G39" i="22"/>
  <c r="G40" i="22"/>
  <c r="G41" i="22"/>
  <c r="G42" i="22"/>
  <c r="G43" i="22"/>
  <c r="G44" i="22"/>
  <c r="G45" i="22"/>
  <c r="G46" i="22"/>
  <c r="G47" i="22"/>
  <c r="G48" i="22"/>
  <c r="G49" i="22"/>
  <c r="G50" i="22"/>
  <c r="G51" i="22"/>
  <c r="G52" i="22"/>
  <c r="G53" i="22"/>
  <c r="G54" i="22"/>
  <c r="G55" i="22"/>
  <c r="G56" i="22"/>
  <c r="G57" i="22"/>
  <c r="G58" i="22"/>
  <c r="G59" i="22"/>
  <c r="G60" i="22"/>
  <c r="G61" i="22"/>
  <c r="G62" i="22"/>
  <c r="G63" i="22"/>
  <c r="G64" i="22"/>
  <c r="G65" i="22"/>
  <c r="G66" i="22"/>
  <c r="G67" i="22"/>
  <c r="G68" i="22"/>
  <c r="G69" i="22"/>
  <c r="G70" i="22"/>
  <c r="G71" i="22"/>
  <c r="G72" i="22"/>
  <c r="G73" i="22"/>
  <c r="G74" i="22"/>
  <c r="G75" i="22"/>
  <c r="G76" i="22"/>
  <c r="G77" i="22"/>
  <c r="G78" i="22"/>
  <c r="G79" i="22"/>
  <c r="G80" i="22"/>
  <c r="G81" i="22"/>
  <c r="G82" i="22"/>
  <c r="G83" i="22"/>
  <c r="G84" i="22"/>
  <c r="G85" i="22"/>
  <c r="G86" i="22"/>
  <c r="G87" i="22"/>
  <c r="G88" i="22"/>
  <c r="G89" i="22"/>
  <c r="G90" i="22"/>
  <c r="G91" i="22"/>
  <c r="G92" i="22"/>
  <c r="G93" i="22"/>
  <c r="G94" i="22"/>
  <c r="G95" i="22"/>
  <c r="G96" i="22"/>
  <c r="G97" i="22"/>
  <c r="G98" i="22"/>
  <c r="G99" i="22"/>
  <c r="G100" i="22"/>
  <c r="G101" i="22"/>
  <c r="G15" i="23"/>
  <c r="G16" i="23"/>
  <c r="G17" i="23"/>
  <c r="G18" i="23"/>
  <c r="G20" i="23"/>
  <c r="G30" i="23"/>
  <c r="G31" i="23"/>
  <c r="G35" i="23"/>
  <c r="G36" i="23"/>
  <c r="G40" i="23"/>
  <c r="G54" i="23"/>
  <c r="G55" i="23"/>
  <c r="G56" i="23"/>
  <c r="G57" i="23"/>
  <c r="G58" i="23"/>
  <c r="G59" i="23"/>
  <c r="G60" i="23"/>
  <c r="G61" i="23"/>
  <c r="G62" i="23"/>
  <c r="G63" i="23"/>
  <c r="G64" i="23"/>
  <c r="G65" i="23"/>
  <c r="G66" i="23"/>
  <c r="G67" i="23"/>
  <c r="G68" i="23"/>
  <c r="G69" i="23"/>
  <c r="G70" i="23"/>
  <c r="G71" i="23"/>
  <c r="G72" i="23"/>
  <c r="G73" i="23"/>
  <c r="G74" i="23"/>
  <c r="G75" i="23"/>
  <c r="G76" i="23"/>
  <c r="G77" i="23"/>
  <c r="G78" i="23"/>
  <c r="G79" i="23"/>
  <c r="G80" i="23"/>
  <c r="G81" i="23"/>
  <c r="G82" i="23"/>
  <c r="G83" i="23"/>
  <c r="G84" i="23"/>
  <c r="G85" i="23"/>
  <c r="G86" i="23"/>
  <c r="G87" i="23"/>
  <c r="G88" i="23"/>
  <c r="G89" i="23"/>
  <c r="G90" i="23"/>
  <c r="G91" i="23"/>
  <c r="G92" i="23"/>
  <c r="G93" i="23"/>
  <c r="G94" i="23"/>
  <c r="G95" i="23"/>
  <c r="G96" i="23"/>
  <c r="G97" i="23"/>
  <c r="G98" i="23"/>
  <c r="G99" i="23"/>
  <c r="G100" i="23"/>
  <c r="G101" i="23"/>
  <c r="G16" i="24"/>
  <c r="G17" i="24"/>
  <c r="G18" i="24"/>
  <c r="G21" i="24"/>
  <c r="G22" i="24"/>
  <c r="G30" i="24"/>
  <c r="G31" i="24"/>
  <c r="G32" i="24"/>
  <c r="G33" i="24"/>
  <c r="G34" i="24"/>
  <c r="G35" i="24"/>
  <c r="G36" i="24"/>
  <c r="G37" i="24"/>
  <c r="G38" i="24"/>
  <c r="G39" i="24"/>
  <c r="G40" i="24"/>
  <c r="G41" i="24"/>
  <c r="G42" i="24"/>
  <c r="G43" i="24"/>
  <c r="G44" i="24"/>
  <c r="G45" i="24"/>
  <c r="G46" i="24"/>
  <c r="G47" i="24"/>
  <c r="G48" i="24"/>
  <c r="G49" i="24"/>
  <c r="G50" i="24"/>
  <c r="G51" i="24"/>
  <c r="G52" i="24"/>
  <c r="G53" i="24"/>
  <c r="G54" i="24"/>
  <c r="G55" i="24"/>
  <c r="G56" i="24"/>
  <c r="G57" i="24"/>
  <c r="G58" i="24"/>
  <c r="G59" i="24"/>
  <c r="G60" i="24"/>
  <c r="G61" i="24"/>
  <c r="G62" i="24"/>
  <c r="G63" i="24"/>
  <c r="G64" i="24"/>
  <c r="G65" i="24"/>
  <c r="G66" i="24"/>
  <c r="G67" i="24"/>
  <c r="G68" i="24"/>
  <c r="G69" i="24"/>
  <c r="G70" i="24"/>
  <c r="G71" i="24"/>
  <c r="G72" i="24"/>
  <c r="G73" i="24"/>
  <c r="G74" i="24"/>
  <c r="G75" i="24"/>
  <c r="G76" i="24"/>
  <c r="G77" i="24"/>
  <c r="G78" i="24"/>
  <c r="G79" i="24"/>
  <c r="G80" i="24"/>
  <c r="G81" i="24"/>
  <c r="G82" i="24"/>
  <c r="G83" i="24"/>
  <c r="G84" i="24"/>
  <c r="G85" i="24"/>
  <c r="G86" i="24"/>
  <c r="G87" i="24"/>
  <c r="G88" i="24"/>
  <c r="G89" i="24"/>
  <c r="G90" i="24"/>
  <c r="G91" i="24"/>
  <c r="G92" i="24"/>
  <c r="G93" i="24"/>
  <c r="G94" i="24"/>
  <c r="G95" i="24"/>
  <c r="G96" i="24"/>
  <c r="G97" i="24"/>
  <c r="G98" i="24"/>
  <c r="G99" i="24"/>
  <c r="G100" i="24"/>
  <c r="G101" i="24"/>
  <c r="G18" i="25"/>
  <c r="G19" i="25"/>
  <c r="G21" i="25"/>
  <c r="G22" i="25"/>
  <c r="G38" i="25"/>
  <c r="G39" i="25"/>
  <c r="G42" i="25"/>
  <c r="G57" i="25"/>
  <c r="G58" i="25"/>
  <c r="G59" i="25"/>
  <c r="G60" i="25"/>
  <c r="G61" i="25"/>
  <c r="G62" i="25"/>
  <c r="G63" i="25"/>
  <c r="G64" i="25"/>
  <c r="G65" i="25"/>
  <c r="G66" i="25"/>
  <c r="G67" i="25"/>
  <c r="G68" i="25"/>
  <c r="G69" i="25"/>
  <c r="G70" i="25"/>
  <c r="G71" i="25"/>
  <c r="G72" i="25"/>
  <c r="G73" i="25"/>
  <c r="G74" i="25"/>
  <c r="G75" i="25"/>
  <c r="G76" i="25"/>
  <c r="G77" i="25"/>
  <c r="G78" i="25"/>
  <c r="G79" i="25"/>
  <c r="G80" i="25"/>
  <c r="G81" i="25"/>
  <c r="G82" i="25"/>
  <c r="G83" i="25"/>
  <c r="G84" i="25"/>
  <c r="G85" i="25"/>
  <c r="G86" i="25"/>
  <c r="G87" i="25"/>
  <c r="G88" i="25"/>
  <c r="G89" i="25"/>
  <c r="G90" i="25"/>
  <c r="G91" i="25"/>
  <c r="G92" i="25"/>
  <c r="G93" i="25"/>
  <c r="G94" i="25"/>
  <c r="G95" i="25"/>
  <c r="G96" i="25"/>
  <c r="G97" i="25"/>
  <c r="G98" i="25"/>
  <c r="G99" i="25"/>
  <c r="G100" i="25"/>
  <c r="G101" i="25"/>
  <c r="G3" i="26"/>
  <c r="G18" i="26"/>
  <c r="G19" i="26"/>
  <c r="G20" i="26"/>
  <c r="G21" i="26"/>
  <c r="G23" i="26"/>
  <c r="G30" i="26"/>
  <c r="G31" i="26"/>
  <c r="G32" i="26"/>
  <c r="G33" i="26"/>
  <c r="G34" i="26"/>
  <c r="G35" i="26"/>
  <c r="G36" i="26"/>
  <c r="G37" i="26"/>
  <c r="G38" i="26"/>
  <c r="G39" i="26"/>
  <c r="G40" i="26"/>
  <c r="G41" i="26"/>
  <c r="G42" i="26"/>
  <c r="G43" i="26"/>
  <c r="G44" i="26"/>
  <c r="G45" i="26"/>
  <c r="G46" i="26"/>
  <c r="G47" i="26"/>
  <c r="G48" i="26"/>
  <c r="G49" i="26"/>
  <c r="G50" i="26"/>
  <c r="G51" i="26"/>
  <c r="G52" i="26"/>
  <c r="G53" i="26"/>
  <c r="G54" i="26"/>
  <c r="G55" i="26"/>
  <c r="G56" i="26"/>
  <c r="G57" i="26"/>
  <c r="G58" i="26"/>
  <c r="G59" i="26"/>
  <c r="G60" i="26"/>
  <c r="G61" i="26"/>
  <c r="G62" i="26"/>
  <c r="G63" i="26"/>
  <c r="G64" i="26"/>
  <c r="G65" i="26"/>
  <c r="G66" i="26"/>
  <c r="G67" i="26"/>
  <c r="G68" i="26"/>
  <c r="G69" i="26"/>
  <c r="G70" i="26"/>
  <c r="G71" i="26"/>
  <c r="G72" i="26"/>
  <c r="G73" i="26"/>
  <c r="G74" i="26"/>
  <c r="G75" i="26"/>
  <c r="G76" i="26"/>
  <c r="G77" i="26"/>
  <c r="G78" i="26"/>
  <c r="G79" i="26"/>
  <c r="G80" i="26"/>
  <c r="G81" i="26"/>
  <c r="G82" i="26"/>
  <c r="G83" i="26"/>
  <c r="G84" i="26"/>
  <c r="G85" i="26"/>
  <c r="G86" i="26"/>
  <c r="G87" i="26"/>
  <c r="G88" i="26"/>
  <c r="G89" i="26"/>
  <c r="G90" i="26"/>
  <c r="G91" i="26"/>
  <c r="G92" i="26"/>
  <c r="G93" i="26"/>
  <c r="G94" i="26"/>
  <c r="G95" i="26"/>
  <c r="G96" i="26"/>
  <c r="G97" i="26"/>
  <c r="G98" i="26"/>
  <c r="G99" i="26"/>
  <c r="G100" i="26"/>
  <c r="G101" i="26"/>
  <c r="G4" i="27"/>
  <c r="G24" i="27"/>
  <c r="G39" i="27"/>
  <c r="G40" i="27"/>
  <c r="G44" i="27"/>
  <c r="G45" i="27"/>
  <c r="G46" i="27"/>
  <c r="G47" i="27"/>
  <c r="G48" i="27"/>
  <c r="G49" i="27"/>
  <c r="G50" i="27"/>
  <c r="G51" i="27"/>
  <c r="G52" i="27"/>
  <c r="G53" i="27"/>
  <c r="G54" i="27"/>
  <c r="G55" i="27"/>
  <c r="G56" i="27"/>
  <c r="G57" i="27"/>
  <c r="G58" i="27"/>
  <c r="G59" i="27"/>
  <c r="G60" i="27"/>
  <c r="G61" i="27"/>
  <c r="G62" i="27"/>
  <c r="G63" i="27"/>
  <c r="G64" i="27"/>
  <c r="G65" i="27"/>
  <c r="G66" i="27"/>
  <c r="G67" i="27"/>
  <c r="G68" i="27"/>
  <c r="G69" i="27"/>
  <c r="G70" i="27"/>
  <c r="G71" i="27"/>
  <c r="G72" i="27"/>
  <c r="G73" i="27"/>
  <c r="G74" i="27"/>
  <c r="G75" i="27"/>
  <c r="G76" i="27"/>
  <c r="G77" i="27"/>
  <c r="G78" i="27"/>
  <c r="G79" i="27"/>
  <c r="G80" i="27"/>
  <c r="G81" i="27"/>
  <c r="G82" i="27"/>
  <c r="G83" i="27"/>
  <c r="G84" i="27"/>
  <c r="G85" i="27"/>
  <c r="G86" i="27"/>
  <c r="G87" i="27"/>
  <c r="G88" i="27"/>
  <c r="G89" i="27"/>
  <c r="G90" i="27"/>
  <c r="G91" i="27"/>
  <c r="G92" i="27"/>
  <c r="G93" i="27"/>
  <c r="G94" i="27"/>
  <c r="G95" i="27"/>
  <c r="G96" i="27"/>
  <c r="G97" i="27"/>
  <c r="G98" i="27"/>
  <c r="G99" i="27"/>
  <c r="G100" i="27"/>
  <c r="G101" i="27"/>
  <c r="G5" i="28"/>
  <c r="G18" i="28"/>
  <c r="G20" i="28"/>
  <c r="G24" i="28"/>
  <c r="G25" i="28"/>
  <c r="G29" i="28"/>
  <c r="G30" i="28"/>
  <c r="G31" i="28"/>
  <c r="G32" i="28"/>
  <c r="G33" i="28"/>
  <c r="G34" i="28"/>
  <c r="G35" i="28"/>
  <c r="G36" i="28"/>
  <c r="G37" i="28"/>
  <c r="G38" i="28"/>
  <c r="G39" i="28"/>
  <c r="G40" i="28"/>
  <c r="G41" i="28"/>
  <c r="G42" i="28"/>
  <c r="G43" i="28"/>
  <c r="G44" i="28"/>
  <c r="G45" i="28"/>
  <c r="G46" i="28"/>
  <c r="G47" i="28"/>
  <c r="G48" i="28"/>
  <c r="G49" i="28"/>
  <c r="G50" i="28"/>
  <c r="G51" i="28"/>
  <c r="G52" i="28"/>
  <c r="G53" i="28"/>
  <c r="G54" i="28"/>
  <c r="G55" i="28"/>
  <c r="G56" i="28"/>
  <c r="G57" i="28"/>
  <c r="G58" i="28"/>
  <c r="G59" i="28"/>
  <c r="G60" i="28"/>
  <c r="G61" i="28"/>
  <c r="G62" i="28"/>
  <c r="G63" i="28"/>
  <c r="G64" i="28"/>
  <c r="G65" i="28"/>
  <c r="G66" i="28"/>
  <c r="G67" i="28"/>
  <c r="G68" i="28"/>
  <c r="G69" i="28"/>
  <c r="G70" i="28"/>
  <c r="G71" i="28"/>
  <c r="G72" i="28"/>
  <c r="G73" i="28"/>
  <c r="G74" i="28"/>
  <c r="G75" i="28"/>
  <c r="G76" i="28"/>
  <c r="G77" i="28"/>
  <c r="G78" i="28"/>
  <c r="G79" i="28"/>
  <c r="G80" i="28"/>
  <c r="G81" i="28"/>
  <c r="G82" i="28"/>
  <c r="G83" i="28"/>
  <c r="G84" i="28"/>
  <c r="G85" i="28"/>
  <c r="G86" i="28"/>
  <c r="G87" i="28"/>
  <c r="G88" i="28"/>
  <c r="G89" i="28"/>
  <c r="G90" i="28"/>
  <c r="G91" i="28"/>
  <c r="G92" i="28"/>
  <c r="G93" i="28"/>
  <c r="G94" i="28"/>
  <c r="G95" i="28"/>
  <c r="G96" i="28"/>
  <c r="G97" i="28"/>
  <c r="G98" i="28"/>
  <c r="G99" i="28"/>
  <c r="G100" i="28"/>
  <c r="G101" i="28"/>
  <c r="G3" i="29"/>
  <c r="G4" i="29"/>
  <c r="G5" i="29"/>
  <c r="G6" i="29"/>
  <c r="G7" i="29"/>
  <c r="G8" i="29"/>
  <c r="G9" i="29"/>
  <c r="G10" i="29"/>
  <c r="G11" i="29"/>
  <c r="G12" i="29"/>
  <c r="G13" i="29"/>
  <c r="G14" i="29"/>
  <c r="G15" i="29"/>
  <c r="G16" i="29"/>
  <c r="G17" i="29"/>
  <c r="G18" i="29"/>
  <c r="G19" i="29"/>
  <c r="G20" i="29"/>
  <c r="G21" i="29"/>
  <c r="G22" i="29"/>
  <c r="G23" i="29"/>
  <c r="G24" i="29"/>
  <c r="G25" i="29"/>
  <c r="G26" i="29"/>
  <c r="G27" i="29"/>
  <c r="G28" i="29"/>
  <c r="G29" i="29"/>
  <c r="G30" i="29"/>
  <c r="G31" i="29"/>
  <c r="G32" i="29"/>
  <c r="G33" i="29"/>
  <c r="G34" i="29"/>
  <c r="G35" i="29"/>
  <c r="G36" i="29"/>
  <c r="G37" i="29"/>
  <c r="G38" i="29"/>
  <c r="G39" i="29"/>
  <c r="G40" i="29"/>
  <c r="G41" i="29"/>
  <c r="G42" i="29"/>
  <c r="G43" i="29"/>
  <c r="G44" i="29"/>
  <c r="G45" i="29"/>
  <c r="G46" i="29"/>
  <c r="G47" i="29"/>
  <c r="G48" i="29"/>
  <c r="G49" i="29"/>
  <c r="G50" i="29"/>
  <c r="G51" i="29"/>
  <c r="G52" i="29"/>
  <c r="G53" i="29"/>
  <c r="G54" i="29"/>
  <c r="G55" i="29"/>
  <c r="G56" i="29"/>
  <c r="G57" i="29"/>
  <c r="G58" i="29"/>
  <c r="G59" i="29"/>
  <c r="G60" i="29"/>
  <c r="G61" i="29"/>
  <c r="G62" i="29"/>
  <c r="G63" i="29"/>
  <c r="G64" i="29"/>
  <c r="G65" i="29"/>
  <c r="G66" i="29"/>
  <c r="G67" i="29"/>
  <c r="G68" i="29"/>
  <c r="G69" i="29"/>
  <c r="G70" i="29"/>
  <c r="G71" i="29"/>
  <c r="G72" i="29"/>
  <c r="G73" i="29"/>
  <c r="G74" i="29"/>
  <c r="G75" i="29"/>
  <c r="G76" i="29"/>
  <c r="G77" i="29"/>
  <c r="G78" i="29"/>
  <c r="G79" i="29"/>
  <c r="G80" i="29"/>
  <c r="G81" i="29"/>
  <c r="G82" i="29"/>
  <c r="G83" i="29"/>
  <c r="G84" i="29"/>
  <c r="G85" i="29"/>
  <c r="G86" i="29"/>
  <c r="G87" i="29"/>
  <c r="G88" i="29"/>
  <c r="G89" i="29"/>
  <c r="G90" i="29"/>
  <c r="G91" i="29"/>
  <c r="G92" i="29"/>
  <c r="G93" i="29"/>
  <c r="G94" i="29"/>
  <c r="G95" i="29"/>
  <c r="G96" i="29"/>
  <c r="G97" i="29"/>
  <c r="G98" i="29"/>
  <c r="G99" i="29"/>
  <c r="G100" i="29"/>
  <c r="G101" i="29"/>
  <c r="G3" i="30"/>
  <c r="G4" i="30"/>
  <c r="G5" i="30"/>
  <c r="G6" i="30"/>
  <c r="G7" i="30"/>
  <c r="G8" i="30"/>
  <c r="G9" i="30"/>
  <c r="G10" i="30"/>
  <c r="G11" i="30"/>
  <c r="G12" i="30"/>
  <c r="G13" i="30"/>
  <c r="G14" i="30"/>
  <c r="G15" i="30"/>
  <c r="G16" i="30"/>
  <c r="G17" i="30"/>
  <c r="G18" i="30"/>
  <c r="G19" i="30"/>
  <c r="G20" i="30"/>
  <c r="G21" i="30"/>
  <c r="G22" i="30"/>
  <c r="G23" i="30"/>
  <c r="G24" i="30"/>
  <c r="G25" i="30"/>
  <c r="G26" i="30"/>
  <c r="G27" i="30"/>
  <c r="G28" i="30"/>
  <c r="G29" i="30"/>
  <c r="G30" i="30"/>
  <c r="G31" i="30"/>
  <c r="G32" i="30"/>
  <c r="G33" i="30"/>
  <c r="G34" i="30"/>
  <c r="G35" i="30"/>
  <c r="G36" i="30"/>
  <c r="G37" i="30"/>
  <c r="G38" i="30"/>
  <c r="G39" i="30"/>
  <c r="G40" i="30"/>
  <c r="G41" i="30"/>
  <c r="G42" i="30"/>
  <c r="G43" i="30"/>
  <c r="G44" i="30"/>
  <c r="G45" i="30"/>
  <c r="G46" i="30"/>
  <c r="G47" i="30"/>
  <c r="G48" i="30"/>
  <c r="G49" i="30"/>
  <c r="G50" i="30"/>
  <c r="G51" i="30"/>
  <c r="G52" i="30"/>
  <c r="G53" i="30"/>
  <c r="G54" i="30"/>
  <c r="G55" i="30"/>
  <c r="G56" i="30"/>
  <c r="G57" i="30"/>
  <c r="G58" i="30"/>
  <c r="G59" i="30"/>
  <c r="G60" i="30"/>
  <c r="G61" i="30"/>
  <c r="G62" i="30"/>
  <c r="G63" i="30"/>
  <c r="G64" i="30"/>
  <c r="G65" i="30"/>
  <c r="G66" i="30"/>
  <c r="G67" i="30"/>
  <c r="G68" i="30"/>
  <c r="G69" i="30"/>
  <c r="G70" i="30"/>
  <c r="G71" i="30"/>
  <c r="G72" i="30"/>
  <c r="G73" i="30"/>
  <c r="G74" i="30"/>
  <c r="G75" i="30"/>
  <c r="G76" i="30"/>
  <c r="G77" i="30"/>
  <c r="G78" i="30"/>
  <c r="G79" i="30"/>
  <c r="G80" i="30"/>
  <c r="G81" i="30"/>
  <c r="G82" i="30"/>
  <c r="G83" i="30"/>
  <c r="G84" i="30"/>
  <c r="G85" i="30"/>
  <c r="G86" i="30"/>
  <c r="G87" i="30"/>
  <c r="G88" i="30"/>
  <c r="G89" i="30"/>
  <c r="G90" i="30"/>
  <c r="G91" i="30"/>
  <c r="G92" i="30"/>
  <c r="G93" i="30"/>
  <c r="G94" i="30"/>
  <c r="G95" i="30"/>
  <c r="G96" i="30"/>
  <c r="G97" i="30"/>
  <c r="G98" i="30"/>
  <c r="G99" i="30"/>
  <c r="G100" i="30"/>
  <c r="G101" i="30"/>
  <c r="G3" i="5"/>
  <c r="G8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2" i="6"/>
  <c r="G2" i="7"/>
  <c r="G2" i="8"/>
  <c r="G2" i="9"/>
  <c r="G2" i="11"/>
  <c r="G2" i="12"/>
  <c r="G2" i="26"/>
  <c r="G2" i="28"/>
  <c r="G2" i="29"/>
  <c r="G2" i="30"/>
  <c r="G2" i="5"/>
  <c r="C63" i="4" l="1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K27" i="2"/>
  <c r="J27" i="2"/>
  <c r="I27" i="2"/>
  <c r="K26" i="2"/>
  <c r="J26" i="2"/>
  <c r="I26" i="2"/>
  <c r="K25" i="2"/>
  <c r="J25" i="2"/>
  <c r="I25" i="2"/>
  <c r="K24" i="2"/>
  <c r="J24" i="2"/>
  <c r="I24" i="2"/>
  <c r="K23" i="2"/>
  <c r="J23" i="2"/>
  <c r="I23" i="2"/>
  <c r="K22" i="2"/>
  <c r="J22" i="2"/>
  <c r="I22" i="2"/>
  <c r="K21" i="2"/>
  <c r="J21" i="2"/>
  <c r="I21" i="2"/>
  <c r="K20" i="2"/>
  <c r="J20" i="2"/>
  <c r="I20" i="2"/>
  <c r="K19" i="2"/>
  <c r="J19" i="2"/>
  <c r="I19" i="2"/>
  <c r="K18" i="2"/>
  <c r="J18" i="2"/>
  <c r="I18" i="2"/>
  <c r="K17" i="2"/>
  <c r="J17" i="2"/>
  <c r="I17" i="2"/>
  <c r="K16" i="2"/>
  <c r="J16" i="2"/>
  <c r="I16" i="2"/>
  <c r="K15" i="2"/>
  <c r="J15" i="2"/>
  <c r="I15" i="2"/>
  <c r="K14" i="2"/>
  <c r="J14" i="2"/>
  <c r="I14" i="2"/>
  <c r="K13" i="2"/>
  <c r="J13" i="2"/>
  <c r="I13" i="2"/>
  <c r="K12" i="2"/>
  <c r="J12" i="2"/>
  <c r="I12" i="2"/>
  <c r="K11" i="2"/>
  <c r="J11" i="2"/>
  <c r="I11" i="2"/>
  <c r="K10" i="2"/>
  <c r="J10" i="2"/>
  <c r="I10" i="2"/>
  <c r="K9" i="2"/>
  <c r="J9" i="2"/>
  <c r="I9" i="2"/>
  <c r="K8" i="2"/>
  <c r="J8" i="2"/>
  <c r="I8" i="2"/>
  <c r="K7" i="2"/>
  <c r="J7" i="2"/>
  <c r="E7" i="2"/>
  <c r="K6" i="2"/>
  <c r="J6" i="2"/>
  <c r="I6" i="2"/>
  <c r="K5" i="2"/>
  <c r="J5" i="2"/>
  <c r="I5" i="2"/>
  <c r="K4" i="2"/>
  <c r="J4" i="2"/>
  <c r="I4" i="2"/>
  <c r="K3" i="2"/>
  <c r="J3" i="2"/>
  <c r="I3" i="2"/>
  <c r="K2" i="2"/>
  <c r="J2" i="2"/>
  <c r="I2" i="2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<sst xmlns="http://schemas.openxmlformats.org/spreadsheetml/2006/main" count="1893" uniqueCount="674">
  <si>
    <t>Mike Ives</t>
  </si>
  <si>
    <t>Prepared for 2016 season</t>
  </si>
  <si>
    <t>M</t>
  </si>
  <si>
    <t>Date</t>
  </si>
  <si>
    <t>Start time</t>
  </si>
  <si>
    <t>Event Name</t>
  </si>
  <si>
    <t>Miles</t>
  </si>
  <si>
    <t>Location / Course</t>
  </si>
  <si>
    <t xml:space="preserve">	Club Championship</t>
  </si>
  <si>
    <t xml:space="preserve">	Non-Standard 10</t>
  </si>
  <si>
    <t xml:space="preserve">	Evening 10</t>
  </si>
  <si>
    <t xml:space="preserve">	Hard Ride Series</t>
  </si>
  <si>
    <t>18:30</t>
  </si>
  <si>
    <t>Medbourne 9.5mile Hardride TT</t>
  </si>
  <si>
    <t>Medbourne</t>
  </si>
  <si>
    <t>Y</t>
  </si>
  <si>
    <t>09:00</t>
  </si>
  <si>
    <t>Medbourne 9.5mile NDCA Hardride TT</t>
  </si>
  <si>
    <t>Hallaton 5 5mile TT</t>
  </si>
  <si>
    <t>Hallaton 5</t>
  </si>
  <si>
    <t>08:00</t>
  </si>
  <si>
    <t>Kibworth 25mile TT</t>
  </si>
  <si>
    <t>Kibworth</t>
  </si>
  <si>
    <t>Tour of Langtons 10mile TT</t>
  </si>
  <si>
    <t>Tour of Langtons</t>
  </si>
  <si>
    <t>Tur Langton/Hallaton 5+5mile TT</t>
  </si>
  <si>
    <t>Tur Langton/Hallaton</t>
  </si>
  <si>
    <t>19:00</t>
  </si>
  <si>
    <t>Kibworth 10mile TT</t>
  </si>
  <si>
    <t>19:30</t>
  </si>
  <si>
    <t>Walcote Interclub 25mile Hardride TT</t>
  </si>
  <si>
    <t>Walcote</t>
  </si>
  <si>
    <t>11:00</t>
  </si>
  <si>
    <t xml:space="preserve">Caldecott 10mile TT </t>
  </si>
  <si>
    <t>Caldecott</t>
  </si>
  <si>
    <t>Lubenham 10mile TT</t>
  </si>
  <si>
    <t>Lubenham</t>
  </si>
  <si>
    <t>Wolvey 10mile TT</t>
  </si>
  <si>
    <t>Wolvey</t>
  </si>
  <si>
    <t>Wymeswold 10mile TT</t>
  </si>
  <si>
    <t>Wymeswold</t>
  </si>
  <si>
    <t>Interclub Hillclimb RFW</t>
  </si>
  <si>
    <t xml:space="preserve">Nevill Holt </t>
  </si>
  <si>
    <t>Thorpe Langton 10mile TT</t>
  </si>
  <si>
    <t>Thorpe Langton</t>
  </si>
  <si>
    <t>Cancelled</t>
  </si>
  <si>
    <t>10:00</t>
  </si>
  <si>
    <t xml:space="preserve"> </t>
  </si>
  <si>
    <t>S</t>
  </si>
  <si>
    <t>Surname</t>
  </si>
  <si>
    <t>Abbott</t>
  </si>
  <si>
    <t>John</t>
  </si>
  <si>
    <t>James</t>
  </si>
  <si>
    <t>Adcock</t>
  </si>
  <si>
    <t>David</t>
  </si>
  <si>
    <t>Ainsley</t>
  </si>
  <si>
    <t>Emma</t>
  </si>
  <si>
    <t>Akoslovski</t>
  </si>
  <si>
    <t>Kath</t>
  </si>
  <si>
    <t>Alden</t>
  </si>
  <si>
    <t>Steve</t>
  </si>
  <si>
    <t>First Claim</t>
  </si>
  <si>
    <t>Aldridge</t>
  </si>
  <si>
    <t>Ian</t>
  </si>
  <si>
    <t>Allen</t>
  </si>
  <si>
    <t>Roland</t>
  </si>
  <si>
    <t>Allitt</t>
  </si>
  <si>
    <t>Chris</t>
  </si>
  <si>
    <t>Andrew</t>
  </si>
  <si>
    <t>Ashwell</t>
  </si>
  <si>
    <t>Gary</t>
  </si>
  <si>
    <t>Askham</t>
  </si>
  <si>
    <t>Simon</t>
  </si>
  <si>
    <t>Awdry</t>
  </si>
  <si>
    <t>Ollie</t>
  </si>
  <si>
    <t>Shaun</t>
  </si>
  <si>
    <t>Barnett</t>
  </si>
  <si>
    <t>Dean</t>
  </si>
  <si>
    <t>Vic</t>
  </si>
  <si>
    <t>Honorary</t>
  </si>
  <si>
    <t>George</t>
  </si>
  <si>
    <t>Barrett</t>
  </si>
  <si>
    <t>Paul</t>
  </si>
  <si>
    <t>Baxter</t>
  </si>
  <si>
    <t>Lydia</t>
  </si>
  <si>
    <t>Sylvia</t>
  </si>
  <si>
    <t>Beach</t>
  </si>
  <si>
    <t>Ronald</t>
  </si>
  <si>
    <t>Peter</t>
  </si>
  <si>
    <t>Bennis</t>
  </si>
  <si>
    <t>Laoise</t>
  </si>
  <si>
    <t>Birch</t>
  </si>
  <si>
    <t>Dave</t>
  </si>
  <si>
    <t>Carol</t>
  </si>
  <si>
    <t>Blake</t>
  </si>
  <si>
    <t>Andy</t>
  </si>
  <si>
    <t>Bosence</t>
  </si>
  <si>
    <t>Mark</t>
  </si>
  <si>
    <t>Bowie</t>
  </si>
  <si>
    <t>Victor</t>
  </si>
  <si>
    <t>Bramford</t>
  </si>
  <si>
    <t>Bridgstock</t>
  </si>
  <si>
    <t>Anne</t>
  </si>
  <si>
    <t>Brundell</t>
  </si>
  <si>
    <t>Burke</t>
  </si>
  <si>
    <t>Jacob</t>
  </si>
  <si>
    <t>Max</t>
  </si>
  <si>
    <t>Michael</t>
  </si>
  <si>
    <t>Burgess</t>
  </si>
  <si>
    <t>Carter</t>
  </si>
  <si>
    <t>Jason</t>
  </si>
  <si>
    <t>Chapman</t>
  </si>
  <si>
    <t>Alison</t>
  </si>
  <si>
    <t>Clanfield</t>
  </si>
  <si>
    <t>Clarke</t>
  </si>
  <si>
    <t>Name</t>
  </si>
  <si>
    <t>Club</t>
  </si>
  <si>
    <t>Carl Dyson</t>
  </si>
  <si>
    <t>Aerologic</t>
  </si>
  <si>
    <t>Tommy Nolan</t>
  </si>
  <si>
    <t>Ashby ICC</t>
  </si>
  <si>
    <t>Jayne Mumford</t>
  </si>
  <si>
    <t>Cov Tri</t>
  </si>
  <si>
    <t>Simon Clarke</t>
  </si>
  <si>
    <t>Evan Collett Jnr</t>
  </si>
  <si>
    <t>KCC</t>
  </si>
  <si>
    <t>Harriet Hughes</t>
  </si>
  <si>
    <t>LFCC</t>
  </si>
  <si>
    <t>Mat Mabe</t>
  </si>
  <si>
    <t>Matt Finch</t>
  </si>
  <si>
    <t>Matthew Finch</t>
  </si>
  <si>
    <t>Morris Mabe</t>
  </si>
  <si>
    <t>Sam Nettel</t>
  </si>
  <si>
    <t>Talles Medevives</t>
  </si>
  <si>
    <t>Dean Tacey</t>
  </si>
  <si>
    <t>LRC</t>
  </si>
  <si>
    <t>Joe Murray</t>
  </si>
  <si>
    <t>M I Racing</t>
  </si>
  <si>
    <t>Chris Booth</t>
  </si>
  <si>
    <t>MOCC</t>
  </si>
  <si>
    <t>David Cooper</t>
  </si>
  <si>
    <t>Jamie Haines</t>
  </si>
  <si>
    <t>Laura Ayers</t>
  </si>
  <si>
    <t>Lewis Cooper</t>
  </si>
  <si>
    <t>RAF Tri</t>
  </si>
  <si>
    <t>Alex Whitmore</t>
  </si>
  <si>
    <t>RATAE</t>
  </si>
  <si>
    <t>Brian Lincoln</t>
  </si>
  <si>
    <t>Chris Bonsor</t>
  </si>
  <si>
    <t>Chris Spray</t>
  </si>
  <si>
    <t>Ed Watson</t>
  </si>
  <si>
    <t>Mark Marmoy</t>
  </si>
  <si>
    <t>Mark Newton</t>
  </si>
  <si>
    <t>Marshall Briggs</t>
  </si>
  <si>
    <t>Paul Eden</t>
  </si>
  <si>
    <t>Sadie Murphy</t>
  </si>
  <si>
    <t>Steve Pearce</t>
  </si>
  <si>
    <t>Adam Wells</t>
  </si>
  <si>
    <t>RFW</t>
  </si>
  <si>
    <t>Alex Borrowman</t>
  </si>
  <si>
    <t>Chris Fowler</t>
  </si>
  <si>
    <t>Ethan Mitchell-Clarke</t>
  </si>
  <si>
    <t>Lynne Scofield</t>
  </si>
  <si>
    <t>Michael Carter</t>
  </si>
  <si>
    <t>Phil Wilkinson</t>
  </si>
  <si>
    <t>Philip Wilkinson</t>
  </si>
  <si>
    <t>Adrian James</t>
  </si>
  <si>
    <t>Rugby RCC</t>
  </si>
  <si>
    <t>Carl Shaw</t>
  </si>
  <si>
    <t>Speedhub</t>
  </si>
  <si>
    <t>Oliver Searle</t>
  </si>
  <si>
    <t>St Ives CC</t>
  </si>
  <si>
    <t>Colin Parkinson</t>
  </si>
  <si>
    <t>SWRC</t>
  </si>
  <si>
    <t>Derek Lawlor</t>
  </si>
  <si>
    <t>Tyler Dyson</t>
  </si>
  <si>
    <t>H</t>
  </si>
  <si>
    <t>Roadbike?</t>
  </si>
  <si>
    <t>DNS/DNF/DQ</t>
  </si>
  <si>
    <t>Actual Time</t>
  </si>
  <si>
    <t>r</t>
  </si>
  <si>
    <t>Graham Doe</t>
  </si>
  <si>
    <t>Paul Pardoe</t>
  </si>
  <si>
    <t/>
  </si>
  <si>
    <t>George Fox</t>
  </si>
  <si>
    <t>Jamie Murray</t>
  </si>
  <si>
    <t>Oscar Smith</t>
  </si>
  <si>
    <t>Jack Eastman-Nye</t>
  </si>
  <si>
    <t>Chris Bradbury</t>
  </si>
  <si>
    <t>Paul Beattie</t>
  </si>
  <si>
    <t>Alex Barrowman</t>
  </si>
  <si>
    <t>Pete Bradshaw</t>
  </si>
  <si>
    <t>Diego Patteri</t>
  </si>
  <si>
    <t>Richard Golding</t>
  </si>
  <si>
    <t>Malcolm Smith</t>
  </si>
  <si>
    <t>Leah Cuthbertson</t>
  </si>
  <si>
    <t>Mark Tomlinson</t>
  </si>
  <si>
    <t>John Beckett</t>
  </si>
  <si>
    <t>Loz Staples</t>
  </si>
  <si>
    <t>ed Watson</t>
  </si>
  <si>
    <t>Carolyn Pfalzgraf</t>
  </si>
  <si>
    <t>Mike Deely</t>
  </si>
  <si>
    <t>David Morgan</t>
  </si>
  <si>
    <t>Philip Merritt</t>
  </si>
  <si>
    <t>David Creese</t>
  </si>
  <si>
    <t>Isaac Barral</t>
  </si>
  <si>
    <t>Bethany Spencer</t>
  </si>
  <si>
    <t>Noel Toone</t>
  </si>
  <si>
    <t>Hayley Moore</t>
  </si>
  <si>
    <t>Jen Clegg</t>
  </si>
  <si>
    <t>Martin Webb</t>
  </si>
  <si>
    <t>Maria Cayford</t>
  </si>
  <si>
    <t>Des Roberts</t>
  </si>
  <si>
    <t>David Cook</t>
  </si>
  <si>
    <t>Terry Sykes</t>
  </si>
  <si>
    <t>Gregory Ashley</t>
  </si>
  <si>
    <t>DNS</t>
  </si>
  <si>
    <t>Cameron Walker</t>
  </si>
  <si>
    <t>Jack Patmore</t>
  </si>
  <si>
    <t>Steven Brierley</t>
  </si>
  <si>
    <t>Laurence Noble</t>
  </si>
  <si>
    <t>dnf</t>
  </si>
  <si>
    <t>James Brown</t>
  </si>
  <si>
    <t>N Joyce</t>
  </si>
  <si>
    <t>Miles Marr</t>
  </si>
  <si>
    <t>Harriet Evans</t>
  </si>
  <si>
    <t>DNF</t>
  </si>
  <si>
    <t>dns</t>
  </si>
  <si>
    <t>Mike Deeley</t>
  </si>
  <si>
    <t>Ed Terelli</t>
  </si>
  <si>
    <t>Chris Bonser</t>
  </si>
  <si>
    <t>Ian Parker</t>
  </si>
  <si>
    <t>Hudson Hendry</t>
  </si>
  <si>
    <t>Mike Weaver</t>
  </si>
  <si>
    <t>Ruth Dempsey</t>
  </si>
  <si>
    <t>Steve Wickham</t>
  </si>
  <si>
    <t>Shay Dempsey</t>
  </si>
  <si>
    <t>Lee Murray</t>
  </si>
  <si>
    <t>David Hill</t>
  </si>
  <si>
    <t>Ed Tarelli</t>
  </si>
  <si>
    <t>John Tracy</t>
  </si>
  <si>
    <t>Phil Wilikinson</t>
  </si>
  <si>
    <t>John Tracey</t>
  </si>
  <si>
    <t>Megan Cherry</t>
  </si>
  <si>
    <t>Martin Wright</t>
  </si>
  <si>
    <t>Guy Bibby</t>
  </si>
  <si>
    <t>Giles Brook</t>
  </si>
  <si>
    <t>Jeff Crowden</t>
  </si>
  <si>
    <t>Josh Brown</t>
  </si>
  <si>
    <t>Alex Whitmore (RATAE)</t>
  </si>
  <si>
    <t>Adam Wells (RFW)</t>
  </si>
  <si>
    <t>Chris Fowler (RFW)</t>
  </si>
  <si>
    <t>Paul Wilkinson</t>
  </si>
  <si>
    <t>Alex Borrowman (RFW)</t>
  </si>
  <si>
    <t>Andy King</t>
  </si>
  <si>
    <t>Giles Cooper</t>
  </si>
  <si>
    <t>Greg Payne</t>
  </si>
  <si>
    <t>Sam Nettel (LFCC)</t>
  </si>
  <si>
    <t>Geoff Crowden</t>
  </si>
  <si>
    <t>Graham Pigott</t>
  </si>
  <si>
    <t>Dan Hopkins</t>
  </si>
  <si>
    <t>Mike Higgins</t>
  </si>
  <si>
    <t>Mark Newton (RATAE)</t>
  </si>
  <si>
    <t>Sarah Ashcroft</t>
  </si>
  <si>
    <t>Stephen Comber</t>
  </si>
  <si>
    <t>Lynne Scofield (RFW)</t>
  </si>
  <si>
    <t>Anne Gilespie</t>
  </si>
  <si>
    <t>Paul Eden (RFW)</t>
  </si>
  <si>
    <t>Phil Wilkinson (RFW)</t>
  </si>
  <si>
    <t>Chris Spray (RATAE)</t>
  </si>
  <si>
    <t>Ed Watson (RATAE)</t>
  </si>
  <si>
    <t>Matthew Finch (LFCC)</t>
  </si>
  <si>
    <t>Ethan Mitchell-Clarke (RFW)</t>
  </si>
  <si>
    <t>Gregg Payne</t>
  </si>
  <si>
    <t>Chris Bonsor (RATAE)</t>
  </si>
  <si>
    <t>Paul Ryan</t>
  </si>
  <si>
    <t>Robert Mitchell</t>
  </si>
  <si>
    <t>Paul Russell</t>
  </si>
  <si>
    <t>Jim Vernon</t>
  </si>
  <si>
    <t>Michael Burke</t>
  </si>
  <si>
    <t>Jonathon Clarke</t>
  </si>
  <si>
    <t>Tommy Nolan (Ashby ICC)</t>
  </si>
  <si>
    <t>Joe Murray (M I Racing)</t>
  </si>
  <si>
    <t>Carl Dyson (Aerologic)</t>
  </si>
  <si>
    <t>Talles Medevives (LFCC)</t>
  </si>
  <si>
    <t>Dean Tacey (LRC)</t>
  </si>
  <si>
    <t>Michael Carter (RFW)</t>
  </si>
  <si>
    <t>Marshall Briggs (RATAE)</t>
  </si>
  <si>
    <t>Steve Pearce (RATAE)</t>
  </si>
  <si>
    <t>Lewis Cooper (RAF Tri)</t>
  </si>
  <si>
    <t>Mark Marmoy (RATAE)</t>
  </si>
  <si>
    <t>Simon Clarke (Cov Tri)</t>
  </si>
  <si>
    <t>Sadie Murphy (RATAE)</t>
  </si>
  <si>
    <t>Brian Lincoln (RATAE)</t>
  </si>
  <si>
    <t>Paul Eden (RATAE)</t>
  </si>
  <si>
    <t>Jayne Mumford (Cov Tri)</t>
  </si>
  <si>
    <t>Matt Finch (LFCC)</t>
  </si>
  <si>
    <t>Carl Shaw (Speedhub)</t>
  </si>
  <si>
    <t>Jamie Haines (MOCC)</t>
  </si>
  <si>
    <t>Chris Booth (MOCC)</t>
  </si>
  <si>
    <t>David Cooper (MOCC)</t>
  </si>
  <si>
    <t>Morris Mabe (LFCC)</t>
  </si>
  <si>
    <t>Harriet Hughes (LFCC)</t>
  </si>
  <si>
    <t>Laura Ayers (MOCC)</t>
  </si>
  <si>
    <t>Mat Mabe (LFCC)</t>
  </si>
  <si>
    <t>David Mead</t>
  </si>
  <si>
    <t>Oliver Searle (St Ives CC)</t>
  </si>
  <si>
    <t>Leon 0'Regan</t>
  </si>
  <si>
    <t>Ben Mackinson</t>
  </si>
  <si>
    <t xml:space="preserve">Mick Wills </t>
  </si>
  <si>
    <t>Aaron Whitehead</t>
  </si>
  <si>
    <t>M Shaikh</t>
  </si>
  <si>
    <t>Colin Parkinson (SWRC)</t>
  </si>
  <si>
    <t>Mark Muldon</t>
  </si>
  <si>
    <t>Tyler Dyson ()</t>
  </si>
  <si>
    <t>Andy Thomas</t>
  </si>
  <si>
    <t>Gary Rosewarne</t>
  </si>
  <si>
    <t>John Treacy</t>
  </si>
  <si>
    <t>Richard Watson</t>
  </si>
  <si>
    <t>John Capel</t>
  </si>
  <si>
    <t>Gavin Hinxman</t>
  </si>
  <si>
    <t>Lydia Baxter</t>
  </si>
  <si>
    <t>Matt Scholes</t>
  </si>
  <si>
    <t>Steve Walsh</t>
  </si>
  <si>
    <t>Cathy Scholes</t>
  </si>
  <si>
    <t>David York</t>
  </si>
  <si>
    <t>Alex Whitemore</t>
  </si>
  <si>
    <t>Lucy Sturgess</t>
  </si>
  <si>
    <t>Debbie Cooper</t>
  </si>
  <si>
    <t>Chris Elmer</t>
  </si>
  <si>
    <t>William Deeley</t>
  </si>
  <si>
    <t>Kobe Godts</t>
  </si>
  <si>
    <t>Jake Bird</t>
  </si>
  <si>
    <t>Chris Cummings</t>
  </si>
  <si>
    <t>Michael Cowland</t>
  </si>
  <si>
    <t>Matty Brennan</t>
  </si>
  <si>
    <t>Steve Coombs</t>
  </si>
  <si>
    <t>Scott Barber</t>
  </si>
  <si>
    <t>Graham Wright</t>
  </si>
  <si>
    <t>Adnrew Brown</t>
  </si>
  <si>
    <t>David Yarham</t>
  </si>
  <si>
    <t>Noah Marr</t>
  </si>
  <si>
    <t>Graham Waterfield</t>
  </si>
  <si>
    <t>Chris Barratt</t>
  </si>
  <si>
    <t>Created this from the old fully-functional "25 club championship.xlsm"</t>
  </si>
  <si>
    <t>Removed league and championship sheets - retained just the event sheets</t>
  </si>
  <si>
    <t>Remove calculated columns from the event sheets</t>
  </si>
  <si>
    <t>Retains calendar sheet, though I expect this will change</t>
  </si>
  <si>
    <t>WVCCData sheet is present but needs to be replace by the data from competitors_2025.csv as generated by the private github pipeline from membership .XLSX</t>
  </si>
  <si>
    <t>Billy</t>
  </si>
  <si>
    <t>Campbell</t>
  </si>
  <si>
    <t>Second Claim</t>
  </si>
  <si>
    <t>Bell</t>
  </si>
  <si>
    <t>Bailey</t>
  </si>
  <si>
    <t>Dan</t>
  </si>
  <si>
    <t>isVeteran</t>
  </si>
  <si>
    <t>isSenior</t>
  </si>
  <si>
    <t>isJunior</t>
  </si>
  <si>
    <t>isJuvenile</t>
  </si>
  <si>
    <t>isFemale</t>
  </si>
  <si>
    <t>ClaimStatus</t>
  </si>
  <si>
    <t>ClubNumber</t>
  </si>
  <si>
    <t>GivenName</t>
  </si>
  <si>
    <t>Guest or Not Renewed</t>
  </si>
  <si>
    <t>Number/Name</t>
  </si>
  <si>
    <t>Nick</t>
  </si>
  <si>
    <t>Clegg</t>
  </si>
  <si>
    <t>Jennifer</t>
  </si>
  <si>
    <t>Collett</t>
  </si>
  <si>
    <t>Evan</t>
  </si>
  <si>
    <t>Collis</t>
  </si>
  <si>
    <t>Daryl</t>
  </si>
  <si>
    <t>Condon</t>
  </si>
  <si>
    <t>Copson</t>
  </si>
  <si>
    <t>Yvonne</t>
  </si>
  <si>
    <t>Coulam</t>
  </si>
  <si>
    <t>Steven</t>
  </si>
  <si>
    <t>Cox</t>
  </si>
  <si>
    <t>Lawrence</t>
  </si>
  <si>
    <t>Coyle</t>
  </si>
  <si>
    <t>Fiona</t>
  </si>
  <si>
    <t>Dainty</t>
  </si>
  <si>
    <t>Dare</t>
  </si>
  <si>
    <t>Martin</t>
  </si>
  <si>
    <t>Dawkins</t>
  </si>
  <si>
    <t>Stuart</t>
  </si>
  <si>
    <t>Deeks</t>
  </si>
  <si>
    <t>Dhillon</t>
  </si>
  <si>
    <t>Navpreet</t>
  </si>
  <si>
    <t>Dickens</t>
  </si>
  <si>
    <t>Graham</t>
  </si>
  <si>
    <t>Dixey</t>
  </si>
  <si>
    <t>Isabelle</t>
  </si>
  <si>
    <t>Doe</t>
  </si>
  <si>
    <t>Doherty</t>
  </si>
  <si>
    <t>Neil</t>
  </si>
  <si>
    <t>Dumbill</t>
  </si>
  <si>
    <t>Durnin</t>
  </si>
  <si>
    <t>Nathan</t>
  </si>
  <si>
    <t>Clare</t>
  </si>
  <si>
    <t>Jonathan</t>
  </si>
  <si>
    <t>Edmonds</t>
  </si>
  <si>
    <t>Lee</t>
  </si>
  <si>
    <t>Easton</t>
  </si>
  <si>
    <t>Ashley</t>
  </si>
  <si>
    <t>Eaton</t>
  </si>
  <si>
    <t>Jo</t>
  </si>
  <si>
    <t>Elmer</t>
  </si>
  <si>
    <t>Aubrey</t>
  </si>
  <si>
    <t>Evans</t>
  </si>
  <si>
    <t>Harriet</t>
  </si>
  <si>
    <t>Jane</t>
  </si>
  <si>
    <t>Foreman</t>
  </si>
  <si>
    <t>Sally</t>
  </si>
  <si>
    <t>Fraser</t>
  </si>
  <si>
    <t>Lucy</t>
  </si>
  <si>
    <t>Garner</t>
  </si>
  <si>
    <t>Gerald</t>
  </si>
  <si>
    <t>Gowers</t>
  </si>
  <si>
    <t>Sophia</t>
  </si>
  <si>
    <t>Grandidge</t>
  </si>
  <si>
    <t>Ed</t>
  </si>
  <si>
    <t>Gray</t>
  </si>
  <si>
    <t>Halls</t>
  </si>
  <si>
    <t>Hamilton-Fox</t>
  </si>
  <si>
    <t>Sandra</t>
  </si>
  <si>
    <t>Hanner</t>
  </si>
  <si>
    <t>Jeffrey</t>
  </si>
  <si>
    <t>Hardwicke</t>
  </si>
  <si>
    <t>Daniel</t>
  </si>
  <si>
    <t>Charlie</t>
  </si>
  <si>
    <t>Richard</t>
  </si>
  <si>
    <t>Alex</t>
  </si>
  <si>
    <t>Harris</t>
  </si>
  <si>
    <t>Tim</t>
  </si>
  <si>
    <t>Harrison</t>
  </si>
  <si>
    <t>Scott</t>
  </si>
  <si>
    <t>Rory</t>
  </si>
  <si>
    <t>Claire</t>
  </si>
  <si>
    <t>Haycox</t>
  </si>
  <si>
    <t>Heald</t>
  </si>
  <si>
    <t>Henderson</t>
  </si>
  <si>
    <t>Marc</t>
  </si>
  <si>
    <t>Helen</t>
  </si>
  <si>
    <t>Hannah</t>
  </si>
  <si>
    <t>Herbert</t>
  </si>
  <si>
    <t>Estelle</t>
  </si>
  <si>
    <t>Herring</t>
  </si>
  <si>
    <t>Alice</t>
  </si>
  <si>
    <t>Hill</t>
  </si>
  <si>
    <t>Joy</t>
  </si>
  <si>
    <t>Holman</t>
  </si>
  <si>
    <t>Holmes</t>
  </si>
  <si>
    <t>Cristian</t>
  </si>
  <si>
    <t>Holton</t>
  </si>
  <si>
    <t>Wayne</t>
  </si>
  <si>
    <t>Hopkins</t>
  </si>
  <si>
    <t>Hopwood</t>
  </si>
  <si>
    <t>Duncan</t>
  </si>
  <si>
    <t>Horder</t>
  </si>
  <si>
    <t>Hubbard</t>
  </si>
  <si>
    <t>Linda</t>
  </si>
  <si>
    <t>Hulme</t>
  </si>
  <si>
    <t>Humphries</t>
  </si>
  <si>
    <t>Eleanor</t>
  </si>
  <si>
    <t>Hyde</t>
  </si>
  <si>
    <t>Isaac</t>
  </si>
  <si>
    <t>Ruby</t>
  </si>
  <si>
    <t>Ives</t>
  </si>
  <si>
    <t>Mike</t>
  </si>
  <si>
    <t>Jackson-Bream</t>
  </si>
  <si>
    <t>Will</t>
  </si>
  <si>
    <t>Mitchell</t>
  </si>
  <si>
    <t>Kendrick</t>
  </si>
  <si>
    <t>Kershaw</t>
  </si>
  <si>
    <t>Jamie</t>
  </si>
  <si>
    <t>Nik</t>
  </si>
  <si>
    <t>Killworth</t>
  </si>
  <si>
    <t>Adrian</t>
  </si>
  <si>
    <t>King</t>
  </si>
  <si>
    <t>Knight</t>
  </si>
  <si>
    <t>Ros</t>
  </si>
  <si>
    <t>Kockelbergh</t>
  </si>
  <si>
    <t>Roger</t>
  </si>
  <si>
    <t>Krause</t>
  </si>
  <si>
    <t>Latham</t>
  </si>
  <si>
    <t>Michaela</t>
  </si>
  <si>
    <t>Latimer</t>
  </si>
  <si>
    <t>Laws</t>
  </si>
  <si>
    <t>Paula</t>
  </si>
  <si>
    <t>Leska</t>
  </si>
  <si>
    <t>Kamila</t>
  </si>
  <si>
    <t>Liot</t>
  </si>
  <si>
    <t>Anthony</t>
  </si>
  <si>
    <t>Lucas</t>
  </si>
  <si>
    <t>Main</t>
  </si>
  <si>
    <t>Bruce</t>
  </si>
  <si>
    <t>Mansfield</t>
  </si>
  <si>
    <t>Marr</t>
  </si>
  <si>
    <t>McGraw</t>
  </si>
  <si>
    <t>McLeod</t>
  </si>
  <si>
    <t>Philip</t>
  </si>
  <si>
    <t>McDonald</t>
  </si>
  <si>
    <t>Alisa</t>
  </si>
  <si>
    <t>McDonnell</t>
  </si>
  <si>
    <t>McPherson</t>
  </si>
  <si>
    <t>Amanda</t>
  </si>
  <si>
    <t>Jim</t>
  </si>
  <si>
    <t>Medley</t>
  </si>
  <si>
    <t>Thomas</t>
  </si>
  <si>
    <t>Mercer</t>
  </si>
  <si>
    <t>Theo</t>
  </si>
  <si>
    <t>Meyer</t>
  </si>
  <si>
    <t>Danny</t>
  </si>
  <si>
    <t>Middleton</t>
  </si>
  <si>
    <t>Julian</t>
  </si>
  <si>
    <t>Millard</t>
  </si>
  <si>
    <t>Kevin</t>
  </si>
  <si>
    <t>Mills</t>
  </si>
  <si>
    <t>Sophie</t>
  </si>
  <si>
    <t>Molyneux</t>
  </si>
  <si>
    <t>Moore</t>
  </si>
  <si>
    <t>Mea</t>
  </si>
  <si>
    <t>Rob</t>
  </si>
  <si>
    <t>Morgan</t>
  </si>
  <si>
    <t>Morris</t>
  </si>
  <si>
    <t>Murray</t>
  </si>
  <si>
    <t>Nicholls</t>
  </si>
  <si>
    <t>Nixon</t>
  </si>
  <si>
    <t>Stephen</t>
  </si>
  <si>
    <t>Noble</t>
  </si>
  <si>
    <t>Laurence</t>
  </si>
  <si>
    <t>Nolan</t>
  </si>
  <si>
    <t>Norris</t>
  </si>
  <si>
    <t>Dale</t>
  </si>
  <si>
    <t>Orfeur</t>
  </si>
  <si>
    <t>Parker</t>
  </si>
  <si>
    <t>Mandy</t>
  </si>
  <si>
    <t>Charlotte</t>
  </si>
  <si>
    <t>Pattrick</t>
  </si>
  <si>
    <t>Pinnock</t>
  </si>
  <si>
    <t>Milly</t>
  </si>
  <si>
    <t>Plews</t>
  </si>
  <si>
    <t>Matt</t>
  </si>
  <si>
    <t>Poulton</t>
  </si>
  <si>
    <t>Prangnell</t>
  </si>
  <si>
    <t>Greg</t>
  </si>
  <si>
    <t>Pullen</t>
  </si>
  <si>
    <t>Rathbone</t>
  </si>
  <si>
    <t>Rayner</t>
  </si>
  <si>
    <t>Phil</t>
  </si>
  <si>
    <t>Reay</t>
  </si>
  <si>
    <t>Riley</t>
  </si>
  <si>
    <t>Roberts</t>
  </si>
  <si>
    <t>Leo</t>
  </si>
  <si>
    <t>Jax</t>
  </si>
  <si>
    <t>Anna</t>
  </si>
  <si>
    <t>Rout</t>
  </si>
  <si>
    <t>Judith</t>
  </si>
  <si>
    <t>Russell</t>
  </si>
  <si>
    <t>Dawn</t>
  </si>
  <si>
    <t>Sangster</t>
  </si>
  <si>
    <t>Joshua</t>
  </si>
  <si>
    <t>Savage</t>
  </si>
  <si>
    <t>Ben</t>
  </si>
  <si>
    <t>Scoley</t>
  </si>
  <si>
    <t>Shelley</t>
  </si>
  <si>
    <t>Trevor</t>
  </si>
  <si>
    <t>Shewring</t>
  </si>
  <si>
    <t>Jack</t>
  </si>
  <si>
    <t>Simpson</t>
  </si>
  <si>
    <t>Simpson-Smith</t>
  </si>
  <si>
    <t>Singlehurst</t>
  </si>
  <si>
    <t>Julie</t>
  </si>
  <si>
    <t>Sirett</t>
  </si>
  <si>
    <t>Smith</t>
  </si>
  <si>
    <t>Austin</t>
  </si>
  <si>
    <t>Denis</t>
  </si>
  <si>
    <t>Timothy</t>
  </si>
  <si>
    <t>Spencer</t>
  </si>
  <si>
    <t>Tom</t>
  </si>
  <si>
    <t>Stevens</t>
  </si>
  <si>
    <t>Stan</t>
  </si>
  <si>
    <t>Suchocki</t>
  </si>
  <si>
    <t>Maciej</t>
  </si>
  <si>
    <t>Summerlin</t>
  </si>
  <si>
    <t>Rowland</t>
  </si>
  <si>
    <t>Sweet</t>
  </si>
  <si>
    <t>Caitlin</t>
  </si>
  <si>
    <t>Sweetman</t>
  </si>
  <si>
    <t>Tarelli</t>
  </si>
  <si>
    <t>Taylor</t>
  </si>
  <si>
    <t>Ray</t>
  </si>
  <si>
    <t>Rhys</t>
  </si>
  <si>
    <t>Thompson</t>
  </si>
  <si>
    <t>Timmins</t>
  </si>
  <si>
    <t>Gavin</t>
  </si>
  <si>
    <t>Tincello</t>
  </si>
  <si>
    <t>Doug</t>
  </si>
  <si>
    <t>Traynor</t>
  </si>
  <si>
    <t>Nicola</t>
  </si>
  <si>
    <t>Tucker</t>
  </si>
  <si>
    <t>Turner</t>
  </si>
  <si>
    <t>Dns</t>
  </si>
  <si>
    <t>ImportDate</t>
  </si>
  <si>
    <t>Vaal</t>
  </si>
  <si>
    <t>Michiel</t>
  </si>
  <si>
    <t>van Nierop</t>
  </si>
  <si>
    <t>Millie</t>
  </si>
  <si>
    <t>Josh</t>
  </si>
  <si>
    <t>Hans</t>
  </si>
  <si>
    <t>Waddington</t>
  </si>
  <si>
    <t>Ward</t>
  </si>
  <si>
    <t>Abigail</t>
  </si>
  <si>
    <t>Debbie</t>
  </si>
  <si>
    <t>Kathryn</t>
  </si>
  <si>
    <t>Watson</t>
  </si>
  <si>
    <t>Nina</t>
  </si>
  <si>
    <t>Weatherby</t>
  </si>
  <si>
    <t>Webber</t>
  </si>
  <si>
    <t>Webster</t>
  </si>
  <si>
    <t>Welsford</t>
  </si>
  <si>
    <t>Weston</t>
  </si>
  <si>
    <t>Whitaker</t>
  </si>
  <si>
    <t>Benjamin</t>
  </si>
  <si>
    <t>White</t>
  </si>
  <si>
    <t>Wilkinson</t>
  </si>
  <si>
    <t>Noah</t>
  </si>
  <si>
    <t>Wilks</t>
  </si>
  <si>
    <t>Jules</t>
  </si>
  <si>
    <t>Willett</t>
  </si>
  <si>
    <t>Williams</t>
  </si>
  <si>
    <t>Wilson</t>
  </si>
  <si>
    <t>Huw</t>
  </si>
  <si>
    <t>Wintersgill</t>
  </si>
  <si>
    <t>Catherine</t>
  </si>
  <si>
    <t>Wise</t>
  </si>
  <si>
    <t>Woodford</t>
  </si>
  <si>
    <t>Robert</t>
  </si>
  <si>
    <t>Yarnold</t>
  </si>
  <si>
    <t>Yeomans</t>
  </si>
  <si>
    <t>isCancelled</t>
  </si>
  <si>
    <t>Sheet Name</t>
  </si>
  <si>
    <t>Event_02</t>
  </si>
  <si>
    <t>Event_03</t>
  </si>
  <si>
    <t>Event_04</t>
  </si>
  <si>
    <t>Event_05</t>
  </si>
  <si>
    <t>Event_06</t>
  </si>
  <si>
    <t>Event_07</t>
  </si>
  <si>
    <t>Event_08</t>
  </si>
  <si>
    <t>Event_09</t>
  </si>
  <si>
    <t>Event_10</t>
  </si>
  <si>
    <t>Event_11</t>
  </si>
  <si>
    <t>Event_12</t>
  </si>
  <si>
    <t>Event_13</t>
  </si>
  <si>
    <t>Event_14</t>
  </si>
  <si>
    <t>Event_15</t>
  </si>
  <si>
    <t>Event_16</t>
  </si>
  <si>
    <t>Event_17</t>
  </si>
  <si>
    <t>Event_18</t>
  </si>
  <si>
    <t>Event_19</t>
  </si>
  <si>
    <t>Event_20</t>
  </si>
  <si>
    <t>Event_21</t>
  </si>
  <si>
    <t>Event_22</t>
  </si>
  <si>
    <t>Event_23</t>
  </si>
  <si>
    <t>Event_24</t>
  </si>
  <si>
    <t>Event_25</t>
  </si>
  <si>
    <t>Event_26</t>
  </si>
  <si>
    <t>Event_01</t>
  </si>
  <si>
    <t>Some work on Calendar.  Sheets renamed to Event_nn and Hill Climb (seconds have fractions) moved to be Event_01.  New column in Calendar sheet indicates which Event_nn sheet is applicable.  New isCancelled column added too.</t>
  </si>
  <si>
    <t>EventID</t>
  </si>
  <si>
    <t>Hill Climb</t>
  </si>
  <si>
    <t>SheetName:</t>
  </si>
  <si>
    <t>IsHillClimb?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</si>
</sst>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-F400]h:mm:ss\ AM/PM"/>
    <numFmt numFmtId="165" formatCode="hh:mm;@"/>
    <numFmt numFmtId="166" formatCode="00"/>
    <numFmt numFmtId="167" formatCode="hh:mm:ss;@"/>
    <numFmt numFmtId="168" formatCode="hh:mm:ss.00;@"/>
    <numFmt numFmtId="169" formatCode="00.00"/>
  </numFmts>
  <fonts count="11" x14ac:knownFonts="1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i/>
      <sz val="11"/>
      <color theme="1"/>
      <name val="Calibri"/>
      <family val="2"/>
      <scheme val="minor"/>
    </font>
    <font>
      <b/>
      <sz val="12"/>
      <name val="Arial"/>
      <family val="2"/>
    </font>
    <font>
      <b/>
      <sz val="9"/>
      <name val="Arial"/>
      <family val="2"/>
    </font>
    <font>
      <sz val="12"/>
      <name val="Arial"/>
      <family val="2"/>
    </font>
    <font>
      <sz val="12"/>
      <color rgb="FFC00000"/>
      <name val="Arial"/>
      <family val="2"/>
    </font>
    <font>
      <sz val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99"/>
        <bgColor rgb="FF000000"/>
      </patternFill>
    </fill>
    <fill>
      <patternFill patternType="solid">
        <fgColor rgb="FFFFFF9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</cellStyleXfs>
  <cellXfs count="39">
    <xf numFmtId="0" fontId="0" fillId="0" borderId="0" xfId="0"/>
    <xf numFmtId="14" fontId="0" fillId="0" borderId="0" xfId="0" applyNumberFormat="1"/>
    <xf numFmtId="16" fontId="4" fillId="2" borderId="0" xfId="2" applyNumberFormat="1" applyFont="1" applyFill="1" applyAlignment="1">
      <alignment horizontal="center"/>
    </xf>
    <xf numFmtId="0" fontId="4" fillId="2" borderId="0" xfId="2" applyFont="1" applyFill="1" applyAlignment="1">
      <alignment horizontal="center"/>
    </xf>
    <xf numFmtId="16" fontId="4" fillId="2" borderId="0" xfId="2" applyNumberFormat="1" applyFont="1" applyFill="1"/>
    <xf numFmtId="0" fontId="4" fillId="2" borderId="0" xfId="2" applyFont="1" applyFill="1"/>
    <xf numFmtId="0" fontId="4" fillId="2" borderId="0" xfId="3" applyFont="1" applyFill="1" applyAlignment="1">
      <alignment horizontal="center" vertical="center" wrapText="1"/>
    </xf>
    <xf numFmtId="0" fontId="3" fillId="0" borderId="0" xfId="2" applyAlignment="1">
      <alignment horizontal="center"/>
    </xf>
    <xf numFmtId="0" fontId="3" fillId="0" borderId="0" xfId="2"/>
    <xf numFmtId="0" fontId="2" fillId="0" borderId="0" xfId="0" applyFont="1"/>
    <xf numFmtId="0" fontId="5" fillId="0" borderId="0" xfId="0" applyFont="1"/>
    <xf numFmtId="0" fontId="0" fillId="3" borderId="0" xfId="0" applyFill="1"/>
    <xf numFmtId="0" fontId="6" fillId="2" borderId="1" xfId="0" applyFont="1" applyFill="1" applyBorder="1" applyAlignment="1">
      <alignment wrapText="1"/>
    </xf>
    <xf numFmtId="0" fontId="6" fillId="2" borderId="2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6" fillId="2" borderId="4" xfId="0" applyFont="1" applyFill="1" applyBorder="1" applyAlignment="1">
      <alignment horizontal="center"/>
    </xf>
    <xf numFmtId="0" fontId="7" fillId="2" borderId="5" xfId="0" applyFont="1" applyFill="1" applyBorder="1" applyAlignment="1">
      <alignment horizontal="center" vertical="center" wrapText="1"/>
    </xf>
    <xf numFmtId="0" fontId="6" fillId="2" borderId="6" xfId="0" applyFont="1" applyFill="1" applyBorder="1"/>
    <xf numFmtId="0" fontId="6" fillId="2" borderId="6" xfId="0" applyFont="1" applyFill="1" applyBorder="1" applyAlignment="1">
      <alignment horizontal="left"/>
    </xf>
    <xf numFmtId="0" fontId="8" fillId="4" borderId="6" xfId="0" applyFont="1" applyFill="1" applyBorder="1" applyAlignment="1">
      <alignment horizontal="center"/>
    </xf>
    <xf numFmtId="166" fontId="8" fillId="4" borderId="6" xfId="0" applyNumberFormat="1" applyFont="1" applyFill="1" applyBorder="1" applyAlignment="1">
      <alignment horizontal="center"/>
    </xf>
    <xf numFmtId="0" fontId="8" fillId="0" borderId="6" xfId="0" applyFont="1" applyBorder="1"/>
    <xf numFmtId="167" fontId="8" fillId="0" borderId="6" xfId="0" applyNumberFormat="1" applyFont="1" applyBorder="1" applyAlignment="1">
      <alignment horizontal="left"/>
    </xf>
    <xf numFmtId="0" fontId="0" fillId="5" borderId="0" xfId="0" applyFill="1"/>
    <xf numFmtId="0" fontId="0" fillId="5" borderId="0" xfId="0" applyFill="1" applyAlignment="1">
      <alignment horizontal="left"/>
    </xf>
    <xf numFmtId="0" fontId="0" fillId="0" borderId="0" xfId="0" applyAlignment="1">
      <alignment horizontal="left"/>
    </xf>
    <xf numFmtId="0" fontId="8" fillId="4" borderId="7" xfId="0" applyFont="1" applyFill="1" applyBorder="1" applyAlignment="1">
      <alignment horizontal="center"/>
    </xf>
    <xf numFmtId="0" fontId="8" fillId="0" borderId="6" xfId="0" applyFont="1" applyBorder="1" applyAlignment="1">
      <alignment horizontal="left"/>
    </xf>
    <xf numFmtId="168" fontId="8" fillId="0" borderId="6" xfId="0" applyNumberFormat="1" applyFont="1" applyBorder="1" applyAlignment="1">
      <alignment horizontal="left"/>
    </xf>
    <xf numFmtId="169" fontId="8" fillId="4" borderId="6" xfId="0" applyNumberFormat="1" applyFont="1" applyFill="1" applyBorder="1" applyAlignment="1">
      <alignment horizontal="center"/>
    </xf>
    <xf numFmtId="0" fontId="9" fillId="6" borderId="6" xfId="0" applyFont="1" applyFill="1" applyBorder="1" applyAlignment="1">
      <alignment horizontal="center"/>
    </xf>
    <xf numFmtId="0" fontId="3" fillId="0" borderId="0" xfId="3" applyAlignment="1">
      <alignment horizontal="center"/>
    </xf>
    <xf numFmtId="14" fontId="3" fillId="0" borderId="0" xfId="0" applyNumberFormat="1" applyFont="1"/>
    <xf numFmtId="164" fontId="0" fillId="0" borderId="0" xfId="0" applyNumberFormat="1"/>
    <xf numFmtId="0" fontId="0" fillId="0" borderId="0" xfId="0" applyAlignment="1">
      <alignment horizontal="center"/>
    </xf>
    <xf numFmtId="165" fontId="0" fillId="0" borderId="0" xfId="0" applyNumberFormat="1" applyAlignment="1">
      <alignment horizontal="left"/>
    </xf>
    <xf numFmtId="0" fontId="8" fillId="7" borderId="6" xfId="0" applyFont="1" applyFill="1" applyBorder="1" applyAlignment="1">
      <alignment horizontal="center"/>
    </xf>
    <xf numFmtId="166" fontId="8" fillId="7" borderId="6" xfId="0" applyNumberFormat="1" applyFont="1" applyFill="1" applyBorder="1" applyAlignment="1">
      <alignment horizontal="center"/>
    </xf>
    <xf numFmtId="169" fontId="8" fillId="7" borderId="6" xfId="0" applyNumberFormat="1" applyFont="1" applyFill="1" applyBorder="1" applyAlignment="1">
      <alignment horizontal="center"/>
    </xf>
  </cellXfs>
  <cellStyles count="7">
    <cellStyle name="Normal" xfId="0" builtinId="0"/>
    <cellStyle name="Normal 10" xfId="5" xr:uid="{53160EDD-86B8-4CB4-9708-F662E5A12BC2}"/>
    <cellStyle name="Normal 147" xfId="1" xr:uid="{34E92BC7-6571-46E4-AD5E-918B98EFA80D}"/>
    <cellStyle name="Normal 2" xfId="2" xr:uid="{92130964-FE62-4B37-831A-2AE2765A58EF}"/>
    <cellStyle name="Normal 2 2" xfId="3" xr:uid="{4D30B7A5-DED1-437E-A626-4340D9F826AE}"/>
    <cellStyle name="Normal 2_WVCC - vets standards 2010" xfId="4" xr:uid="{F0E7B05A-3D89-454D-9798-FCCDB30BF33A}"/>
    <cellStyle name="Normal 3" xfId="6" xr:uid="{BCC5113A-5D75-4E06-BFE9-A2F70F27D5F5}"/>
  </cellStyles>
  <dxfs count="79">
    <dxf>
      <numFmt numFmtId="168" formatCode="hh:mm:ss.00;@"/>
    </dxf>
    <dxf>
      <fill>
        <patternFill>
          <bgColor rgb="FFB3EBFF"/>
        </patternFill>
      </fill>
    </dxf>
    <dxf>
      <numFmt numFmtId="2" formatCode="0.00"/>
    </dxf>
    <dxf>
      <numFmt numFmtId="168" formatCode="hh:mm:ss.00;@"/>
    </dxf>
    <dxf>
      <fill>
        <patternFill>
          <bgColor rgb="FFB3EBFF"/>
        </patternFill>
      </fill>
    </dxf>
    <dxf>
      <numFmt numFmtId="2" formatCode="0.00"/>
    </dxf>
    <dxf>
      <numFmt numFmtId="168" formatCode="hh:mm:ss.00;@"/>
    </dxf>
    <dxf>
      <fill>
        <patternFill>
          <bgColor rgb="FFB3EBFF"/>
        </patternFill>
      </fill>
    </dxf>
    <dxf>
      <numFmt numFmtId="2" formatCode="0.00"/>
    </dxf>
    <dxf>
      <numFmt numFmtId="168" formatCode="hh:mm:ss.00;@"/>
    </dxf>
    <dxf>
      <fill>
        <patternFill>
          <bgColor rgb="FFB3EBFF"/>
        </patternFill>
      </fill>
    </dxf>
    <dxf>
      <numFmt numFmtId="2" formatCode="0.00"/>
    </dxf>
    <dxf>
      <numFmt numFmtId="168" formatCode="hh:mm:ss.00;@"/>
    </dxf>
    <dxf>
      <fill>
        <patternFill>
          <bgColor rgb="FFB3EBFF"/>
        </patternFill>
      </fill>
    </dxf>
    <dxf>
      <numFmt numFmtId="2" formatCode="0.00"/>
    </dxf>
    <dxf>
      <numFmt numFmtId="168" formatCode="hh:mm:ss.00;@"/>
    </dxf>
    <dxf>
      <fill>
        <patternFill>
          <bgColor rgb="FFB3EBFF"/>
        </patternFill>
      </fill>
    </dxf>
    <dxf>
      <numFmt numFmtId="2" formatCode="0.00"/>
    </dxf>
    <dxf>
      <numFmt numFmtId="168" formatCode="hh:mm:ss.00;@"/>
    </dxf>
    <dxf>
      <fill>
        <patternFill>
          <bgColor rgb="FFB3EBFF"/>
        </patternFill>
      </fill>
    </dxf>
    <dxf>
      <numFmt numFmtId="2" formatCode="0.00"/>
    </dxf>
    <dxf>
      <numFmt numFmtId="168" formatCode="hh:mm:ss.00;@"/>
    </dxf>
    <dxf>
      <fill>
        <patternFill>
          <bgColor rgb="FFB3EBFF"/>
        </patternFill>
      </fill>
    </dxf>
    <dxf>
      <numFmt numFmtId="2" formatCode="0.00"/>
    </dxf>
    <dxf>
      <numFmt numFmtId="168" formatCode="hh:mm:ss.00;@"/>
    </dxf>
    <dxf>
      <fill>
        <patternFill>
          <bgColor rgb="FFB3EBFF"/>
        </patternFill>
      </fill>
    </dxf>
    <dxf>
      <numFmt numFmtId="2" formatCode="0.00"/>
    </dxf>
    <dxf>
      <numFmt numFmtId="168" formatCode="hh:mm:ss.00;@"/>
    </dxf>
    <dxf>
      <fill>
        <patternFill>
          <bgColor rgb="FFB3EBFF"/>
        </patternFill>
      </fill>
    </dxf>
    <dxf>
      <numFmt numFmtId="2" formatCode="0.00"/>
    </dxf>
    <dxf>
      <numFmt numFmtId="168" formatCode="hh:mm:ss.00;@"/>
    </dxf>
    <dxf>
      <fill>
        <patternFill>
          <bgColor rgb="FFB3EBFF"/>
        </patternFill>
      </fill>
    </dxf>
    <dxf>
      <numFmt numFmtId="2" formatCode="0.00"/>
    </dxf>
    <dxf>
      <numFmt numFmtId="168" formatCode="hh:mm:ss.00;@"/>
    </dxf>
    <dxf>
      <fill>
        <patternFill>
          <bgColor rgb="FFB3EBFF"/>
        </patternFill>
      </fill>
    </dxf>
    <dxf>
      <numFmt numFmtId="2" formatCode="0.00"/>
    </dxf>
    <dxf>
      <numFmt numFmtId="168" formatCode="hh:mm:ss.00;@"/>
    </dxf>
    <dxf>
      <fill>
        <patternFill>
          <bgColor rgb="FFB3EBFF"/>
        </patternFill>
      </fill>
    </dxf>
    <dxf>
      <numFmt numFmtId="2" formatCode="0.00"/>
    </dxf>
    <dxf>
      <numFmt numFmtId="168" formatCode="hh:mm:ss.00;@"/>
    </dxf>
    <dxf>
      <fill>
        <patternFill>
          <bgColor rgb="FFB3EBFF"/>
        </patternFill>
      </fill>
    </dxf>
    <dxf>
      <numFmt numFmtId="2" formatCode="0.00"/>
    </dxf>
    <dxf>
      <numFmt numFmtId="168" formatCode="hh:mm:ss.00;@"/>
    </dxf>
    <dxf>
      <fill>
        <patternFill>
          <bgColor rgb="FFB3EBFF"/>
        </patternFill>
      </fill>
    </dxf>
    <dxf>
      <numFmt numFmtId="2" formatCode="0.00"/>
    </dxf>
    <dxf>
      <numFmt numFmtId="168" formatCode="hh:mm:ss.00;@"/>
    </dxf>
    <dxf>
      <fill>
        <patternFill>
          <bgColor rgb="FFB3EBFF"/>
        </patternFill>
      </fill>
    </dxf>
    <dxf>
      <numFmt numFmtId="2" formatCode="0.00"/>
    </dxf>
    <dxf>
      <numFmt numFmtId="168" formatCode="hh:mm:ss.00;@"/>
    </dxf>
    <dxf>
      <fill>
        <patternFill>
          <bgColor rgb="FFB3EBFF"/>
        </patternFill>
      </fill>
    </dxf>
    <dxf>
      <numFmt numFmtId="2" formatCode="0.00"/>
    </dxf>
    <dxf>
      <numFmt numFmtId="168" formatCode="hh:mm:ss.00;@"/>
    </dxf>
    <dxf>
      <fill>
        <patternFill>
          <bgColor rgb="FFB3EBFF"/>
        </patternFill>
      </fill>
    </dxf>
    <dxf>
      <numFmt numFmtId="2" formatCode="0.00"/>
    </dxf>
    <dxf>
      <numFmt numFmtId="168" formatCode="hh:mm:ss.00;@"/>
    </dxf>
    <dxf>
      <fill>
        <patternFill>
          <bgColor rgb="FFB3EBFF"/>
        </patternFill>
      </fill>
    </dxf>
    <dxf>
      <numFmt numFmtId="2" formatCode="0.00"/>
    </dxf>
    <dxf>
      <numFmt numFmtId="168" formatCode="hh:mm:ss.00;@"/>
    </dxf>
    <dxf>
      <fill>
        <patternFill>
          <bgColor rgb="FFB3EBFF"/>
        </patternFill>
      </fill>
    </dxf>
    <dxf>
      <numFmt numFmtId="2" formatCode="0.00"/>
    </dxf>
    <dxf>
      <numFmt numFmtId="168" formatCode="hh:mm:ss.00;@"/>
    </dxf>
    <dxf>
      <fill>
        <patternFill>
          <bgColor rgb="FFB3EBFF"/>
        </patternFill>
      </fill>
    </dxf>
    <dxf>
      <numFmt numFmtId="2" formatCode="0.00"/>
    </dxf>
    <dxf>
      <numFmt numFmtId="168" formatCode="hh:mm:ss.00;@"/>
    </dxf>
    <dxf>
      <fill>
        <patternFill>
          <bgColor rgb="FFB3EBFF"/>
        </patternFill>
      </fill>
    </dxf>
    <dxf>
      <numFmt numFmtId="2" formatCode="0.00"/>
    </dxf>
    <dxf>
      <numFmt numFmtId="168" formatCode="hh:mm:ss.00;@"/>
    </dxf>
    <dxf>
      <fill>
        <patternFill>
          <bgColor rgb="FFB3EBFF"/>
        </patternFill>
      </fill>
    </dxf>
    <dxf>
      <numFmt numFmtId="2" formatCode="0.00"/>
    </dxf>
    <dxf>
      <numFmt numFmtId="168" formatCode="hh:mm:ss.00;@"/>
    </dxf>
    <dxf>
      <fill>
        <patternFill>
          <bgColor rgb="FFB3EBFF"/>
        </patternFill>
      </fill>
    </dxf>
    <dxf>
      <numFmt numFmtId="2" formatCode="0.00"/>
    </dxf>
    <dxf>
      <numFmt numFmtId="168" formatCode="hh:mm:ss.00;@"/>
    </dxf>
    <dxf>
      <fill>
        <patternFill>
          <bgColor rgb="FFB3EBFF"/>
        </patternFill>
      </fill>
    </dxf>
    <dxf>
      <numFmt numFmtId="2" formatCode="0.00"/>
    </dxf>
    <dxf>
      <numFmt numFmtId="168" formatCode="hh:mm:ss.00;@"/>
    </dxf>
    <dxf>
      <fill>
        <patternFill>
          <bgColor rgb="FFB3EBFF"/>
        </patternFill>
      </fill>
    </dxf>
    <dxf>
      <numFmt numFmtId="2" formatCode="0.00"/>
    </dxf>
    <dxf>
      <font>
        <color theme="2"/>
      </font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eetMetadata" Target="metadata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419100</xdr:colOff>
      <xdr:row>0</xdr:row>
      <xdr:rowOff>0</xdr:rowOff>
    </xdr:from>
    <xdr:to>
      <xdr:col>9</xdr:col>
      <xdr:colOff>247650</xdr:colOff>
      <xdr:row>0</xdr:row>
      <xdr:rowOff>0</xdr:rowOff>
    </xdr:to>
    <xdr:sp macro="" textlink="">
      <xdr:nvSpPr>
        <xdr:cNvPr id="2" name="WordArt 1">
          <a:extLst>
            <a:ext uri="{FF2B5EF4-FFF2-40B4-BE49-F238E27FC236}">
              <a16:creationId xmlns:a16="http://schemas.microsoft.com/office/drawing/2014/main" id="{ACF3C75C-9386-43EE-939E-3E48CEEC10E7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2324100" y="0"/>
          <a:ext cx="8958263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GB" sz="1800" i="1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FFFFFF"/>
              </a:solidFill>
              <a:effectLst>
                <a:outerShdw dist="35921" dir="2700000" algn="ctr" rotWithShape="0">
                  <a:srgbClr val="808080"/>
                </a:outerShdw>
              </a:effectLst>
              <a:latin typeface="Arial Black"/>
            </a:rPr>
            <a:t>Perth United Cycling Club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B97D8-1E98-4DF1-BBDA-B65403E09203}">
  <sheetPr codeName="Sheet3"/>
  <dimension ref="A1:C7"/>
  <sheetViews>
    <sheetView workbookViewId="0">
      <selection activeCell="C8" sqref="C8"/>
    </sheetView>
  </sheetViews>
  <sheetFormatPr defaultRowHeight="12.75" x14ac:dyDescent="0.35"/>
  <cols>
    <col min="1" max="1" width="10.1328125" style="1" bestFit="1" customWidth="1"/>
    <col min="2" max="2" width="12.6640625" style="1" bestFit="1" customWidth="1"/>
    <col min="3" max="3" width="126.796875" bestFit="1" customWidth="1"/>
    <col min="4" max="4" width="45.19921875" customWidth="1"/>
  </cols>
  <sheetData>
    <row r="1" spans="1:3" x14ac:dyDescent="0.35">
      <c r="A1" s="1">
        <v>42404</v>
      </c>
      <c r="B1" s="1" t="s">
        <v>0</v>
      </c>
      <c r="C1" t="s">
        <v>1</v>
      </c>
    </row>
    <row r="2" spans="1:3" x14ac:dyDescent="0.35">
      <c r="A2" s="1">
        <v>45949</v>
      </c>
      <c r="B2" s="1" t="s">
        <v>0</v>
      </c>
      <c r="C2" t="s">
        <v>344</v>
      </c>
    </row>
    <row r="3" spans="1:3" x14ac:dyDescent="0.35">
      <c r="C3" t="s">
        <v>345</v>
      </c>
    </row>
    <row r="4" spans="1:3" x14ac:dyDescent="0.35">
      <c r="C4" t="s">
        <v>346</v>
      </c>
    </row>
    <row r="5" spans="1:3" x14ac:dyDescent="0.35">
      <c r="C5" t="s">
        <v>347</v>
      </c>
    </row>
    <row r="6" spans="1:3" x14ac:dyDescent="0.35">
      <c r="C6" t="s">
        <v>348</v>
      </c>
    </row>
    <row r="7" spans="1:3" x14ac:dyDescent="0.35">
      <c r="A7" s="1">
        <v>45954</v>
      </c>
      <c r="B7" s="1" t="s">
        <v>0</v>
      </c>
      <c r="C7" t="s">
        <v>669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F351C-7B3A-40CD-9686-A7E3E70F7F19}">
  <sheetPr codeName="Sheet38">
    <pageSetUpPr fitToPage="1"/>
  </sheetPr>
  <dimension ref="A1:I104"/>
  <sheetViews>
    <sheetView zoomScale="75" zoomScaleNormal="75" workbookViewId="0">
      <selection activeCell="D2" sqref="D2:D101"/>
    </sheetView>
  </sheetViews>
  <sheetFormatPr defaultColWidth="9.1328125" defaultRowHeight="12.75" x14ac:dyDescent="0.35"/>
  <cols>
    <col min="1" max="1" width="22.1328125" bestFit="1" customWidth="1"/>
    <col min="2" max="4" width="4.6640625" customWidth="1"/>
    <col min="5" max="6" width="11" customWidth="1"/>
    <col min="7" max="7" width="25.1328125" customWidth="1"/>
    <col min="8" max="8" width="14.6640625" style="25" bestFit="1" customWidth="1"/>
  </cols>
  <sheetData>
    <row r="1" spans="1:9" ht="15.75" customHeight="1" x14ac:dyDescent="0.4">
      <c r="A1" s="12" t="s">
        <v>364</v>
      </c>
      <c r="B1" s="13" t="s">
        <v>176</v>
      </c>
      <c r="C1" s="14" t="s">
        <v>2</v>
      </c>
      <c r="D1" s="15" t="s">
        <v>48</v>
      </c>
      <c r="E1" s="16" t="s">
        <v>177</v>
      </c>
      <c r="F1" s="16" t="s">
        <v>178</v>
      </c>
      <c r="G1" s="17" t="s">
        <v>115</v>
      </c>
      <c r="H1" s="18" t="s">
        <v>179</v>
      </c>
      <c r="I1" t="s">
        <v>363</v>
      </c>
    </row>
    <row r="2" spans="1:9" ht="15" x14ac:dyDescent="0.4">
      <c r="A2" s="19" t="s">
        <v>145</v>
      </c>
      <c r="B2" s="19">
        <v>0</v>
      </c>
      <c r="C2" s="19">
        <v>20</v>
      </c>
      <c r="D2" s="19">
        <v>54</v>
      </c>
      <c r="E2" s="19" t="s">
        <v>180</v>
      </c>
      <c r="F2" s="19"/>
      <c r="G2" s="21" t="str">
        <f>IF(ISBLANK($A2),"",IF($I2="X",A2,CONCATENATE(VLOOKUP(A2,Competitors!$A$2:$I$650,3, FALSE)," ",VLOOKUP(A2,Competitors!$A$2:$I$650,2,FALSE))))</f>
        <v>Alex Whitmore</v>
      </c>
      <c r="H2" s="22">
        <f>IF(LEFT($E2,1)="D",UPPER($E2),(B2*3600+C2*60+D2)/86400)</f>
        <v>1.4513888888888889E-2</v>
      </c>
      <c r="I2" t="str">
        <f>IF(OR(ISBLANK(A2),ISNUMBER(A2)),"","X")</f>
        <v>X</v>
      </c>
    </row>
    <row r="3" spans="1:9" ht="15" x14ac:dyDescent="0.4">
      <c r="A3" s="19">
        <v>407</v>
      </c>
      <c r="B3" s="19">
        <v>0</v>
      </c>
      <c r="C3" s="19">
        <v>21</v>
      </c>
      <c r="D3" s="19">
        <v>2</v>
      </c>
      <c r="E3" s="19"/>
      <c r="F3" s="19"/>
      <c r="G3" s="21" t="str">
        <f>IF(ISBLANK($A3),"",IF($I3="X",A3,CONCATENATE(VLOOKUP(A3,Competitors!$A$2:$I$650,3, FALSE)," ",VLOOKUP(A3,Competitors!$A$2:$I$650,2,FALSE))))</f>
        <v>Hans van Nierop</v>
      </c>
      <c r="H3" s="22">
        <f t="shared" ref="H3:H66" si="0">IF(LEFT($E3,1)="D",UPPER($E3),(B3*3600+C3*60+D3)/86400)</f>
        <v>1.4606481481481481E-2</v>
      </c>
      <c r="I3" t="str">
        <f t="shared" ref="I3:I66" si="1">IF(OR(ISBLANK(A3),ISNUMBER(A3)),"","X")</f>
        <v/>
      </c>
    </row>
    <row r="4" spans="1:9" ht="15" x14ac:dyDescent="0.4">
      <c r="A4" s="19">
        <v>1375</v>
      </c>
      <c r="B4" s="19">
        <v>0</v>
      </c>
      <c r="C4" s="19">
        <v>21</v>
      </c>
      <c r="D4" s="19">
        <v>15</v>
      </c>
      <c r="E4" s="19"/>
      <c r="F4" s="19"/>
      <c r="G4" s="21" t="str">
        <f>IF(ISBLANK($A4),"",IF($I4="X",A4,CONCATENATE(VLOOKUP(A4,Competitors!$A$2:$I$650,3, FALSE)," ",VLOOKUP(A4,Competitors!$A$2:$I$650,2,FALSE))))</f>
        <v>Tom Spencer</v>
      </c>
      <c r="H4" s="22">
        <f t="shared" si="0"/>
        <v>1.4756944444444444E-2</v>
      </c>
      <c r="I4" t="str">
        <f t="shared" si="1"/>
        <v/>
      </c>
    </row>
    <row r="5" spans="1:9" ht="15" x14ac:dyDescent="0.4">
      <c r="A5" s="19">
        <v>1144</v>
      </c>
      <c r="B5" s="19">
        <v>0</v>
      </c>
      <c r="C5" s="19">
        <v>21</v>
      </c>
      <c r="D5" s="19">
        <v>18</v>
      </c>
      <c r="E5" s="19"/>
      <c r="F5" s="19"/>
      <c r="G5" s="21" t="str">
        <f>IF(ISBLANK($A5),"",IF($I5="X",A5,CONCATENATE(VLOOKUP(A5,Competitors!$A$2:$I$650,3, FALSE)," ",VLOOKUP(A5,Competitors!$A$2:$I$650,2,FALSE))))</f>
        <v>Jamie Kershaw</v>
      </c>
      <c r="H5" s="22">
        <f t="shared" si="0"/>
        <v>1.4791666666666667E-2</v>
      </c>
      <c r="I5" t="str">
        <f t="shared" si="1"/>
        <v/>
      </c>
    </row>
    <row r="6" spans="1:9" ht="15" x14ac:dyDescent="0.4">
      <c r="A6" s="19">
        <v>1023</v>
      </c>
      <c r="B6" s="19">
        <v>0</v>
      </c>
      <c r="C6" s="19">
        <v>21</v>
      </c>
      <c r="D6" s="19">
        <v>40</v>
      </c>
      <c r="E6" s="19"/>
      <c r="F6" s="19"/>
      <c r="G6" s="21" t="str">
        <f>IF(ISBLANK($A6),"",IF($I6="X",A6,CONCATENATE(VLOOKUP(A6,Competitors!$A$2:$I$650,3, FALSE)," ",VLOOKUP(A6,Competitors!$A$2:$I$650,2,FALSE))))</f>
        <v>Gary Roberts</v>
      </c>
      <c r="H6" s="22">
        <f t="shared" si="0"/>
        <v>1.5046296296296295E-2</v>
      </c>
      <c r="I6" t="str">
        <f t="shared" si="1"/>
        <v/>
      </c>
    </row>
    <row r="7" spans="1:9" ht="15" x14ac:dyDescent="0.4">
      <c r="A7" s="19">
        <v>699</v>
      </c>
      <c r="B7" s="19">
        <v>0</v>
      </c>
      <c r="C7" s="19">
        <v>21</v>
      </c>
      <c r="D7" s="19">
        <v>57</v>
      </c>
      <c r="E7" s="19"/>
      <c r="F7" s="19"/>
      <c r="G7" s="21" t="str">
        <f>IF(ISBLANK($A7),"",IF($I7="X",A7,CONCATENATE(VLOOKUP(A7,Competitors!$A$2:$I$650,3, FALSE)," ",VLOOKUP(A7,Competitors!$A$2:$I$650,2,FALSE))))</f>
        <v>Jonathan Durnin</v>
      </c>
      <c r="H7" s="22">
        <f t="shared" si="0"/>
        <v>1.5243055555555555E-2</v>
      </c>
      <c r="I7" t="str">
        <f t="shared" si="1"/>
        <v/>
      </c>
    </row>
    <row r="8" spans="1:9" ht="15" x14ac:dyDescent="0.4">
      <c r="A8" s="19">
        <v>1094</v>
      </c>
      <c r="B8" s="19">
        <v>0</v>
      </c>
      <c r="C8" s="19">
        <v>22</v>
      </c>
      <c r="D8" s="19">
        <v>8</v>
      </c>
      <c r="E8" s="19"/>
      <c r="F8" s="19"/>
      <c r="G8" s="21" t="str">
        <f>IF(ISBLANK($A8),"",IF($I8="X",A8,CONCATENATE(VLOOKUP(A8,Competitors!$A$2:$I$650,3, FALSE)," ",VLOOKUP(A8,Competitors!$A$2:$I$650,2,FALSE))))</f>
        <v>Andy Poulton</v>
      </c>
      <c r="H8" s="22">
        <f t="shared" si="0"/>
        <v>1.5370370370370371E-2</v>
      </c>
      <c r="I8" t="str">
        <f t="shared" si="1"/>
        <v/>
      </c>
    </row>
    <row r="9" spans="1:9" ht="15" x14ac:dyDescent="0.4">
      <c r="A9" s="19">
        <v>747</v>
      </c>
      <c r="B9" s="19">
        <v>0</v>
      </c>
      <c r="C9" s="19">
        <v>22</v>
      </c>
      <c r="D9" s="19">
        <v>9</v>
      </c>
      <c r="E9" s="19" t="s">
        <v>180</v>
      </c>
      <c r="F9" s="19"/>
      <c r="G9" s="21" t="str">
        <f>IF(ISBLANK($A9),"",IF($I9="X",A9,CONCATENATE(VLOOKUP(A9,Competitors!$A$2:$I$650,3, FALSE)," ",VLOOKUP(A9,Competitors!$A$2:$I$650,2,FALSE))))</f>
        <v>James Moore</v>
      </c>
      <c r="H9" s="22">
        <f t="shared" si="0"/>
        <v>1.5381944444444445E-2</v>
      </c>
      <c r="I9" t="str">
        <f t="shared" si="1"/>
        <v/>
      </c>
    </row>
    <row r="10" spans="1:9" ht="15" x14ac:dyDescent="0.4">
      <c r="A10" s="19">
        <v>1339</v>
      </c>
      <c r="B10" s="19">
        <v>0</v>
      </c>
      <c r="C10" s="19">
        <v>22</v>
      </c>
      <c r="D10" s="19">
        <v>15</v>
      </c>
      <c r="E10" s="19" t="s">
        <v>180</v>
      </c>
      <c r="F10" s="19"/>
      <c r="G10" s="21" t="str">
        <f>IF(ISBLANK($A10),"",IF($I10="X",A10,CONCATENATE(VLOOKUP(A10,Competitors!$A$2:$I$650,3, FALSE)," ",VLOOKUP(A10,Competitors!$A$2:$I$650,2,FALSE))))</f>
        <v>Jack Shewring</v>
      </c>
      <c r="H10" s="22">
        <f t="shared" si="0"/>
        <v>1.545138888888889E-2</v>
      </c>
      <c r="I10" t="str">
        <f t="shared" si="1"/>
        <v/>
      </c>
    </row>
    <row r="11" spans="1:9" ht="15" x14ac:dyDescent="0.4">
      <c r="A11" s="19">
        <v>1055</v>
      </c>
      <c r="B11" s="19">
        <v>0</v>
      </c>
      <c r="C11" s="19">
        <v>22</v>
      </c>
      <c r="D11" s="19">
        <v>36</v>
      </c>
      <c r="E11" s="19"/>
      <c r="F11" s="19"/>
      <c r="G11" s="21" t="str">
        <f>IF(ISBLANK($A11),"",IF($I11="X",A11,CONCATENATE(VLOOKUP(A11,Competitors!$A$2:$I$650,3, FALSE)," ",VLOOKUP(A11,Competitors!$A$2:$I$650,2,FALSE))))</f>
        <v>Austin Smith</v>
      </c>
      <c r="H11" s="22">
        <f t="shared" si="0"/>
        <v>1.5694444444444445E-2</v>
      </c>
      <c r="I11" t="str">
        <f t="shared" si="1"/>
        <v/>
      </c>
    </row>
    <row r="12" spans="1:9" ht="15" x14ac:dyDescent="0.4">
      <c r="A12" s="19">
        <v>1192</v>
      </c>
      <c r="B12" s="19">
        <v>0</v>
      </c>
      <c r="C12" s="19">
        <v>23</v>
      </c>
      <c r="D12" s="19">
        <v>4</v>
      </c>
      <c r="E12" s="19"/>
      <c r="F12" s="19"/>
      <c r="G12" s="21" t="str">
        <f>IF(ISBLANK($A12),"",IF($I12="X",A12,CONCATENATE(VLOOKUP(A12,Competitors!$A$2:$I$650,3, FALSE)," ",VLOOKUP(A12,Competitors!$A$2:$I$650,2,FALSE))))</f>
        <v>Dale Norris</v>
      </c>
      <c r="H12" s="22">
        <f t="shared" si="0"/>
        <v>1.6018518518518519E-2</v>
      </c>
      <c r="I12" t="str">
        <f t="shared" si="1"/>
        <v/>
      </c>
    </row>
    <row r="13" spans="1:9" ht="15" x14ac:dyDescent="0.4">
      <c r="A13" s="19">
        <v>1024</v>
      </c>
      <c r="B13" s="19">
        <v>0</v>
      </c>
      <c r="C13" s="19">
        <v>23</v>
      </c>
      <c r="D13" s="19">
        <v>12</v>
      </c>
      <c r="E13" s="19"/>
      <c r="F13" s="19"/>
      <c r="G13" s="21" t="str">
        <f>IF(ISBLANK($A13),"",IF($I13="X",A13,CONCATENATE(VLOOKUP(A13,Competitors!$A$2:$I$650,3, FALSE)," ",VLOOKUP(A13,Competitors!$A$2:$I$650,2,FALSE))))</f>
        <v>Jax Roberts</v>
      </c>
      <c r="H13" s="22">
        <f t="shared" si="0"/>
        <v>1.6111111111111111E-2</v>
      </c>
      <c r="I13" t="str">
        <f t="shared" si="1"/>
        <v/>
      </c>
    </row>
    <row r="14" spans="1:9" ht="15" x14ac:dyDescent="0.4">
      <c r="A14" s="19">
        <v>415</v>
      </c>
      <c r="B14" s="19">
        <v>0</v>
      </c>
      <c r="C14" s="19">
        <v>23</v>
      </c>
      <c r="D14" s="19">
        <v>53</v>
      </c>
      <c r="E14" s="19" t="s">
        <v>180</v>
      </c>
      <c r="F14" s="19"/>
      <c r="G14" s="21" t="str">
        <f>IF(ISBLANK($A14),"",IF($I14="X",A14,CONCATENATE(VLOOKUP(A14,Competitors!$A$2:$I$650,3, FALSE)," ",VLOOKUP(A14,Competitors!$A$2:$I$650,2,FALSE))))</f>
        <v>Nik Kershaw</v>
      </c>
      <c r="H14" s="22">
        <f t="shared" si="0"/>
        <v>1.6585648148148148E-2</v>
      </c>
      <c r="I14" t="str">
        <f t="shared" si="1"/>
        <v/>
      </c>
    </row>
    <row r="15" spans="1:9" ht="15" x14ac:dyDescent="0.4">
      <c r="A15" s="19">
        <v>1107</v>
      </c>
      <c r="B15" s="19">
        <v>0</v>
      </c>
      <c r="C15" s="19">
        <v>24</v>
      </c>
      <c r="D15" s="19">
        <v>58</v>
      </c>
      <c r="E15" s="19" t="s">
        <v>180</v>
      </c>
      <c r="F15" s="19"/>
      <c r="G15" s="21" t="str">
        <f>IF(ISBLANK($A15),"",IF($I15="X",A15,CONCATENATE(VLOOKUP(A15,Competitors!$A$2:$I$650,3, FALSE)," ",VLOOKUP(A15,Competitors!$A$2:$I$650,2,FALSE))))</f>
        <v>Milly Pinnock</v>
      </c>
      <c r="H15" s="22">
        <f t="shared" si="0"/>
        <v>1.7337962962962961E-2</v>
      </c>
      <c r="I15" t="str">
        <f t="shared" si="1"/>
        <v/>
      </c>
    </row>
    <row r="16" spans="1:9" ht="15" x14ac:dyDescent="0.4">
      <c r="A16" s="19">
        <v>203</v>
      </c>
      <c r="B16" s="19">
        <v>0</v>
      </c>
      <c r="C16" s="19">
        <v>24</v>
      </c>
      <c r="D16" s="19">
        <v>58</v>
      </c>
      <c r="E16" s="19"/>
      <c r="F16" s="19"/>
      <c r="G16" s="21" t="str">
        <f>IF(ISBLANK($A16),"",IF($I16="X",A16,CONCATENATE(VLOOKUP(A16,Competitors!$A$2:$I$650,3, FALSE)," ",VLOOKUP(A16,Competitors!$A$2:$I$650,2,FALSE))))</f>
        <v>Adrian Killworth</v>
      </c>
      <c r="H16" s="22">
        <f t="shared" si="0"/>
        <v>1.7337962962962961E-2</v>
      </c>
      <c r="I16" t="str">
        <f t="shared" si="1"/>
        <v/>
      </c>
    </row>
    <row r="17" spans="1:9" ht="15" x14ac:dyDescent="0.4">
      <c r="A17" s="19">
        <v>616</v>
      </c>
      <c r="B17" s="19">
        <v>0</v>
      </c>
      <c r="C17" s="19">
        <v>24</v>
      </c>
      <c r="D17" s="19">
        <v>59</v>
      </c>
      <c r="E17" s="19"/>
      <c r="F17" s="19"/>
      <c r="G17" s="21" t="str">
        <f>IF(ISBLANK($A17),"",IF($I17="X",A17,CONCATENATE(VLOOKUP(A17,Competitors!$A$2:$I$650,3, FALSE)," ",VLOOKUP(A17,Competitors!$A$2:$I$650,2,FALSE))))</f>
        <v>Simon Ward</v>
      </c>
      <c r="H17" s="22">
        <f t="shared" si="0"/>
        <v>1.7349537037037038E-2</v>
      </c>
      <c r="I17" t="str">
        <f t="shared" si="1"/>
        <v/>
      </c>
    </row>
    <row r="18" spans="1:9" ht="15" x14ac:dyDescent="0.4">
      <c r="A18" s="19">
        <v>1355</v>
      </c>
      <c r="B18" s="19">
        <v>0</v>
      </c>
      <c r="C18" s="19">
        <v>25</v>
      </c>
      <c r="D18" s="19">
        <v>11</v>
      </c>
      <c r="E18" s="19" t="s">
        <v>180</v>
      </c>
      <c r="F18" s="19"/>
      <c r="G18" s="21" t="str">
        <f>IF(ISBLANK($A18),"",IF($I18="X",A18,CONCATENATE(VLOOKUP(A18,Competitors!$A$2:$I$650,3, FALSE)," ",VLOOKUP(A18,Competitors!$A$2:$I$650,2,FALSE))))</f>
        <v>Aubrey Elmer</v>
      </c>
      <c r="H18" s="22">
        <f t="shared" si="0"/>
        <v>1.7488425925925925E-2</v>
      </c>
      <c r="I18" t="str">
        <f t="shared" si="1"/>
        <v/>
      </c>
    </row>
    <row r="19" spans="1:9" ht="15" x14ac:dyDescent="0.4">
      <c r="A19" s="19">
        <v>704</v>
      </c>
      <c r="B19" s="19">
        <v>0</v>
      </c>
      <c r="C19" s="19">
        <v>25</v>
      </c>
      <c r="D19" s="19">
        <v>55</v>
      </c>
      <c r="E19" s="19" t="s">
        <v>180</v>
      </c>
      <c r="F19" s="19"/>
      <c r="G19" s="21" t="str">
        <f>IF(ISBLANK($A19),"",IF($I19="X",A19,CONCATENATE(VLOOKUP(A19,Competitors!$A$2:$I$650,3, FALSE)," ",VLOOKUP(A19,Competitors!$A$2:$I$650,2,FALSE))))</f>
        <v>Chris Dainty</v>
      </c>
      <c r="H19" s="22">
        <f t="shared" si="0"/>
        <v>1.7997685185185186E-2</v>
      </c>
      <c r="I19" t="str">
        <f t="shared" si="1"/>
        <v/>
      </c>
    </row>
    <row r="20" spans="1:9" ht="15" x14ac:dyDescent="0.4">
      <c r="A20" s="19">
        <v>1193</v>
      </c>
      <c r="B20" s="19">
        <v>0</v>
      </c>
      <c r="C20" s="19">
        <v>26</v>
      </c>
      <c r="D20" s="19">
        <v>56</v>
      </c>
      <c r="E20" s="19" t="s">
        <v>180</v>
      </c>
      <c r="F20" s="19"/>
      <c r="G20" s="21" t="str">
        <f>IF(ISBLANK($A20),"",IF($I20="X",A20,CONCATENATE(VLOOKUP(A20,Competitors!$A$2:$I$650,3, FALSE)," ",VLOOKUP(A20,Competitors!$A$2:$I$650,2,FALSE))))</f>
        <v>Richard Hardwicke</v>
      </c>
      <c r="H20" s="22">
        <f t="shared" si="0"/>
        <v>1.8703703703703705E-2</v>
      </c>
      <c r="I20" t="str">
        <f t="shared" si="1"/>
        <v/>
      </c>
    </row>
    <row r="21" spans="1:9" ht="15" x14ac:dyDescent="0.4">
      <c r="A21" s="19">
        <v>1195</v>
      </c>
      <c r="B21" s="19">
        <v>0</v>
      </c>
      <c r="C21" s="19">
        <v>27</v>
      </c>
      <c r="D21" s="19">
        <v>28</v>
      </c>
      <c r="E21" s="19" t="s">
        <v>180</v>
      </c>
      <c r="F21" s="19"/>
      <c r="G21" s="21" t="str">
        <f>IF(ISBLANK($A21),"",IF($I21="X",A21,CONCATENATE(VLOOKUP(A21,Competitors!$A$2:$I$650,3, FALSE)," ",VLOOKUP(A21,Competitors!$A$2:$I$650,2,FALSE))))</f>
        <v>Charlie Hardwicke</v>
      </c>
      <c r="H21" s="22">
        <f t="shared" si="0"/>
        <v>1.9074074074074073E-2</v>
      </c>
      <c r="I21" t="str">
        <f t="shared" si="1"/>
        <v/>
      </c>
    </row>
    <row r="22" spans="1:9" ht="15" x14ac:dyDescent="0.4">
      <c r="A22" s="19">
        <v>1377</v>
      </c>
      <c r="B22" s="19">
        <v>0</v>
      </c>
      <c r="C22" s="19">
        <v>28</v>
      </c>
      <c r="D22" s="19">
        <v>35</v>
      </c>
      <c r="E22" s="19" t="s">
        <v>180</v>
      </c>
      <c r="F22" s="19"/>
      <c r="G22" s="21" t="str">
        <f>IF(ISBLANK($A22),"",IF($I22="X",A22,CONCATENATE(VLOOKUP(A22,Competitors!$A$2:$I$650,3, FALSE)," ",VLOOKUP(A22,Competitors!$A$2:$I$650,2,FALSE))))</f>
        <v>Lucy Fraser</v>
      </c>
      <c r="H22" s="22">
        <f t="shared" si="0"/>
        <v>1.9849537037037037E-2</v>
      </c>
      <c r="I22" t="str">
        <f t="shared" si="1"/>
        <v/>
      </c>
    </row>
    <row r="23" spans="1:9" ht="15" x14ac:dyDescent="0.4">
      <c r="A23" s="19">
        <v>1194</v>
      </c>
      <c r="B23" s="19">
        <v>0</v>
      </c>
      <c r="C23" s="19">
        <v>29</v>
      </c>
      <c r="D23" s="19">
        <v>28</v>
      </c>
      <c r="E23" s="19" t="s">
        <v>180</v>
      </c>
      <c r="F23" s="19"/>
      <c r="G23" s="21" t="str">
        <f>IF(ISBLANK($A23),"",IF($I23="X",A23,CONCATENATE(VLOOKUP(A23,Competitors!$A$2:$I$650,3, FALSE)," ",VLOOKUP(A23,Competitors!$A$2:$I$650,2,FALSE))))</f>
        <v>Alex Hardwicke</v>
      </c>
      <c r="H23" s="22">
        <f t="shared" si="0"/>
        <v>2.0462962962962964E-2</v>
      </c>
      <c r="I23" t="str">
        <f t="shared" si="1"/>
        <v/>
      </c>
    </row>
    <row r="24" spans="1:9" ht="15" x14ac:dyDescent="0.4">
      <c r="A24" s="19"/>
      <c r="B24" s="19"/>
      <c r="C24" s="19"/>
      <c r="D24" s="19"/>
      <c r="E24" s="19"/>
      <c r="F24" s="19"/>
      <c r="G24" s="21" t="str">
        <f>IF(ISBLANK($A24),"",IF($I24="X",A24,CONCATENATE(VLOOKUP(A24,Competitors!$A$2:$I$650,3, FALSE)," ",VLOOKUP(A24,Competitors!$A$2:$I$650,2,FALSE))))</f>
        <v/>
      </c>
      <c r="H24" s="22">
        <f t="shared" si="0"/>
        <v>0</v>
      </c>
      <c r="I24" t="str">
        <f t="shared" si="1"/>
        <v/>
      </c>
    </row>
    <row r="25" spans="1:9" ht="15" x14ac:dyDescent="0.4">
      <c r="A25" s="19"/>
      <c r="B25" s="19"/>
      <c r="C25" s="19"/>
      <c r="D25" s="19"/>
      <c r="E25" s="19"/>
      <c r="F25" s="19"/>
      <c r="G25" s="21" t="str">
        <f>IF(ISBLANK($A25),"",IF($I25="X",A25,CONCATENATE(VLOOKUP(A25,Competitors!$A$2:$I$650,3, FALSE)," ",VLOOKUP(A25,Competitors!$A$2:$I$650,2,FALSE))))</f>
        <v/>
      </c>
      <c r="H25" s="22">
        <f t="shared" si="0"/>
        <v>0</v>
      </c>
      <c r="I25" t="str">
        <f t="shared" si="1"/>
        <v/>
      </c>
    </row>
    <row r="26" spans="1:9" ht="15" x14ac:dyDescent="0.4">
      <c r="A26" s="19"/>
      <c r="B26" s="19"/>
      <c r="C26" s="19"/>
      <c r="D26" s="19"/>
      <c r="E26" s="19"/>
      <c r="F26" s="19"/>
      <c r="G26" s="21" t="str">
        <f>IF(ISBLANK($A26),"",IF($I26="X",A26,CONCATENATE(VLOOKUP(A26,Competitors!$A$2:$I$650,3, FALSE)," ",VLOOKUP(A26,Competitors!$A$2:$I$650,2,FALSE))))</f>
        <v/>
      </c>
      <c r="H26" s="22">
        <f t="shared" si="0"/>
        <v>0</v>
      </c>
      <c r="I26" t="str">
        <f t="shared" si="1"/>
        <v/>
      </c>
    </row>
    <row r="27" spans="1:9" ht="15" x14ac:dyDescent="0.4">
      <c r="A27" s="19"/>
      <c r="B27" s="19"/>
      <c r="C27" s="19"/>
      <c r="D27" s="19"/>
      <c r="E27" s="19"/>
      <c r="F27" s="19"/>
      <c r="G27" s="21" t="str">
        <f>IF(ISBLANK($A27),"",IF($I27="X",A27,CONCATENATE(VLOOKUP(A27,Competitors!$A$2:$I$650,3, FALSE)," ",VLOOKUP(A27,Competitors!$A$2:$I$650,2,FALSE))))</f>
        <v/>
      </c>
      <c r="H27" s="22">
        <f t="shared" si="0"/>
        <v>0</v>
      </c>
      <c r="I27" t="str">
        <f t="shared" si="1"/>
        <v/>
      </c>
    </row>
    <row r="28" spans="1:9" ht="15" x14ac:dyDescent="0.4">
      <c r="A28" s="19"/>
      <c r="B28" s="19"/>
      <c r="C28" s="19"/>
      <c r="D28" s="19"/>
      <c r="E28" s="19"/>
      <c r="F28" s="19"/>
      <c r="G28" s="21" t="str">
        <f>IF(ISBLANK($A28),"",IF($I28="X",A28,CONCATENATE(VLOOKUP(A28,Competitors!$A$2:$I$650,3, FALSE)," ",VLOOKUP(A28,Competitors!$A$2:$I$650,2,FALSE))))</f>
        <v/>
      </c>
      <c r="H28" s="22">
        <f t="shared" si="0"/>
        <v>0</v>
      </c>
      <c r="I28" t="str">
        <f t="shared" si="1"/>
        <v/>
      </c>
    </row>
    <row r="29" spans="1:9" ht="15" x14ac:dyDescent="0.4">
      <c r="A29" s="19"/>
      <c r="B29" s="19"/>
      <c r="C29" s="19"/>
      <c r="D29" s="19"/>
      <c r="E29" s="19"/>
      <c r="F29" s="19"/>
      <c r="G29" s="21" t="str">
        <f>IF(ISBLANK($A29),"",IF($I29="X",A29,CONCATENATE(VLOOKUP(A29,Competitors!$A$2:$I$650,3, FALSE)," ",VLOOKUP(A29,Competitors!$A$2:$I$650,2,FALSE))))</f>
        <v/>
      </c>
      <c r="H29" s="22">
        <f t="shared" si="0"/>
        <v>0</v>
      </c>
      <c r="I29" t="str">
        <f t="shared" si="1"/>
        <v/>
      </c>
    </row>
    <row r="30" spans="1:9" ht="15" x14ac:dyDescent="0.4">
      <c r="A30" s="19"/>
      <c r="B30" s="19"/>
      <c r="C30" s="19"/>
      <c r="D30" s="19"/>
      <c r="E30" s="19"/>
      <c r="F30" s="19"/>
      <c r="G30" s="21" t="str">
        <f>IF(ISBLANK($A30),"",IF($I30="X",A30,CONCATENATE(VLOOKUP(A30,Competitors!$A$2:$I$650,3, FALSE)," ",VLOOKUP(A30,Competitors!$A$2:$I$650,2,FALSE))))</f>
        <v/>
      </c>
      <c r="H30" s="22">
        <f t="shared" si="0"/>
        <v>0</v>
      </c>
      <c r="I30" t="str">
        <f t="shared" si="1"/>
        <v/>
      </c>
    </row>
    <row r="31" spans="1:9" ht="15" x14ac:dyDescent="0.4">
      <c r="A31" s="19"/>
      <c r="B31" s="19"/>
      <c r="C31" s="19"/>
      <c r="D31" s="19"/>
      <c r="E31" s="19"/>
      <c r="F31" s="19"/>
      <c r="G31" s="21" t="str">
        <f>IF(ISBLANK($A31),"",IF($I31="X",A31,CONCATENATE(VLOOKUP(A31,Competitors!$A$2:$I$650,3, FALSE)," ",VLOOKUP(A31,Competitors!$A$2:$I$650,2,FALSE))))</f>
        <v/>
      </c>
      <c r="H31" s="22">
        <f t="shared" si="0"/>
        <v>0</v>
      </c>
      <c r="I31" t="str">
        <f t="shared" si="1"/>
        <v/>
      </c>
    </row>
    <row r="32" spans="1:9" ht="15" x14ac:dyDescent="0.4">
      <c r="A32" s="19"/>
      <c r="B32" s="19"/>
      <c r="C32" s="19"/>
      <c r="D32" s="19"/>
      <c r="E32" s="19"/>
      <c r="F32" s="19"/>
      <c r="G32" s="21" t="str">
        <f>IF(ISBLANK($A32),"",IF($I32="X",A32,CONCATENATE(VLOOKUP(A32,Competitors!$A$2:$I$650,3, FALSE)," ",VLOOKUP(A32,Competitors!$A$2:$I$650,2,FALSE))))</f>
        <v/>
      </c>
      <c r="H32" s="22">
        <f t="shared" si="0"/>
        <v>0</v>
      </c>
      <c r="I32" t="str">
        <f t="shared" si="1"/>
        <v/>
      </c>
    </row>
    <row r="33" spans="1:9" ht="15" x14ac:dyDescent="0.4">
      <c r="A33" s="19"/>
      <c r="B33" s="19"/>
      <c r="C33" s="19"/>
      <c r="D33" s="19"/>
      <c r="E33" s="19"/>
      <c r="F33" s="19"/>
      <c r="G33" s="21" t="str">
        <f>IF(ISBLANK($A33),"",IF($I33="X",A33,CONCATENATE(VLOOKUP(A33,Competitors!$A$2:$I$650,3, FALSE)," ",VLOOKUP(A33,Competitors!$A$2:$I$650,2,FALSE))))</f>
        <v/>
      </c>
      <c r="H33" s="22">
        <f t="shared" si="0"/>
        <v>0</v>
      </c>
      <c r="I33" t="str">
        <f t="shared" si="1"/>
        <v/>
      </c>
    </row>
    <row r="34" spans="1:9" ht="15" x14ac:dyDescent="0.4">
      <c r="A34" s="19"/>
      <c r="B34" s="19"/>
      <c r="C34" s="19"/>
      <c r="D34" s="19"/>
      <c r="E34" s="19"/>
      <c r="F34" s="19"/>
      <c r="G34" s="21" t="str">
        <f>IF(ISBLANK($A34),"",IF($I34="X",A34,CONCATENATE(VLOOKUP(A34,Competitors!$A$2:$I$650,3, FALSE)," ",VLOOKUP(A34,Competitors!$A$2:$I$650,2,FALSE))))</f>
        <v/>
      </c>
      <c r="H34" s="22">
        <f t="shared" si="0"/>
        <v>0</v>
      </c>
      <c r="I34" t="str">
        <f t="shared" si="1"/>
        <v/>
      </c>
    </row>
    <row r="35" spans="1:9" ht="15" x14ac:dyDescent="0.4">
      <c r="A35" s="19"/>
      <c r="B35" s="19"/>
      <c r="C35" s="19"/>
      <c r="D35" s="19"/>
      <c r="E35" s="19"/>
      <c r="F35" s="19"/>
      <c r="G35" s="21" t="str">
        <f>IF(ISBLANK($A35),"",IF($I35="X",A35,CONCATENATE(VLOOKUP(A35,Competitors!$A$2:$I$650,3, FALSE)," ",VLOOKUP(A35,Competitors!$A$2:$I$650,2,FALSE))))</f>
        <v/>
      </c>
      <c r="H35" s="22">
        <f t="shared" si="0"/>
        <v>0</v>
      </c>
      <c r="I35" t="str">
        <f t="shared" si="1"/>
        <v/>
      </c>
    </row>
    <row r="36" spans="1:9" ht="15" x14ac:dyDescent="0.4">
      <c r="A36" s="19"/>
      <c r="B36" s="19"/>
      <c r="C36" s="19"/>
      <c r="D36" s="19"/>
      <c r="E36" s="19"/>
      <c r="F36" s="19"/>
      <c r="G36" s="21" t="str">
        <f>IF(ISBLANK($A36),"",IF($I36="X",A36,CONCATENATE(VLOOKUP(A36,Competitors!$A$2:$I$650,3, FALSE)," ",VLOOKUP(A36,Competitors!$A$2:$I$650,2,FALSE))))</f>
        <v/>
      </c>
      <c r="H36" s="22">
        <f t="shared" si="0"/>
        <v>0</v>
      </c>
      <c r="I36" t="str">
        <f t="shared" si="1"/>
        <v/>
      </c>
    </row>
    <row r="37" spans="1:9" ht="15" x14ac:dyDescent="0.4">
      <c r="A37" s="19"/>
      <c r="B37" s="19"/>
      <c r="C37" s="19"/>
      <c r="D37" s="19"/>
      <c r="E37" s="19"/>
      <c r="F37" s="19"/>
      <c r="G37" s="21" t="str">
        <f>IF(ISBLANK($A37),"",IF($I37="X",A37,CONCATENATE(VLOOKUP(A37,Competitors!$A$2:$I$650,3, FALSE)," ",VLOOKUP(A37,Competitors!$A$2:$I$650,2,FALSE))))</f>
        <v/>
      </c>
      <c r="H37" s="22">
        <f t="shared" si="0"/>
        <v>0</v>
      </c>
      <c r="I37" t="str">
        <f t="shared" si="1"/>
        <v/>
      </c>
    </row>
    <row r="38" spans="1:9" ht="15" x14ac:dyDescent="0.4">
      <c r="A38" s="19"/>
      <c r="B38" s="19"/>
      <c r="C38" s="19"/>
      <c r="D38" s="19"/>
      <c r="E38" s="19"/>
      <c r="F38" s="19"/>
      <c r="G38" s="21" t="str">
        <f>IF(ISBLANK($A38),"",IF($I38="X",A38,CONCATENATE(VLOOKUP(A38,Competitors!$A$2:$I$650,3, FALSE)," ",VLOOKUP(A38,Competitors!$A$2:$I$650,2,FALSE))))</f>
        <v/>
      </c>
      <c r="H38" s="22">
        <f t="shared" si="0"/>
        <v>0</v>
      </c>
      <c r="I38" t="str">
        <f t="shared" si="1"/>
        <v/>
      </c>
    </row>
    <row r="39" spans="1:9" ht="15" x14ac:dyDescent="0.4">
      <c r="A39" s="19"/>
      <c r="B39" s="19"/>
      <c r="C39" s="19"/>
      <c r="D39" s="19"/>
      <c r="E39" s="19"/>
      <c r="F39" s="19"/>
      <c r="G39" s="21" t="str">
        <f>IF(ISBLANK($A39),"",IF($I39="X",A39,CONCATENATE(VLOOKUP(A39,Competitors!$A$2:$I$650,3, FALSE)," ",VLOOKUP(A39,Competitors!$A$2:$I$650,2,FALSE))))</f>
        <v/>
      </c>
      <c r="H39" s="22">
        <f t="shared" si="0"/>
        <v>0</v>
      </c>
      <c r="I39" t="str">
        <f t="shared" si="1"/>
        <v/>
      </c>
    </row>
    <row r="40" spans="1:9" ht="15" x14ac:dyDescent="0.4">
      <c r="A40" s="19"/>
      <c r="B40" s="19"/>
      <c r="C40" s="19"/>
      <c r="D40" s="19"/>
      <c r="E40" s="19"/>
      <c r="F40" s="19"/>
      <c r="G40" s="21" t="str">
        <f>IF(ISBLANK($A40),"",IF($I40="X",A40,CONCATENATE(VLOOKUP(A40,Competitors!$A$2:$I$650,3, FALSE)," ",VLOOKUP(A40,Competitors!$A$2:$I$650,2,FALSE))))</f>
        <v/>
      </c>
      <c r="H40" s="22">
        <f t="shared" si="0"/>
        <v>0</v>
      </c>
      <c r="I40" t="str">
        <f t="shared" si="1"/>
        <v/>
      </c>
    </row>
    <row r="41" spans="1:9" ht="15" x14ac:dyDescent="0.4">
      <c r="A41" s="19"/>
      <c r="B41" s="19"/>
      <c r="C41" s="19"/>
      <c r="D41" s="19"/>
      <c r="E41" s="19"/>
      <c r="F41" s="19"/>
      <c r="G41" s="21" t="str">
        <f>IF(ISBLANK($A41),"",IF($I41="X",A41,CONCATENATE(VLOOKUP(A41,Competitors!$A$2:$I$650,3, FALSE)," ",VLOOKUP(A41,Competitors!$A$2:$I$650,2,FALSE))))</f>
        <v/>
      </c>
      <c r="H41" s="22">
        <f t="shared" si="0"/>
        <v>0</v>
      </c>
      <c r="I41" t="str">
        <f t="shared" si="1"/>
        <v/>
      </c>
    </row>
    <row r="42" spans="1:9" ht="15" x14ac:dyDescent="0.4">
      <c r="A42" s="19"/>
      <c r="B42" s="19"/>
      <c r="C42" s="19"/>
      <c r="D42" s="19"/>
      <c r="E42" s="19"/>
      <c r="F42" s="19"/>
      <c r="G42" s="21" t="str">
        <f>IF(ISBLANK($A42),"",IF($I42="X",A42,CONCATENATE(VLOOKUP(A42,Competitors!$A$2:$I$650,3, FALSE)," ",VLOOKUP(A42,Competitors!$A$2:$I$650,2,FALSE))))</f>
        <v/>
      </c>
      <c r="H42" s="22">
        <f t="shared" si="0"/>
        <v>0</v>
      </c>
      <c r="I42" t="str">
        <f t="shared" si="1"/>
        <v/>
      </c>
    </row>
    <row r="43" spans="1:9" ht="15" x14ac:dyDescent="0.4">
      <c r="A43" s="19"/>
      <c r="B43" s="19"/>
      <c r="C43" s="19"/>
      <c r="D43" s="19"/>
      <c r="E43" s="19"/>
      <c r="F43" s="19"/>
      <c r="G43" s="21" t="str">
        <f>IF(ISBLANK($A43),"",IF($I43="X",A43,CONCATENATE(VLOOKUP(A43,Competitors!$A$2:$I$650,3, FALSE)," ",VLOOKUP(A43,Competitors!$A$2:$I$650,2,FALSE))))</f>
        <v/>
      </c>
      <c r="H43" s="22">
        <f t="shared" si="0"/>
        <v>0</v>
      </c>
      <c r="I43" t="str">
        <f t="shared" si="1"/>
        <v/>
      </c>
    </row>
    <row r="44" spans="1:9" ht="15" x14ac:dyDescent="0.4">
      <c r="A44" s="19"/>
      <c r="B44" s="19"/>
      <c r="C44" s="19"/>
      <c r="D44" s="19"/>
      <c r="E44" s="19"/>
      <c r="F44" s="19"/>
      <c r="G44" s="21" t="str">
        <f>IF(ISBLANK($A44),"",IF($I44="X",A44,CONCATENATE(VLOOKUP(A44,Competitors!$A$2:$I$650,3, FALSE)," ",VLOOKUP(A44,Competitors!$A$2:$I$650,2,FALSE))))</f>
        <v/>
      </c>
      <c r="H44" s="22">
        <f t="shared" si="0"/>
        <v>0</v>
      </c>
      <c r="I44" t="str">
        <f t="shared" si="1"/>
        <v/>
      </c>
    </row>
    <row r="45" spans="1:9" ht="15" x14ac:dyDescent="0.4">
      <c r="A45" s="19"/>
      <c r="B45" s="19"/>
      <c r="C45" s="19"/>
      <c r="D45" s="19"/>
      <c r="E45" s="19"/>
      <c r="F45" s="19"/>
      <c r="G45" s="21" t="str">
        <f>IF(ISBLANK($A45),"",IF($I45="X",A45,CONCATENATE(VLOOKUP(A45,Competitors!$A$2:$I$650,3, FALSE)," ",VLOOKUP(A45,Competitors!$A$2:$I$650,2,FALSE))))</f>
        <v/>
      </c>
      <c r="H45" s="22">
        <f t="shared" si="0"/>
        <v>0</v>
      </c>
      <c r="I45" t="str">
        <f t="shared" si="1"/>
        <v/>
      </c>
    </row>
    <row r="46" spans="1:9" ht="15" x14ac:dyDescent="0.4">
      <c r="A46" s="19"/>
      <c r="B46" s="19"/>
      <c r="C46" s="19"/>
      <c r="D46" s="19"/>
      <c r="E46" s="19"/>
      <c r="F46" s="19"/>
      <c r="G46" s="21" t="str">
        <f>IF(ISBLANK($A46),"",IF($I46="X",A46,CONCATENATE(VLOOKUP(A46,Competitors!$A$2:$I$650,3, FALSE)," ",VLOOKUP(A46,Competitors!$A$2:$I$650,2,FALSE))))</f>
        <v/>
      </c>
      <c r="H46" s="22">
        <f t="shared" si="0"/>
        <v>0</v>
      </c>
      <c r="I46" t="str">
        <f t="shared" si="1"/>
        <v/>
      </c>
    </row>
    <row r="47" spans="1:9" ht="15" x14ac:dyDescent="0.4">
      <c r="A47" s="19"/>
      <c r="B47" s="19"/>
      <c r="C47" s="19"/>
      <c r="D47" s="19"/>
      <c r="E47" s="19"/>
      <c r="F47" s="19"/>
      <c r="G47" s="21" t="str">
        <f>IF(ISBLANK($A47),"",IF($I47="X",A47,CONCATENATE(VLOOKUP(A47,Competitors!$A$2:$I$650,3, FALSE)," ",VLOOKUP(A47,Competitors!$A$2:$I$650,2,FALSE))))</f>
        <v/>
      </c>
      <c r="H47" s="22">
        <f t="shared" si="0"/>
        <v>0</v>
      </c>
      <c r="I47" t="str">
        <f t="shared" si="1"/>
        <v/>
      </c>
    </row>
    <row r="48" spans="1:9" ht="15" x14ac:dyDescent="0.4">
      <c r="A48" s="19"/>
      <c r="B48" s="19"/>
      <c r="C48" s="19"/>
      <c r="D48" s="19"/>
      <c r="E48" s="19"/>
      <c r="F48" s="19"/>
      <c r="G48" s="21" t="str">
        <f>IF(ISBLANK($A48),"",IF($I48="X",A48,CONCATENATE(VLOOKUP(A48,Competitors!$A$2:$I$650,3, FALSE)," ",VLOOKUP(A48,Competitors!$A$2:$I$650,2,FALSE))))</f>
        <v/>
      </c>
      <c r="H48" s="22">
        <f t="shared" si="0"/>
        <v>0</v>
      </c>
      <c r="I48" t="str">
        <f t="shared" si="1"/>
        <v/>
      </c>
    </row>
    <row r="49" spans="1:9" ht="15" x14ac:dyDescent="0.4">
      <c r="A49" s="19"/>
      <c r="B49" s="19"/>
      <c r="C49" s="19"/>
      <c r="D49" s="19"/>
      <c r="E49" s="19"/>
      <c r="F49" s="19"/>
      <c r="G49" s="21" t="str">
        <f>IF(ISBLANK($A49),"",IF($I49="X",A49,CONCATENATE(VLOOKUP(A49,Competitors!$A$2:$I$650,3, FALSE)," ",VLOOKUP(A49,Competitors!$A$2:$I$650,2,FALSE))))</f>
        <v/>
      </c>
      <c r="H49" s="22">
        <f t="shared" si="0"/>
        <v>0</v>
      </c>
      <c r="I49" t="str">
        <f t="shared" si="1"/>
        <v/>
      </c>
    </row>
    <row r="50" spans="1:9" ht="15" x14ac:dyDescent="0.4">
      <c r="A50" s="19"/>
      <c r="B50" s="19"/>
      <c r="C50" s="19"/>
      <c r="D50" s="19"/>
      <c r="E50" s="19"/>
      <c r="F50" s="19"/>
      <c r="G50" s="21" t="str">
        <f>IF(ISBLANK($A50),"",IF($I50="X",A50,CONCATENATE(VLOOKUP(A50,Competitors!$A$2:$I$650,3, FALSE)," ",VLOOKUP(A50,Competitors!$A$2:$I$650,2,FALSE))))</f>
        <v/>
      </c>
      <c r="H50" s="22">
        <f t="shared" si="0"/>
        <v>0</v>
      </c>
      <c r="I50" t="str">
        <f t="shared" si="1"/>
        <v/>
      </c>
    </row>
    <row r="51" spans="1:9" ht="15" x14ac:dyDescent="0.4">
      <c r="A51" s="19"/>
      <c r="B51" s="19"/>
      <c r="C51" s="19"/>
      <c r="D51" s="19"/>
      <c r="E51" s="19"/>
      <c r="F51" s="19"/>
      <c r="G51" s="21" t="str">
        <f>IF(ISBLANK($A51),"",IF($I51="X",A51,CONCATENATE(VLOOKUP(A51,Competitors!$A$2:$I$650,3, FALSE)," ",VLOOKUP(A51,Competitors!$A$2:$I$650,2,FALSE))))</f>
        <v/>
      </c>
      <c r="H51" s="22">
        <f t="shared" si="0"/>
        <v>0</v>
      </c>
      <c r="I51" t="str">
        <f t="shared" si="1"/>
        <v/>
      </c>
    </row>
    <row r="52" spans="1:9" ht="15" x14ac:dyDescent="0.4">
      <c r="A52" s="19"/>
      <c r="B52" s="19"/>
      <c r="C52" s="19"/>
      <c r="D52" s="19"/>
      <c r="E52" s="19"/>
      <c r="F52" s="19"/>
      <c r="G52" s="21" t="str">
        <f>IF(ISBLANK($A52),"",IF($I52="X",A52,CONCATENATE(VLOOKUP(A52,Competitors!$A$2:$I$650,3, FALSE)," ",VLOOKUP(A52,Competitors!$A$2:$I$650,2,FALSE))))</f>
        <v/>
      </c>
      <c r="H52" s="22">
        <f t="shared" si="0"/>
        <v>0</v>
      </c>
      <c r="I52" t="str">
        <f t="shared" si="1"/>
        <v/>
      </c>
    </row>
    <row r="53" spans="1:9" ht="15" x14ac:dyDescent="0.4">
      <c r="A53" s="19"/>
      <c r="B53" s="19"/>
      <c r="C53" s="19"/>
      <c r="D53" s="19"/>
      <c r="E53" s="19"/>
      <c r="F53" s="19"/>
      <c r="G53" s="21" t="str">
        <f>IF(ISBLANK($A53),"",IF($I53="X",A53,CONCATENATE(VLOOKUP(A53,Competitors!$A$2:$I$650,3, FALSE)," ",VLOOKUP(A53,Competitors!$A$2:$I$650,2,FALSE))))</f>
        <v/>
      </c>
      <c r="H53" s="22">
        <f t="shared" si="0"/>
        <v>0</v>
      </c>
      <c r="I53" t="str">
        <f t="shared" si="1"/>
        <v/>
      </c>
    </row>
    <row r="54" spans="1:9" ht="15" x14ac:dyDescent="0.4">
      <c r="A54" s="19"/>
      <c r="B54" s="19"/>
      <c r="C54" s="19"/>
      <c r="D54" s="19"/>
      <c r="E54" s="19"/>
      <c r="F54" s="19"/>
      <c r="G54" s="21" t="str">
        <f>IF(ISBLANK($A54),"",IF($I54="X",A54,CONCATENATE(VLOOKUP(A54,Competitors!$A$2:$I$650,3, FALSE)," ",VLOOKUP(A54,Competitors!$A$2:$I$650,2,FALSE))))</f>
        <v/>
      </c>
      <c r="H54" s="22">
        <f t="shared" si="0"/>
        <v>0</v>
      </c>
      <c r="I54" t="str">
        <f t="shared" si="1"/>
        <v/>
      </c>
    </row>
    <row r="55" spans="1:9" ht="15" x14ac:dyDescent="0.4">
      <c r="A55" s="19"/>
      <c r="B55" s="19"/>
      <c r="C55" s="19"/>
      <c r="D55" s="19"/>
      <c r="E55" s="19"/>
      <c r="F55" s="19"/>
      <c r="G55" s="21" t="str">
        <f>IF(ISBLANK($A55),"",IF($I55="X",A55,CONCATENATE(VLOOKUP(A55,Competitors!$A$2:$I$650,3, FALSE)," ",VLOOKUP(A55,Competitors!$A$2:$I$650,2,FALSE))))</f>
        <v/>
      </c>
      <c r="H55" s="22">
        <f t="shared" si="0"/>
        <v>0</v>
      </c>
      <c r="I55" t="str">
        <f t="shared" si="1"/>
        <v/>
      </c>
    </row>
    <row r="56" spans="1:9" ht="15" x14ac:dyDescent="0.4">
      <c r="A56" s="19"/>
      <c r="B56" s="19"/>
      <c r="C56" s="19"/>
      <c r="D56" s="19"/>
      <c r="E56" s="19"/>
      <c r="F56" s="19"/>
      <c r="G56" s="21" t="str">
        <f>IF(ISBLANK($A56),"",IF($I56="X",A56,CONCATENATE(VLOOKUP(A56,Competitors!$A$2:$I$650,3, FALSE)," ",VLOOKUP(A56,Competitors!$A$2:$I$650,2,FALSE))))</f>
        <v/>
      </c>
      <c r="H56" s="22">
        <f t="shared" si="0"/>
        <v>0</v>
      </c>
      <c r="I56" t="str">
        <f t="shared" si="1"/>
        <v/>
      </c>
    </row>
    <row r="57" spans="1:9" ht="15" x14ac:dyDescent="0.4">
      <c r="A57" s="19"/>
      <c r="B57" s="19"/>
      <c r="C57" s="19"/>
      <c r="D57" s="19"/>
      <c r="E57" s="19"/>
      <c r="F57" s="19"/>
      <c r="G57" s="21" t="str">
        <f>IF(ISBLANK($A57),"",IF($I57="X",A57,CONCATENATE(VLOOKUP(A57,Competitors!$A$2:$I$650,3, FALSE)," ",VLOOKUP(A57,Competitors!$A$2:$I$650,2,FALSE))))</f>
        <v/>
      </c>
      <c r="H57" s="22">
        <f t="shared" si="0"/>
        <v>0</v>
      </c>
      <c r="I57" t="str">
        <f t="shared" si="1"/>
        <v/>
      </c>
    </row>
    <row r="58" spans="1:9" ht="15" x14ac:dyDescent="0.4">
      <c r="A58" s="19"/>
      <c r="B58" s="19"/>
      <c r="C58" s="19"/>
      <c r="D58" s="19"/>
      <c r="E58" s="19"/>
      <c r="F58" s="19"/>
      <c r="G58" s="21" t="str">
        <f>IF(ISBLANK($A58),"",IF($I58="X",A58,CONCATENATE(VLOOKUP(A58,Competitors!$A$2:$I$650,3, FALSE)," ",VLOOKUP(A58,Competitors!$A$2:$I$650,2,FALSE))))</f>
        <v/>
      </c>
      <c r="H58" s="22">
        <f t="shared" si="0"/>
        <v>0</v>
      </c>
      <c r="I58" t="str">
        <f t="shared" si="1"/>
        <v/>
      </c>
    </row>
    <row r="59" spans="1:9" ht="15" x14ac:dyDescent="0.4">
      <c r="A59" s="19"/>
      <c r="B59" s="19"/>
      <c r="C59" s="19"/>
      <c r="D59" s="19"/>
      <c r="E59" s="19"/>
      <c r="F59" s="19"/>
      <c r="G59" s="21" t="str">
        <f>IF(ISBLANK($A59),"",IF($I59="X",A59,CONCATENATE(VLOOKUP(A59,Competitors!$A$2:$I$650,3, FALSE)," ",VLOOKUP(A59,Competitors!$A$2:$I$650,2,FALSE))))</f>
        <v/>
      </c>
      <c r="H59" s="22">
        <f t="shared" si="0"/>
        <v>0</v>
      </c>
      <c r="I59" t="str">
        <f t="shared" si="1"/>
        <v/>
      </c>
    </row>
    <row r="60" spans="1:9" ht="15" x14ac:dyDescent="0.4">
      <c r="A60" s="19"/>
      <c r="B60" s="19"/>
      <c r="C60" s="19"/>
      <c r="D60" s="19"/>
      <c r="E60" s="19"/>
      <c r="F60" s="19"/>
      <c r="G60" s="21" t="str">
        <f>IF(ISBLANK($A60),"",IF($I60="X",A60,CONCATENATE(VLOOKUP(A60,Competitors!$A$2:$I$650,3, FALSE)," ",VLOOKUP(A60,Competitors!$A$2:$I$650,2,FALSE))))</f>
        <v/>
      </c>
      <c r="H60" s="22">
        <f t="shared" si="0"/>
        <v>0</v>
      </c>
      <c r="I60" t="str">
        <f t="shared" si="1"/>
        <v/>
      </c>
    </row>
    <row r="61" spans="1:9" ht="15" x14ac:dyDescent="0.4">
      <c r="A61" s="19"/>
      <c r="B61" s="19"/>
      <c r="C61" s="19"/>
      <c r="D61" s="19"/>
      <c r="E61" s="19"/>
      <c r="F61" s="19"/>
      <c r="G61" s="21" t="str">
        <f>IF(ISBLANK($A61),"",IF($I61="X",A61,CONCATENATE(VLOOKUP(A61,Competitors!$A$2:$I$650,3, FALSE)," ",VLOOKUP(A61,Competitors!$A$2:$I$650,2,FALSE))))</f>
        <v/>
      </c>
      <c r="H61" s="22">
        <f t="shared" si="0"/>
        <v>0</v>
      </c>
      <c r="I61" t="str">
        <f t="shared" si="1"/>
        <v/>
      </c>
    </row>
    <row r="62" spans="1:9" ht="15" x14ac:dyDescent="0.4">
      <c r="A62" s="19"/>
      <c r="B62" s="19"/>
      <c r="C62" s="19"/>
      <c r="D62" s="19"/>
      <c r="E62" s="19"/>
      <c r="F62" s="19"/>
      <c r="G62" s="21" t="str">
        <f>IF(ISBLANK($A62),"",IF($I62="X",A62,CONCATENATE(VLOOKUP(A62,Competitors!$A$2:$I$650,3, FALSE)," ",VLOOKUP(A62,Competitors!$A$2:$I$650,2,FALSE))))</f>
        <v/>
      </c>
      <c r="H62" s="22">
        <f t="shared" si="0"/>
        <v>0</v>
      </c>
      <c r="I62" t="str">
        <f t="shared" si="1"/>
        <v/>
      </c>
    </row>
    <row r="63" spans="1:9" ht="15" x14ac:dyDescent="0.4">
      <c r="A63" s="19"/>
      <c r="B63" s="19"/>
      <c r="C63" s="19"/>
      <c r="D63" s="19"/>
      <c r="E63" s="19"/>
      <c r="F63" s="19"/>
      <c r="G63" s="21" t="str">
        <f>IF(ISBLANK($A63),"",IF($I63="X",A63,CONCATENATE(VLOOKUP(A63,Competitors!$A$2:$I$650,3, FALSE)," ",VLOOKUP(A63,Competitors!$A$2:$I$650,2,FALSE))))</f>
        <v/>
      </c>
      <c r="H63" s="22">
        <f t="shared" si="0"/>
        <v>0</v>
      </c>
      <c r="I63" t="str">
        <f t="shared" si="1"/>
        <v/>
      </c>
    </row>
    <row r="64" spans="1:9" ht="15" x14ac:dyDescent="0.4">
      <c r="A64" s="19"/>
      <c r="B64" s="19"/>
      <c r="C64" s="19"/>
      <c r="D64" s="19"/>
      <c r="E64" s="19"/>
      <c r="F64" s="19"/>
      <c r="G64" s="21" t="str">
        <f>IF(ISBLANK($A64),"",IF($I64="X",A64,CONCATENATE(VLOOKUP(A64,Competitors!$A$2:$I$650,3, FALSE)," ",VLOOKUP(A64,Competitors!$A$2:$I$650,2,FALSE))))</f>
        <v/>
      </c>
      <c r="H64" s="22">
        <f t="shared" si="0"/>
        <v>0</v>
      </c>
      <c r="I64" t="str">
        <f t="shared" si="1"/>
        <v/>
      </c>
    </row>
    <row r="65" spans="1:9" ht="15" x14ac:dyDescent="0.4">
      <c r="A65" s="19"/>
      <c r="B65" s="19"/>
      <c r="C65" s="19"/>
      <c r="D65" s="19"/>
      <c r="E65" s="19"/>
      <c r="F65" s="19"/>
      <c r="G65" s="21" t="str">
        <f>IF(ISBLANK($A65),"",IF($I65="X",A65,CONCATENATE(VLOOKUP(A65,Competitors!$A$2:$I$650,3, FALSE)," ",VLOOKUP(A65,Competitors!$A$2:$I$650,2,FALSE))))</f>
        <v/>
      </c>
      <c r="H65" s="22">
        <f t="shared" si="0"/>
        <v>0</v>
      </c>
      <c r="I65" t="str">
        <f t="shared" si="1"/>
        <v/>
      </c>
    </row>
    <row r="66" spans="1:9" ht="15" x14ac:dyDescent="0.4">
      <c r="A66" s="19"/>
      <c r="B66" s="19"/>
      <c r="C66" s="19"/>
      <c r="D66" s="19"/>
      <c r="E66" s="19"/>
      <c r="F66" s="19"/>
      <c r="G66" s="21" t="str">
        <f>IF(ISBLANK($A66),"",IF($I66="X",A66,CONCATENATE(VLOOKUP(A66,Competitors!$A$2:$I$650,3, FALSE)," ",VLOOKUP(A66,Competitors!$A$2:$I$650,2,FALSE))))</f>
        <v/>
      </c>
      <c r="H66" s="22">
        <f t="shared" si="0"/>
        <v>0</v>
      </c>
      <c r="I66" t="str">
        <f t="shared" si="1"/>
        <v/>
      </c>
    </row>
    <row r="67" spans="1:9" ht="15" x14ac:dyDescent="0.4">
      <c r="A67" s="19"/>
      <c r="B67" s="19"/>
      <c r="C67" s="19"/>
      <c r="D67" s="19"/>
      <c r="E67" s="19"/>
      <c r="F67" s="19"/>
      <c r="G67" s="21" t="str">
        <f>IF(ISBLANK($A67),"",IF($I67="X",A67,CONCATENATE(VLOOKUP(A67,Competitors!$A$2:$I$650,3, FALSE)," ",VLOOKUP(A67,Competitors!$A$2:$I$650,2,FALSE))))</f>
        <v/>
      </c>
      <c r="H67" s="22">
        <f t="shared" ref="H67:H101" si="2">IF(LEFT($E67,1)="D",UPPER($E67),(B67*3600+C67*60+D67)/86400)</f>
        <v>0</v>
      </c>
      <c r="I67" t="str">
        <f t="shared" ref="I67:I101" si="3">IF(OR(ISBLANK(A67),ISNUMBER(A67)),"","X")</f>
        <v/>
      </c>
    </row>
    <row r="68" spans="1:9" ht="15" x14ac:dyDescent="0.4">
      <c r="A68" s="19"/>
      <c r="B68" s="19"/>
      <c r="C68" s="19"/>
      <c r="D68" s="19"/>
      <c r="E68" s="19"/>
      <c r="F68" s="19"/>
      <c r="G68" s="21" t="str">
        <f>IF(ISBLANK($A68),"",IF($I68="X",A68,CONCATENATE(VLOOKUP(A68,Competitors!$A$2:$I$650,3, FALSE)," ",VLOOKUP(A68,Competitors!$A$2:$I$650,2,FALSE))))</f>
        <v/>
      </c>
      <c r="H68" s="22">
        <f t="shared" si="2"/>
        <v>0</v>
      </c>
      <c r="I68" t="str">
        <f t="shared" si="3"/>
        <v/>
      </c>
    </row>
    <row r="69" spans="1:9" ht="15" x14ac:dyDescent="0.4">
      <c r="A69" s="19"/>
      <c r="B69" s="19"/>
      <c r="C69" s="19"/>
      <c r="D69" s="19"/>
      <c r="E69" s="19"/>
      <c r="F69" s="19"/>
      <c r="G69" s="21" t="str">
        <f>IF(ISBLANK($A69),"",IF($I69="X",A69,CONCATENATE(VLOOKUP(A69,Competitors!$A$2:$I$650,3, FALSE)," ",VLOOKUP(A69,Competitors!$A$2:$I$650,2,FALSE))))</f>
        <v/>
      </c>
      <c r="H69" s="22">
        <f t="shared" si="2"/>
        <v>0</v>
      </c>
      <c r="I69" t="str">
        <f t="shared" si="3"/>
        <v/>
      </c>
    </row>
    <row r="70" spans="1:9" ht="15" x14ac:dyDescent="0.4">
      <c r="A70" s="19"/>
      <c r="B70" s="19"/>
      <c r="C70" s="19"/>
      <c r="D70" s="19"/>
      <c r="E70" s="19"/>
      <c r="F70" s="19"/>
      <c r="G70" s="21" t="str">
        <f>IF(ISBLANK($A70),"",IF($I70="X",A70,CONCATENATE(VLOOKUP(A70,Competitors!$A$2:$I$650,3, FALSE)," ",VLOOKUP(A70,Competitors!$A$2:$I$650,2,FALSE))))</f>
        <v/>
      </c>
      <c r="H70" s="22">
        <f t="shared" si="2"/>
        <v>0</v>
      </c>
      <c r="I70" t="str">
        <f t="shared" si="3"/>
        <v/>
      </c>
    </row>
    <row r="71" spans="1:9" ht="15" x14ac:dyDescent="0.4">
      <c r="A71" s="19"/>
      <c r="B71" s="19"/>
      <c r="C71" s="19"/>
      <c r="D71" s="19"/>
      <c r="E71" s="19"/>
      <c r="F71" s="19"/>
      <c r="G71" s="21" t="str">
        <f>IF(ISBLANK($A71),"",IF($I71="X",A71,CONCATENATE(VLOOKUP(A71,Competitors!$A$2:$I$650,3, FALSE)," ",VLOOKUP(A71,Competitors!$A$2:$I$650,2,FALSE))))</f>
        <v/>
      </c>
      <c r="H71" s="22">
        <f t="shared" si="2"/>
        <v>0</v>
      </c>
      <c r="I71" t="str">
        <f t="shared" si="3"/>
        <v/>
      </c>
    </row>
    <row r="72" spans="1:9" ht="15" x14ac:dyDescent="0.4">
      <c r="A72" s="19"/>
      <c r="B72" s="19"/>
      <c r="C72" s="19"/>
      <c r="D72" s="19"/>
      <c r="E72" s="19"/>
      <c r="F72" s="19"/>
      <c r="G72" s="21" t="str">
        <f>IF(ISBLANK($A72),"",IF($I72="X",A72,CONCATENATE(VLOOKUP(A72,Competitors!$A$2:$I$650,3, FALSE)," ",VLOOKUP(A72,Competitors!$A$2:$I$650,2,FALSE))))</f>
        <v/>
      </c>
      <c r="H72" s="22">
        <f t="shared" si="2"/>
        <v>0</v>
      </c>
      <c r="I72" t="str">
        <f t="shared" si="3"/>
        <v/>
      </c>
    </row>
    <row r="73" spans="1:9" ht="15" x14ac:dyDescent="0.4">
      <c r="A73" s="19"/>
      <c r="B73" s="19"/>
      <c r="C73" s="19"/>
      <c r="D73" s="19"/>
      <c r="E73" s="19"/>
      <c r="F73" s="19"/>
      <c r="G73" s="21" t="str">
        <f>IF(ISBLANK($A73),"",IF($I73="X",A73,CONCATENATE(VLOOKUP(A73,Competitors!$A$2:$I$650,3, FALSE)," ",VLOOKUP(A73,Competitors!$A$2:$I$650,2,FALSE))))</f>
        <v/>
      </c>
      <c r="H73" s="22">
        <f t="shared" si="2"/>
        <v>0</v>
      </c>
      <c r="I73" t="str">
        <f t="shared" si="3"/>
        <v/>
      </c>
    </row>
    <row r="74" spans="1:9" ht="15" x14ac:dyDescent="0.4">
      <c r="A74" s="19"/>
      <c r="B74" s="19"/>
      <c r="C74" s="19"/>
      <c r="D74" s="19"/>
      <c r="E74" s="19"/>
      <c r="F74" s="19"/>
      <c r="G74" s="21" t="str">
        <f>IF(ISBLANK($A74),"",IF($I74="X",A74,CONCATENATE(VLOOKUP(A74,Competitors!$A$2:$I$650,3, FALSE)," ",VLOOKUP(A74,Competitors!$A$2:$I$650,2,FALSE))))</f>
        <v/>
      </c>
      <c r="H74" s="22">
        <f t="shared" si="2"/>
        <v>0</v>
      </c>
      <c r="I74" t="str">
        <f t="shared" si="3"/>
        <v/>
      </c>
    </row>
    <row r="75" spans="1:9" ht="15" x14ac:dyDescent="0.4">
      <c r="A75" s="19"/>
      <c r="B75" s="19"/>
      <c r="C75" s="19"/>
      <c r="D75" s="19"/>
      <c r="E75" s="19"/>
      <c r="F75" s="19"/>
      <c r="G75" s="21" t="str">
        <f>IF(ISBLANK($A75),"",IF($I75="X",A75,CONCATENATE(VLOOKUP(A75,Competitors!$A$2:$I$650,3, FALSE)," ",VLOOKUP(A75,Competitors!$A$2:$I$650,2,FALSE))))</f>
        <v/>
      </c>
      <c r="H75" s="22">
        <f t="shared" si="2"/>
        <v>0</v>
      </c>
      <c r="I75" t="str">
        <f t="shared" si="3"/>
        <v/>
      </c>
    </row>
    <row r="76" spans="1:9" ht="15" x14ac:dyDescent="0.4">
      <c r="A76" s="19"/>
      <c r="B76" s="19"/>
      <c r="C76" s="19"/>
      <c r="D76" s="19"/>
      <c r="E76" s="19"/>
      <c r="F76" s="19"/>
      <c r="G76" s="21" t="str">
        <f>IF(ISBLANK($A76),"",IF($I76="X",A76,CONCATENATE(VLOOKUP(A76,Competitors!$A$2:$I$650,3, FALSE)," ",VLOOKUP(A76,Competitors!$A$2:$I$650,2,FALSE))))</f>
        <v/>
      </c>
      <c r="H76" s="22">
        <f t="shared" si="2"/>
        <v>0</v>
      </c>
      <c r="I76" t="str">
        <f t="shared" si="3"/>
        <v/>
      </c>
    </row>
    <row r="77" spans="1:9" ht="15" x14ac:dyDescent="0.4">
      <c r="A77" s="19"/>
      <c r="B77" s="19"/>
      <c r="C77" s="19"/>
      <c r="D77" s="19"/>
      <c r="E77" s="19"/>
      <c r="F77" s="19"/>
      <c r="G77" s="21" t="str">
        <f>IF(ISBLANK($A77),"",IF($I77="X",A77,CONCATENATE(VLOOKUP(A77,Competitors!$A$2:$I$650,3, FALSE)," ",VLOOKUP(A77,Competitors!$A$2:$I$650,2,FALSE))))</f>
        <v/>
      </c>
      <c r="H77" s="22">
        <f t="shared" si="2"/>
        <v>0</v>
      </c>
      <c r="I77" t="str">
        <f t="shared" si="3"/>
        <v/>
      </c>
    </row>
    <row r="78" spans="1:9" ht="15" x14ac:dyDescent="0.4">
      <c r="A78" s="19"/>
      <c r="B78" s="19"/>
      <c r="C78" s="19"/>
      <c r="D78" s="19"/>
      <c r="E78" s="19"/>
      <c r="F78" s="19"/>
      <c r="G78" s="21" t="str">
        <f>IF(ISBLANK($A78),"",IF($I78="X",A78,CONCATENATE(VLOOKUP(A78,Competitors!$A$2:$I$650,3, FALSE)," ",VLOOKUP(A78,Competitors!$A$2:$I$650,2,FALSE))))</f>
        <v/>
      </c>
      <c r="H78" s="22">
        <f t="shared" si="2"/>
        <v>0</v>
      </c>
      <c r="I78" t="str">
        <f t="shared" si="3"/>
        <v/>
      </c>
    </row>
    <row r="79" spans="1:9" ht="15" x14ac:dyDescent="0.4">
      <c r="A79" s="19"/>
      <c r="B79" s="19"/>
      <c r="C79" s="19"/>
      <c r="D79" s="19"/>
      <c r="E79" s="19"/>
      <c r="F79" s="19"/>
      <c r="G79" s="21" t="str">
        <f>IF(ISBLANK($A79),"",IF($I79="X",A79,CONCATENATE(VLOOKUP(A79,Competitors!$A$2:$I$650,3, FALSE)," ",VLOOKUP(A79,Competitors!$A$2:$I$650,2,FALSE))))</f>
        <v/>
      </c>
      <c r="H79" s="22">
        <f t="shared" si="2"/>
        <v>0</v>
      </c>
      <c r="I79" t="str">
        <f t="shared" si="3"/>
        <v/>
      </c>
    </row>
    <row r="80" spans="1:9" ht="15" x14ac:dyDescent="0.4">
      <c r="A80" s="19"/>
      <c r="B80" s="19"/>
      <c r="C80" s="19"/>
      <c r="D80" s="19"/>
      <c r="E80" s="19"/>
      <c r="F80" s="19"/>
      <c r="G80" s="21" t="str">
        <f>IF(ISBLANK($A80),"",IF($I80="X",A80,CONCATENATE(VLOOKUP(A80,Competitors!$A$2:$I$650,3, FALSE)," ",VLOOKUP(A80,Competitors!$A$2:$I$650,2,FALSE))))</f>
        <v/>
      </c>
      <c r="H80" s="22">
        <f t="shared" si="2"/>
        <v>0</v>
      </c>
      <c r="I80" t="str">
        <f t="shared" si="3"/>
        <v/>
      </c>
    </row>
    <row r="81" spans="1:9" ht="15" x14ac:dyDescent="0.4">
      <c r="A81" s="19"/>
      <c r="B81" s="19"/>
      <c r="C81" s="19"/>
      <c r="D81" s="19"/>
      <c r="E81" s="19"/>
      <c r="F81" s="19"/>
      <c r="G81" s="21" t="str">
        <f>IF(ISBLANK($A81),"",IF($I81="X",A81,CONCATENATE(VLOOKUP(A81,Competitors!$A$2:$I$650,3, FALSE)," ",VLOOKUP(A81,Competitors!$A$2:$I$650,2,FALSE))))</f>
        <v/>
      </c>
      <c r="H81" s="22">
        <f t="shared" si="2"/>
        <v>0</v>
      </c>
      <c r="I81" t="str">
        <f t="shared" si="3"/>
        <v/>
      </c>
    </row>
    <row r="82" spans="1:9" ht="15" x14ac:dyDescent="0.4">
      <c r="A82" s="19"/>
      <c r="B82" s="19"/>
      <c r="C82" s="19"/>
      <c r="D82" s="19"/>
      <c r="E82" s="19"/>
      <c r="F82" s="19"/>
      <c r="G82" s="21" t="str">
        <f>IF(ISBLANK($A82),"",IF($I82="X",A82,CONCATENATE(VLOOKUP(A82,Competitors!$A$2:$I$650,3, FALSE)," ",VLOOKUP(A82,Competitors!$A$2:$I$650,2,FALSE))))</f>
        <v/>
      </c>
      <c r="H82" s="22">
        <f t="shared" si="2"/>
        <v>0</v>
      </c>
      <c r="I82" t="str">
        <f t="shared" si="3"/>
        <v/>
      </c>
    </row>
    <row r="83" spans="1:9" ht="15" x14ac:dyDescent="0.4">
      <c r="A83" s="19"/>
      <c r="B83" s="19"/>
      <c r="C83" s="19"/>
      <c r="D83" s="19"/>
      <c r="E83" s="19"/>
      <c r="F83" s="19"/>
      <c r="G83" s="21" t="str">
        <f>IF(ISBLANK($A83),"",IF($I83="X",A83,CONCATENATE(VLOOKUP(A83,Competitors!$A$2:$I$650,3, FALSE)," ",VLOOKUP(A83,Competitors!$A$2:$I$650,2,FALSE))))</f>
        <v/>
      </c>
      <c r="H83" s="22">
        <f t="shared" si="2"/>
        <v>0</v>
      </c>
      <c r="I83" t="str">
        <f t="shared" si="3"/>
        <v/>
      </c>
    </row>
    <row r="84" spans="1:9" ht="15" x14ac:dyDescent="0.4">
      <c r="A84" s="19"/>
      <c r="B84" s="19"/>
      <c r="C84" s="19"/>
      <c r="D84" s="19"/>
      <c r="E84" s="19"/>
      <c r="F84" s="19"/>
      <c r="G84" s="21" t="str">
        <f>IF(ISBLANK($A84),"",IF($I84="X",A84,CONCATENATE(VLOOKUP(A84,Competitors!$A$2:$I$650,3, FALSE)," ",VLOOKUP(A84,Competitors!$A$2:$I$650,2,FALSE))))</f>
        <v/>
      </c>
      <c r="H84" s="22">
        <f t="shared" si="2"/>
        <v>0</v>
      </c>
      <c r="I84" t="str">
        <f t="shared" si="3"/>
        <v/>
      </c>
    </row>
    <row r="85" spans="1:9" ht="15" x14ac:dyDescent="0.4">
      <c r="A85" s="19"/>
      <c r="B85" s="19"/>
      <c r="C85" s="19"/>
      <c r="D85" s="19"/>
      <c r="E85" s="19"/>
      <c r="F85" s="19"/>
      <c r="G85" s="21" t="str">
        <f>IF(ISBLANK($A85),"",IF($I85="X",A85,CONCATENATE(VLOOKUP(A85,Competitors!$A$2:$I$650,3, FALSE)," ",VLOOKUP(A85,Competitors!$A$2:$I$650,2,FALSE))))</f>
        <v/>
      </c>
      <c r="H85" s="22">
        <f t="shared" si="2"/>
        <v>0</v>
      </c>
      <c r="I85" t="str">
        <f t="shared" si="3"/>
        <v/>
      </c>
    </row>
    <row r="86" spans="1:9" ht="15" x14ac:dyDescent="0.4">
      <c r="A86" s="19"/>
      <c r="B86" s="19"/>
      <c r="C86" s="19"/>
      <c r="D86" s="19"/>
      <c r="E86" s="19"/>
      <c r="F86" s="19"/>
      <c r="G86" s="21" t="str">
        <f>IF(ISBLANK($A86),"",IF($I86="X",A86,CONCATENATE(VLOOKUP(A86,Competitors!$A$2:$I$650,3, FALSE)," ",VLOOKUP(A86,Competitors!$A$2:$I$650,2,FALSE))))</f>
        <v/>
      </c>
      <c r="H86" s="22">
        <f t="shared" si="2"/>
        <v>0</v>
      </c>
      <c r="I86" t="str">
        <f t="shared" si="3"/>
        <v/>
      </c>
    </row>
    <row r="87" spans="1:9" ht="15" x14ac:dyDescent="0.4">
      <c r="A87" s="19"/>
      <c r="B87" s="19"/>
      <c r="C87" s="19"/>
      <c r="D87" s="19"/>
      <c r="E87" s="19"/>
      <c r="F87" s="19"/>
      <c r="G87" s="21" t="str">
        <f>IF(ISBLANK($A87),"",IF($I87="X",A87,CONCATENATE(VLOOKUP(A87,Competitors!$A$2:$I$650,3, FALSE)," ",VLOOKUP(A87,Competitors!$A$2:$I$650,2,FALSE))))</f>
        <v/>
      </c>
      <c r="H87" s="22">
        <f t="shared" si="2"/>
        <v>0</v>
      </c>
      <c r="I87" t="str">
        <f t="shared" si="3"/>
        <v/>
      </c>
    </row>
    <row r="88" spans="1:9" ht="15" x14ac:dyDescent="0.4">
      <c r="A88" s="19"/>
      <c r="B88" s="19"/>
      <c r="C88" s="19"/>
      <c r="D88" s="19"/>
      <c r="E88" s="19"/>
      <c r="F88" s="19"/>
      <c r="G88" s="21" t="str">
        <f>IF(ISBLANK($A88),"",IF($I88="X",A88,CONCATENATE(VLOOKUP(A88,Competitors!$A$2:$I$650,3, FALSE)," ",VLOOKUP(A88,Competitors!$A$2:$I$650,2,FALSE))))</f>
        <v/>
      </c>
      <c r="H88" s="22">
        <f t="shared" si="2"/>
        <v>0</v>
      </c>
      <c r="I88" t="str">
        <f t="shared" si="3"/>
        <v/>
      </c>
    </row>
    <row r="89" spans="1:9" ht="15" x14ac:dyDescent="0.4">
      <c r="A89" s="19"/>
      <c r="B89" s="19"/>
      <c r="C89" s="19"/>
      <c r="D89" s="19"/>
      <c r="E89" s="19"/>
      <c r="F89" s="19"/>
      <c r="G89" s="21" t="str">
        <f>IF(ISBLANK($A89),"",IF($I89="X",A89,CONCATENATE(VLOOKUP(A89,Competitors!$A$2:$I$650,3, FALSE)," ",VLOOKUP(A89,Competitors!$A$2:$I$650,2,FALSE))))</f>
        <v/>
      </c>
      <c r="H89" s="22">
        <f t="shared" si="2"/>
        <v>0</v>
      </c>
      <c r="I89" t="str">
        <f t="shared" si="3"/>
        <v/>
      </c>
    </row>
    <row r="90" spans="1:9" ht="15" x14ac:dyDescent="0.4">
      <c r="A90" s="19"/>
      <c r="B90" s="19"/>
      <c r="C90" s="19"/>
      <c r="D90" s="19"/>
      <c r="E90" s="19"/>
      <c r="F90" s="19"/>
      <c r="G90" s="21" t="str">
        <f>IF(ISBLANK($A90),"",IF($I90="X",A90,CONCATENATE(VLOOKUP(A90,Competitors!$A$2:$I$650,3, FALSE)," ",VLOOKUP(A90,Competitors!$A$2:$I$650,2,FALSE))))</f>
        <v/>
      </c>
      <c r="H90" s="22">
        <f t="shared" si="2"/>
        <v>0</v>
      </c>
      <c r="I90" t="str">
        <f t="shared" si="3"/>
        <v/>
      </c>
    </row>
    <row r="91" spans="1:9" ht="15" x14ac:dyDescent="0.4">
      <c r="A91" s="19"/>
      <c r="B91" s="19"/>
      <c r="C91" s="19"/>
      <c r="D91" s="19"/>
      <c r="E91" s="19"/>
      <c r="F91" s="19"/>
      <c r="G91" s="21" t="str">
        <f>IF(ISBLANK($A91),"",IF($I91="X",A91,CONCATENATE(VLOOKUP(A91,Competitors!$A$2:$I$650,3, FALSE)," ",VLOOKUP(A91,Competitors!$A$2:$I$650,2,FALSE))))</f>
        <v/>
      </c>
      <c r="H91" s="22">
        <f t="shared" si="2"/>
        <v>0</v>
      </c>
      <c r="I91" t="str">
        <f t="shared" si="3"/>
        <v/>
      </c>
    </row>
    <row r="92" spans="1:9" ht="15" x14ac:dyDescent="0.4">
      <c r="A92" s="19"/>
      <c r="B92" s="19"/>
      <c r="C92" s="19"/>
      <c r="D92" s="19"/>
      <c r="E92" s="19"/>
      <c r="F92" s="19"/>
      <c r="G92" s="21" t="str">
        <f>IF(ISBLANK($A92),"",IF($I92="X",A92,CONCATENATE(VLOOKUP(A92,Competitors!$A$2:$I$650,3, FALSE)," ",VLOOKUP(A92,Competitors!$A$2:$I$650,2,FALSE))))</f>
        <v/>
      </c>
      <c r="H92" s="22">
        <f t="shared" si="2"/>
        <v>0</v>
      </c>
      <c r="I92" t="str">
        <f t="shared" si="3"/>
        <v/>
      </c>
    </row>
    <row r="93" spans="1:9" ht="15" x14ac:dyDescent="0.4">
      <c r="A93" s="19"/>
      <c r="B93" s="19"/>
      <c r="C93" s="19"/>
      <c r="D93" s="19"/>
      <c r="E93" s="19"/>
      <c r="F93" s="19"/>
      <c r="G93" s="21" t="str">
        <f>IF(ISBLANK($A93),"",IF($I93="X",A93,CONCATENATE(VLOOKUP(A93,Competitors!$A$2:$I$650,3, FALSE)," ",VLOOKUP(A93,Competitors!$A$2:$I$650,2,FALSE))))</f>
        <v/>
      </c>
      <c r="H93" s="22">
        <f t="shared" si="2"/>
        <v>0</v>
      </c>
      <c r="I93" t="str">
        <f t="shared" si="3"/>
        <v/>
      </c>
    </row>
    <row r="94" spans="1:9" ht="15" x14ac:dyDescent="0.4">
      <c r="A94" s="19"/>
      <c r="B94" s="19"/>
      <c r="C94" s="19"/>
      <c r="D94" s="19"/>
      <c r="E94" s="19"/>
      <c r="F94" s="19"/>
      <c r="G94" s="21" t="str">
        <f>IF(ISBLANK($A94),"",IF($I94="X",A94,CONCATENATE(VLOOKUP(A94,Competitors!$A$2:$I$650,3, FALSE)," ",VLOOKUP(A94,Competitors!$A$2:$I$650,2,FALSE))))</f>
        <v/>
      </c>
      <c r="H94" s="22">
        <f t="shared" si="2"/>
        <v>0</v>
      </c>
      <c r="I94" t="str">
        <f t="shared" si="3"/>
        <v/>
      </c>
    </row>
    <row r="95" spans="1:9" ht="15" x14ac:dyDescent="0.4">
      <c r="A95" s="19"/>
      <c r="B95" s="19"/>
      <c r="C95" s="19"/>
      <c r="D95" s="19"/>
      <c r="E95" s="19"/>
      <c r="F95" s="19"/>
      <c r="G95" s="21" t="str">
        <f>IF(ISBLANK($A95),"",IF($I95="X",A95,CONCATENATE(VLOOKUP(A95,Competitors!$A$2:$I$650,3, FALSE)," ",VLOOKUP(A95,Competitors!$A$2:$I$650,2,FALSE))))</f>
        <v/>
      </c>
      <c r="H95" s="22">
        <f t="shared" si="2"/>
        <v>0</v>
      </c>
      <c r="I95" t="str">
        <f t="shared" si="3"/>
        <v/>
      </c>
    </row>
    <row r="96" spans="1:9" ht="15" x14ac:dyDescent="0.4">
      <c r="A96" s="19"/>
      <c r="B96" s="19"/>
      <c r="C96" s="19"/>
      <c r="D96" s="19"/>
      <c r="E96" s="19"/>
      <c r="F96" s="19"/>
      <c r="G96" s="21" t="str">
        <f>IF(ISBLANK($A96),"",IF($I96="X",A96,CONCATENATE(VLOOKUP(A96,Competitors!$A$2:$I$650,3, FALSE)," ",VLOOKUP(A96,Competitors!$A$2:$I$650,2,FALSE))))</f>
        <v/>
      </c>
      <c r="H96" s="22">
        <f t="shared" si="2"/>
        <v>0</v>
      </c>
      <c r="I96" t="str">
        <f t="shared" si="3"/>
        <v/>
      </c>
    </row>
    <row r="97" spans="1:9" ht="15" x14ac:dyDescent="0.4">
      <c r="A97" s="19"/>
      <c r="B97" s="19"/>
      <c r="C97" s="19"/>
      <c r="D97" s="19"/>
      <c r="E97" s="19"/>
      <c r="F97" s="19"/>
      <c r="G97" s="21" t="str">
        <f>IF(ISBLANK($A97),"",IF($I97="X",A97,CONCATENATE(VLOOKUP(A97,Competitors!$A$2:$I$650,3, FALSE)," ",VLOOKUP(A97,Competitors!$A$2:$I$650,2,FALSE))))</f>
        <v/>
      </c>
      <c r="H97" s="22">
        <f t="shared" si="2"/>
        <v>0</v>
      </c>
      <c r="I97" t="str">
        <f t="shared" si="3"/>
        <v/>
      </c>
    </row>
    <row r="98" spans="1:9" ht="15" x14ac:dyDescent="0.4">
      <c r="A98" s="19"/>
      <c r="B98" s="19"/>
      <c r="C98" s="19"/>
      <c r="D98" s="19"/>
      <c r="E98" s="19"/>
      <c r="F98" s="19"/>
      <c r="G98" s="21" t="str">
        <f>IF(ISBLANK($A98),"",IF($I98="X",A98,CONCATENATE(VLOOKUP(A98,Competitors!$A$2:$I$650,3, FALSE)," ",VLOOKUP(A98,Competitors!$A$2:$I$650,2,FALSE))))</f>
        <v/>
      </c>
      <c r="H98" s="22">
        <f t="shared" si="2"/>
        <v>0</v>
      </c>
      <c r="I98" t="str">
        <f t="shared" si="3"/>
        <v/>
      </c>
    </row>
    <row r="99" spans="1:9" ht="15" x14ac:dyDescent="0.4">
      <c r="A99" s="19"/>
      <c r="B99" s="19"/>
      <c r="C99" s="19"/>
      <c r="D99" s="19"/>
      <c r="E99" s="19"/>
      <c r="F99" s="19"/>
      <c r="G99" s="21" t="str">
        <f>IF(ISBLANK($A99),"",IF($I99="X",A99,CONCATENATE(VLOOKUP(A99,Competitors!$A$2:$I$650,3, FALSE)," ",VLOOKUP(A99,Competitors!$A$2:$I$650,2,FALSE))))</f>
        <v/>
      </c>
      <c r="H99" s="22">
        <f t="shared" si="2"/>
        <v>0</v>
      </c>
      <c r="I99" t="str">
        <f t="shared" si="3"/>
        <v/>
      </c>
    </row>
    <row r="100" spans="1:9" ht="15" x14ac:dyDescent="0.4">
      <c r="A100" s="19"/>
      <c r="B100" s="19"/>
      <c r="C100" s="19"/>
      <c r="D100" s="19"/>
      <c r="E100" s="19"/>
      <c r="F100" s="19"/>
      <c r="G100" s="21" t="str">
        <f>IF(ISBLANK($A100),"",IF($I100="X",A100,CONCATENATE(VLOOKUP(A100,Competitors!$A$2:$I$650,3, FALSE)," ",VLOOKUP(A100,Competitors!$A$2:$I$650,2,FALSE))))</f>
        <v/>
      </c>
      <c r="H100" s="22">
        <f t="shared" si="2"/>
        <v>0</v>
      </c>
      <c r="I100" t="str">
        <f t="shared" si="3"/>
        <v/>
      </c>
    </row>
    <row r="101" spans="1:9" ht="15" x14ac:dyDescent="0.4">
      <c r="A101" s="19"/>
      <c r="B101" s="19"/>
      <c r="C101" s="19"/>
      <c r="D101" s="19"/>
      <c r="E101" s="19"/>
      <c r="F101" s="19"/>
      <c r="G101" s="21" t="str">
        <f>IF(ISBLANK($A101),"",IF($I101="X",A101,CONCATENATE(VLOOKUP(A101,Competitors!$A$2:$I$650,3, FALSE)," ",VLOOKUP(A101,Competitors!$A$2:$I$650,2,FALSE))))</f>
        <v/>
      </c>
      <c r="H101" s="22">
        <f t="shared" si="2"/>
        <v>0</v>
      </c>
      <c r="I101" t="str">
        <f t="shared" si="3"/>
        <v/>
      </c>
    </row>
    <row r="102" spans="1:9" s="23" customFormat="1" x14ac:dyDescent="0.35">
      <c r="H102" s="24"/>
    </row>
    <row r="103" spans="1:9" x14ac:dyDescent="0.35">
      <c r="A103" t="s">
        <v>672</v>
      </c>
      <c r="B103" t="str" cm="1">
        <f t="array" aca="1" ref="B103" ca="1">MID(CELL("filename",A1),FIND("]",CELL("filename",A1))+1,255)</f>
        <v>Event_06</v>
      </c>
    </row>
    <row r="104" spans="1:9" x14ac:dyDescent="0.35">
      <c r="A104" t="s">
        <v>673</v>
      </c>
      <c r="B104">
        <f ca="1">_xlfn.XLOOKUP(B103,Calendar!L:L,Calendar!G:G,"Event is not in calendar")</f>
        <v>0</v>
      </c>
    </row>
  </sheetData>
  <conditionalFormatting sqref="D2:D101">
    <cfRule type="expression" dxfId="62" priority="1">
      <formula>TEXT($B$104,"@")="Y"</formula>
    </cfRule>
  </conditionalFormatting>
  <conditionalFormatting sqref="G2:H101">
    <cfRule type="expression" dxfId="61" priority="3">
      <formula>$I2="X"</formula>
    </cfRule>
  </conditionalFormatting>
  <conditionalFormatting sqref="H2:H101">
    <cfRule type="expression" dxfId="60" priority="2">
      <formula>TEXT($B$104,"@")="Y"</formula>
    </cfRule>
  </conditionalFormatting>
  <printOptions horizontalCentered="1"/>
  <pageMargins left="0.62992125984251968" right="0.70866141732283472" top="1.7322834645669292" bottom="0.39370078740157483" header="0.31496062992125984" footer="0.31496062992125984"/>
  <pageSetup paperSize="9" orientation="portrait" r:id="rId1"/>
  <headerFooter>
    <oddHeader>&amp;C&amp;24WVCC champs 2016 results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C2AE8-14F2-42A9-859C-434A8F707F8C}">
  <sheetPr codeName="Sheet39">
    <pageSetUpPr fitToPage="1"/>
  </sheetPr>
  <dimension ref="A1:I104"/>
  <sheetViews>
    <sheetView zoomScale="75" zoomScaleNormal="75" workbookViewId="0">
      <selection activeCell="D2" sqref="D2:D101"/>
    </sheetView>
  </sheetViews>
  <sheetFormatPr defaultColWidth="9.1328125" defaultRowHeight="12.75" x14ac:dyDescent="0.35"/>
  <cols>
    <col min="1" max="1" width="19" bestFit="1" customWidth="1"/>
    <col min="2" max="4" width="4.6640625" customWidth="1"/>
    <col min="5" max="6" width="11" customWidth="1"/>
    <col min="7" max="7" width="44.1328125" customWidth="1"/>
    <col min="8" max="8" width="14.6640625" style="25" bestFit="1" customWidth="1"/>
  </cols>
  <sheetData>
    <row r="1" spans="1:9" ht="15.75" customHeight="1" x14ac:dyDescent="0.4">
      <c r="A1" s="12" t="s">
        <v>364</v>
      </c>
      <c r="B1" s="13" t="s">
        <v>176</v>
      </c>
      <c r="C1" s="14" t="s">
        <v>2</v>
      </c>
      <c r="D1" s="15" t="s">
        <v>48</v>
      </c>
      <c r="E1" s="16" t="s">
        <v>177</v>
      </c>
      <c r="F1" s="16" t="s">
        <v>178</v>
      </c>
      <c r="G1" s="17" t="s">
        <v>115</v>
      </c>
      <c r="H1" s="18" t="s">
        <v>179</v>
      </c>
      <c r="I1" t="s">
        <v>363</v>
      </c>
    </row>
    <row r="2" spans="1:9" ht="15" x14ac:dyDescent="0.4">
      <c r="A2" s="19"/>
      <c r="B2" s="19"/>
      <c r="C2" s="19"/>
      <c r="D2" s="19"/>
      <c r="E2" s="19"/>
      <c r="F2" s="19"/>
      <c r="G2" s="21" t="str">
        <f>IF(ISBLANK($A2),"",IF($I2="X",A2,CONCATENATE(VLOOKUP(A2,Competitors!$A$2:$I$650,3, FALSE)," ",VLOOKUP(A2,Competitors!$A$2:$I$650,2,FALSE))))</f>
        <v/>
      </c>
      <c r="H2" s="22">
        <f>IF(LEFT($E2,1)="D",UPPER($E2),(B2*3600+C2*60+D2)/86400)</f>
        <v>0</v>
      </c>
      <c r="I2" t="str">
        <f>IF(OR(ISBLANK(A2),ISNUMBER(A2)),"","X")</f>
        <v/>
      </c>
    </row>
    <row r="3" spans="1:9" ht="15" x14ac:dyDescent="0.4">
      <c r="A3" s="19"/>
      <c r="B3" s="19"/>
      <c r="C3" s="19"/>
      <c r="D3" s="19"/>
      <c r="E3" s="19"/>
      <c r="F3" s="19"/>
      <c r="G3" s="21" t="str">
        <f>IF(ISBLANK($A3),"",IF($I3="X",A3,CONCATENATE(VLOOKUP(A3,Competitors!$A$2:$I$650,3, FALSE)," ",VLOOKUP(A3,Competitors!$A$2:$I$650,2,FALSE))))</f>
        <v/>
      </c>
      <c r="H3" s="22">
        <f t="shared" ref="H3:H66" si="0">IF(LEFT($E3,1)="D",UPPER($E3),(B3*3600+C3*60+D3)/86400)</f>
        <v>0</v>
      </c>
      <c r="I3" t="str">
        <f t="shared" ref="I3:I66" si="1">IF(OR(ISBLANK(A3),ISNUMBER(A3)),"","X")</f>
        <v/>
      </c>
    </row>
    <row r="4" spans="1:9" ht="15" x14ac:dyDescent="0.4">
      <c r="A4" s="19"/>
      <c r="B4" s="19"/>
      <c r="C4" s="19"/>
      <c r="D4" s="19"/>
      <c r="E4" s="19"/>
      <c r="F4" s="19"/>
      <c r="G4" s="21" t="str">
        <f>IF(ISBLANK($A4),"",IF($I4="X",A4,CONCATENATE(VLOOKUP(A4,Competitors!$A$2:$I$650,3, FALSE)," ",VLOOKUP(A4,Competitors!$A$2:$I$650,2,FALSE))))</f>
        <v/>
      </c>
      <c r="H4" s="22">
        <f t="shared" si="0"/>
        <v>0</v>
      </c>
      <c r="I4" t="str">
        <f t="shared" si="1"/>
        <v/>
      </c>
    </row>
    <row r="5" spans="1:9" ht="15" x14ac:dyDescent="0.4">
      <c r="A5" s="19"/>
      <c r="B5" s="19"/>
      <c r="C5" s="19"/>
      <c r="D5" s="19"/>
      <c r="E5" s="19"/>
      <c r="F5" s="19"/>
      <c r="G5" s="21" t="str">
        <f>IF(ISBLANK($A5),"",IF($I5="X",A5,CONCATENATE(VLOOKUP(A5,Competitors!$A$2:$I$650,3, FALSE)," ",VLOOKUP(A5,Competitors!$A$2:$I$650,2,FALSE))))</f>
        <v/>
      </c>
      <c r="H5" s="22">
        <f t="shared" si="0"/>
        <v>0</v>
      </c>
      <c r="I5" t="str">
        <f t="shared" si="1"/>
        <v/>
      </c>
    </row>
    <row r="6" spans="1:9" ht="15" x14ac:dyDescent="0.4">
      <c r="A6" s="19"/>
      <c r="B6" s="19"/>
      <c r="C6" s="19"/>
      <c r="D6" s="19"/>
      <c r="E6" s="19"/>
      <c r="F6" s="19"/>
      <c r="G6" s="21" t="str">
        <f>IF(ISBLANK($A6),"",IF($I6="X",A6,CONCATENATE(VLOOKUP(A6,Competitors!$A$2:$I$650,3, FALSE)," ",VLOOKUP(A6,Competitors!$A$2:$I$650,2,FALSE))))</f>
        <v/>
      </c>
      <c r="H6" s="22">
        <f t="shared" si="0"/>
        <v>0</v>
      </c>
      <c r="I6" t="str">
        <f t="shared" si="1"/>
        <v/>
      </c>
    </row>
    <row r="7" spans="1:9" ht="15" x14ac:dyDescent="0.4">
      <c r="A7" s="19"/>
      <c r="B7" s="19"/>
      <c r="C7" s="19"/>
      <c r="D7" s="19"/>
      <c r="E7" s="19"/>
      <c r="F7" s="19"/>
      <c r="G7" s="21" t="str">
        <f>IF(ISBLANK($A7),"",IF($I7="X",A7,CONCATENATE(VLOOKUP(A7,Competitors!$A$2:$I$650,3, FALSE)," ",VLOOKUP(A7,Competitors!$A$2:$I$650,2,FALSE))))</f>
        <v/>
      </c>
      <c r="H7" s="22">
        <f t="shared" si="0"/>
        <v>0</v>
      </c>
      <c r="I7" t="str">
        <f t="shared" si="1"/>
        <v/>
      </c>
    </row>
    <row r="8" spans="1:9" ht="15" x14ac:dyDescent="0.4">
      <c r="A8" s="19"/>
      <c r="B8" s="19"/>
      <c r="C8" s="19"/>
      <c r="D8" s="19"/>
      <c r="E8" s="19"/>
      <c r="F8" s="19"/>
      <c r="G8" s="21" t="str">
        <f>IF(ISBLANK($A8),"",IF($I8="X",A8,CONCATENATE(VLOOKUP(A8,Competitors!$A$2:$I$650,3, FALSE)," ",VLOOKUP(A8,Competitors!$A$2:$I$650,2,FALSE))))</f>
        <v/>
      </c>
      <c r="H8" s="22">
        <f t="shared" si="0"/>
        <v>0</v>
      </c>
      <c r="I8" t="str">
        <f t="shared" si="1"/>
        <v/>
      </c>
    </row>
    <row r="9" spans="1:9" ht="15" x14ac:dyDescent="0.4">
      <c r="A9" s="19"/>
      <c r="B9" s="19"/>
      <c r="C9" s="19"/>
      <c r="D9" s="19"/>
      <c r="E9" s="19"/>
      <c r="F9" s="19"/>
      <c r="G9" s="21" t="str">
        <f>IF(ISBLANK($A9),"",IF($I9="X",A9,CONCATENATE(VLOOKUP(A9,Competitors!$A$2:$I$650,3, FALSE)," ",VLOOKUP(A9,Competitors!$A$2:$I$650,2,FALSE))))</f>
        <v/>
      </c>
      <c r="H9" s="22">
        <f t="shared" si="0"/>
        <v>0</v>
      </c>
      <c r="I9" t="str">
        <f t="shared" si="1"/>
        <v/>
      </c>
    </row>
    <row r="10" spans="1:9" ht="15" x14ac:dyDescent="0.4">
      <c r="A10" s="19"/>
      <c r="B10" s="19"/>
      <c r="C10" s="19"/>
      <c r="D10" s="19"/>
      <c r="E10" s="19"/>
      <c r="F10" s="19"/>
      <c r="G10" s="21" t="str">
        <f>IF(ISBLANK($A10),"",IF($I10="X",A10,CONCATENATE(VLOOKUP(A10,Competitors!$A$2:$I$650,3, FALSE)," ",VLOOKUP(A10,Competitors!$A$2:$I$650,2,FALSE))))</f>
        <v/>
      </c>
      <c r="H10" s="22">
        <f t="shared" si="0"/>
        <v>0</v>
      </c>
      <c r="I10" t="str">
        <f t="shared" si="1"/>
        <v/>
      </c>
    </row>
    <row r="11" spans="1:9" ht="15" x14ac:dyDescent="0.4">
      <c r="A11" s="19"/>
      <c r="B11" s="19"/>
      <c r="C11" s="19"/>
      <c r="D11" s="19"/>
      <c r="E11" s="19"/>
      <c r="F11" s="19"/>
      <c r="G11" s="21" t="str">
        <f>IF(ISBLANK($A11),"",IF($I11="X",A11,CONCATENATE(VLOOKUP(A11,Competitors!$A$2:$I$650,3, FALSE)," ",VLOOKUP(A11,Competitors!$A$2:$I$650,2,FALSE))))</f>
        <v/>
      </c>
      <c r="H11" s="22">
        <f t="shared" si="0"/>
        <v>0</v>
      </c>
      <c r="I11" t="str">
        <f t="shared" si="1"/>
        <v/>
      </c>
    </row>
    <row r="12" spans="1:9" ht="15" x14ac:dyDescent="0.4">
      <c r="A12" s="19"/>
      <c r="B12" s="19"/>
      <c r="C12" s="19"/>
      <c r="D12" s="19"/>
      <c r="E12" s="19"/>
      <c r="F12" s="19"/>
      <c r="G12" s="21" t="str">
        <f>IF(ISBLANK($A12),"",IF($I12="X",A12,CONCATENATE(VLOOKUP(A12,Competitors!$A$2:$I$650,3, FALSE)," ",VLOOKUP(A12,Competitors!$A$2:$I$650,2,FALSE))))</f>
        <v/>
      </c>
      <c r="H12" s="22">
        <f t="shared" si="0"/>
        <v>0</v>
      </c>
      <c r="I12" t="str">
        <f t="shared" si="1"/>
        <v/>
      </c>
    </row>
    <row r="13" spans="1:9" ht="15" x14ac:dyDescent="0.4">
      <c r="A13" s="19"/>
      <c r="B13" s="19"/>
      <c r="C13" s="19"/>
      <c r="D13" s="19"/>
      <c r="E13" s="19"/>
      <c r="F13" s="19"/>
      <c r="G13" s="21" t="str">
        <f>IF(ISBLANK($A13),"",IF($I13="X",A13,CONCATENATE(VLOOKUP(A13,Competitors!$A$2:$I$650,3, FALSE)," ",VLOOKUP(A13,Competitors!$A$2:$I$650,2,FALSE))))</f>
        <v/>
      </c>
      <c r="H13" s="22">
        <f t="shared" si="0"/>
        <v>0</v>
      </c>
      <c r="I13" t="str">
        <f t="shared" si="1"/>
        <v/>
      </c>
    </row>
    <row r="14" spans="1:9" ht="15" x14ac:dyDescent="0.4">
      <c r="A14" s="19"/>
      <c r="B14" s="19"/>
      <c r="C14" s="19"/>
      <c r="D14" s="19"/>
      <c r="E14" s="19"/>
      <c r="F14" s="19"/>
      <c r="G14" s="21" t="str">
        <f>IF(ISBLANK($A14),"",IF($I14="X",A14,CONCATENATE(VLOOKUP(A14,Competitors!$A$2:$I$650,3, FALSE)," ",VLOOKUP(A14,Competitors!$A$2:$I$650,2,FALSE))))</f>
        <v/>
      </c>
      <c r="H14" s="22">
        <f t="shared" si="0"/>
        <v>0</v>
      </c>
      <c r="I14" t="str">
        <f t="shared" si="1"/>
        <v/>
      </c>
    </row>
    <row r="15" spans="1:9" ht="15" x14ac:dyDescent="0.4">
      <c r="A15" s="19"/>
      <c r="B15" s="19"/>
      <c r="C15" s="19"/>
      <c r="D15" s="19"/>
      <c r="E15" s="19"/>
      <c r="F15" s="19"/>
      <c r="G15" s="21" t="str">
        <f>IF(ISBLANK($A15),"",IF($I15="X",A15,CONCATENATE(VLOOKUP(A15,Competitors!$A$2:$I$650,3, FALSE)," ",VLOOKUP(A15,Competitors!$A$2:$I$650,2,FALSE))))</f>
        <v/>
      </c>
      <c r="H15" s="22">
        <f t="shared" si="0"/>
        <v>0</v>
      </c>
      <c r="I15" t="str">
        <f t="shared" si="1"/>
        <v/>
      </c>
    </row>
    <row r="16" spans="1:9" ht="15" x14ac:dyDescent="0.4">
      <c r="A16" s="19"/>
      <c r="B16" s="19"/>
      <c r="C16" s="19"/>
      <c r="D16" s="19"/>
      <c r="E16" s="19"/>
      <c r="F16" s="19"/>
      <c r="G16" s="21" t="str">
        <f>IF(ISBLANK($A16),"",IF($I16="X",A16,CONCATENATE(VLOOKUP(A16,Competitors!$A$2:$I$650,3, FALSE)," ",VLOOKUP(A16,Competitors!$A$2:$I$650,2,FALSE))))</f>
        <v/>
      </c>
      <c r="H16" s="22">
        <f t="shared" si="0"/>
        <v>0</v>
      </c>
      <c r="I16" t="str">
        <f t="shared" si="1"/>
        <v/>
      </c>
    </row>
    <row r="17" spans="1:9" ht="15" x14ac:dyDescent="0.4">
      <c r="A17" s="19"/>
      <c r="B17" s="19"/>
      <c r="C17" s="19"/>
      <c r="D17" s="19"/>
      <c r="E17" s="19"/>
      <c r="F17" s="19"/>
      <c r="G17" s="21" t="str">
        <f>IF(ISBLANK($A17),"",IF($I17="X",A17,CONCATENATE(VLOOKUP(A17,Competitors!$A$2:$I$650,3, FALSE)," ",VLOOKUP(A17,Competitors!$A$2:$I$650,2,FALSE))))</f>
        <v/>
      </c>
      <c r="H17" s="22">
        <f t="shared" si="0"/>
        <v>0</v>
      </c>
      <c r="I17" t="str">
        <f t="shared" si="1"/>
        <v/>
      </c>
    </row>
    <row r="18" spans="1:9" ht="15" x14ac:dyDescent="0.4">
      <c r="A18" s="19"/>
      <c r="B18" s="19"/>
      <c r="C18" s="19"/>
      <c r="D18" s="19"/>
      <c r="E18" s="19"/>
      <c r="F18" s="19"/>
      <c r="G18" s="21" t="str">
        <f>IF(ISBLANK($A18),"",IF($I18="X",A18,CONCATENATE(VLOOKUP(A18,Competitors!$A$2:$I$650,3, FALSE)," ",VLOOKUP(A18,Competitors!$A$2:$I$650,2,FALSE))))</f>
        <v/>
      </c>
      <c r="H18" s="22">
        <f t="shared" si="0"/>
        <v>0</v>
      </c>
      <c r="I18" t="str">
        <f t="shared" si="1"/>
        <v/>
      </c>
    </row>
    <row r="19" spans="1:9" ht="15" x14ac:dyDescent="0.4">
      <c r="A19" s="19"/>
      <c r="B19" s="19"/>
      <c r="C19" s="19"/>
      <c r="D19" s="19"/>
      <c r="E19" s="19"/>
      <c r="F19" s="19"/>
      <c r="G19" s="21" t="str">
        <f>IF(ISBLANK($A19),"",IF($I19="X",A19,CONCATENATE(VLOOKUP(A19,Competitors!$A$2:$I$650,3, FALSE)," ",VLOOKUP(A19,Competitors!$A$2:$I$650,2,FALSE))))</f>
        <v/>
      </c>
      <c r="H19" s="22">
        <f t="shared" si="0"/>
        <v>0</v>
      </c>
      <c r="I19" t="str">
        <f t="shared" si="1"/>
        <v/>
      </c>
    </row>
    <row r="20" spans="1:9" ht="15" x14ac:dyDescent="0.4">
      <c r="A20" s="19"/>
      <c r="B20" s="19"/>
      <c r="C20" s="19"/>
      <c r="D20" s="19"/>
      <c r="E20" s="19"/>
      <c r="F20" s="19"/>
      <c r="G20" s="21" t="str">
        <f>IF(ISBLANK($A20),"",IF($I20="X",A20,CONCATENATE(VLOOKUP(A20,Competitors!$A$2:$I$650,3, FALSE)," ",VLOOKUP(A20,Competitors!$A$2:$I$650,2,FALSE))))</f>
        <v/>
      </c>
      <c r="H20" s="22">
        <f t="shared" si="0"/>
        <v>0</v>
      </c>
      <c r="I20" t="str">
        <f t="shared" si="1"/>
        <v/>
      </c>
    </row>
    <row r="21" spans="1:9" ht="15" x14ac:dyDescent="0.4">
      <c r="A21" s="19"/>
      <c r="B21" s="19"/>
      <c r="C21" s="19"/>
      <c r="D21" s="19"/>
      <c r="E21" s="19"/>
      <c r="F21" s="19"/>
      <c r="G21" s="21" t="str">
        <f>IF(ISBLANK($A21),"",IF($I21="X",A21,CONCATENATE(VLOOKUP(A21,Competitors!$A$2:$I$650,3, FALSE)," ",VLOOKUP(A21,Competitors!$A$2:$I$650,2,FALSE))))</f>
        <v/>
      </c>
      <c r="H21" s="22">
        <f t="shared" si="0"/>
        <v>0</v>
      </c>
      <c r="I21" t="str">
        <f t="shared" si="1"/>
        <v/>
      </c>
    </row>
    <row r="22" spans="1:9" ht="15" x14ac:dyDescent="0.4">
      <c r="A22" s="19"/>
      <c r="B22" s="19"/>
      <c r="C22" s="19"/>
      <c r="D22" s="19"/>
      <c r="E22" s="19"/>
      <c r="F22" s="19"/>
      <c r="G22" s="21" t="str">
        <f>IF(ISBLANK($A22),"",IF($I22="X",A22,CONCATENATE(VLOOKUP(A22,Competitors!$A$2:$I$650,3, FALSE)," ",VLOOKUP(A22,Competitors!$A$2:$I$650,2,FALSE))))</f>
        <v/>
      </c>
      <c r="H22" s="22">
        <f t="shared" si="0"/>
        <v>0</v>
      </c>
      <c r="I22" t="str">
        <f t="shared" si="1"/>
        <v/>
      </c>
    </row>
    <row r="23" spans="1:9" ht="15" x14ac:dyDescent="0.4">
      <c r="A23" s="19"/>
      <c r="B23" s="19"/>
      <c r="C23" s="19"/>
      <c r="D23" s="19"/>
      <c r="E23" s="19"/>
      <c r="F23" s="19"/>
      <c r="G23" s="21" t="str">
        <f>IF(ISBLANK($A23),"",IF($I23="X",A23,CONCATENATE(VLOOKUP(A23,Competitors!$A$2:$I$650,3, FALSE)," ",VLOOKUP(A23,Competitors!$A$2:$I$650,2,FALSE))))</f>
        <v/>
      </c>
      <c r="H23" s="22">
        <f t="shared" si="0"/>
        <v>0</v>
      </c>
      <c r="I23" t="str">
        <f t="shared" si="1"/>
        <v/>
      </c>
    </row>
    <row r="24" spans="1:9" ht="15" x14ac:dyDescent="0.4">
      <c r="A24" s="19"/>
      <c r="B24" s="19"/>
      <c r="C24" s="19"/>
      <c r="D24" s="19"/>
      <c r="E24" s="19"/>
      <c r="F24" s="19"/>
      <c r="G24" s="21" t="str">
        <f>IF(ISBLANK($A24),"",IF($I24="X",A24,CONCATENATE(VLOOKUP(A24,Competitors!$A$2:$I$650,3, FALSE)," ",VLOOKUP(A24,Competitors!$A$2:$I$650,2,FALSE))))</f>
        <v/>
      </c>
      <c r="H24" s="22">
        <f t="shared" si="0"/>
        <v>0</v>
      </c>
      <c r="I24" t="str">
        <f t="shared" si="1"/>
        <v/>
      </c>
    </row>
    <row r="25" spans="1:9" ht="15" x14ac:dyDescent="0.4">
      <c r="A25" s="19"/>
      <c r="B25" s="19"/>
      <c r="C25" s="19"/>
      <c r="D25" s="19"/>
      <c r="E25" s="19"/>
      <c r="F25" s="19"/>
      <c r="G25" s="21" t="str">
        <f>IF(ISBLANK($A25),"",IF($I25="X",A25,CONCATENATE(VLOOKUP(A25,Competitors!$A$2:$I$650,3, FALSE)," ",VLOOKUP(A25,Competitors!$A$2:$I$650,2,FALSE))))</f>
        <v/>
      </c>
      <c r="H25" s="22">
        <f t="shared" si="0"/>
        <v>0</v>
      </c>
      <c r="I25" t="str">
        <f t="shared" si="1"/>
        <v/>
      </c>
    </row>
    <row r="26" spans="1:9" ht="15" x14ac:dyDescent="0.4">
      <c r="A26" s="19"/>
      <c r="B26" s="19"/>
      <c r="C26" s="19"/>
      <c r="D26" s="19"/>
      <c r="E26" s="19"/>
      <c r="F26" s="19"/>
      <c r="G26" s="21" t="str">
        <f>IF(ISBLANK($A26),"",IF($I26="X",A26,CONCATENATE(VLOOKUP(A26,Competitors!$A$2:$I$650,3, FALSE)," ",VLOOKUP(A26,Competitors!$A$2:$I$650,2,FALSE))))</f>
        <v/>
      </c>
      <c r="H26" s="22">
        <f t="shared" si="0"/>
        <v>0</v>
      </c>
      <c r="I26" t="str">
        <f t="shared" si="1"/>
        <v/>
      </c>
    </row>
    <row r="27" spans="1:9" ht="15" x14ac:dyDescent="0.4">
      <c r="A27" s="19"/>
      <c r="B27" s="19"/>
      <c r="C27" s="19"/>
      <c r="D27" s="19"/>
      <c r="E27" s="19"/>
      <c r="F27" s="19"/>
      <c r="G27" s="21" t="str">
        <f>IF(ISBLANK($A27),"",IF($I27="X",A27,CONCATENATE(VLOOKUP(A27,Competitors!$A$2:$I$650,3, FALSE)," ",VLOOKUP(A27,Competitors!$A$2:$I$650,2,FALSE))))</f>
        <v/>
      </c>
      <c r="H27" s="22">
        <f t="shared" si="0"/>
        <v>0</v>
      </c>
      <c r="I27" t="str">
        <f t="shared" si="1"/>
        <v/>
      </c>
    </row>
    <row r="28" spans="1:9" ht="15" x14ac:dyDescent="0.4">
      <c r="A28" s="19"/>
      <c r="B28" s="19"/>
      <c r="C28" s="19"/>
      <c r="D28" s="19"/>
      <c r="E28" s="19"/>
      <c r="F28" s="19"/>
      <c r="G28" s="21" t="str">
        <f>IF(ISBLANK($A28),"",IF($I28="X",A28,CONCATENATE(VLOOKUP(A28,Competitors!$A$2:$I$650,3, FALSE)," ",VLOOKUP(A28,Competitors!$A$2:$I$650,2,FALSE))))</f>
        <v/>
      </c>
      <c r="H28" s="22">
        <f t="shared" si="0"/>
        <v>0</v>
      </c>
      <c r="I28" t="str">
        <f t="shared" si="1"/>
        <v/>
      </c>
    </row>
    <row r="29" spans="1:9" ht="15" x14ac:dyDescent="0.4">
      <c r="A29" s="19"/>
      <c r="B29" s="19"/>
      <c r="C29" s="19"/>
      <c r="D29" s="19"/>
      <c r="E29" s="19"/>
      <c r="F29" s="19"/>
      <c r="G29" s="21" t="str">
        <f>IF(ISBLANK($A29),"",IF($I29="X",A29,CONCATENATE(VLOOKUP(A29,Competitors!$A$2:$I$650,3, FALSE)," ",VLOOKUP(A29,Competitors!$A$2:$I$650,2,FALSE))))</f>
        <v/>
      </c>
      <c r="H29" s="22">
        <f t="shared" si="0"/>
        <v>0</v>
      </c>
      <c r="I29" t="str">
        <f t="shared" si="1"/>
        <v/>
      </c>
    </row>
    <row r="30" spans="1:9" ht="15" x14ac:dyDescent="0.4">
      <c r="A30" s="19"/>
      <c r="B30" s="19"/>
      <c r="C30" s="19"/>
      <c r="D30" s="19"/>
      <c r="E30" s="19"/>
      <c r="F30" s="19"/>
      <c r="G30" s="21" t="str">
        <f>IF(ISBLANK($A30),"",IF($I30="X",A30,CONCATENATE(VLOOKUP(A30,Competitors!$A$2:$I$650,3, FALSE)," ",VLOOKUP(A30,Competitors!$A$2:$I$650,2,FALSE))))</f>
        <v/>
      </c>
      <c r="H30" s="22">
        <f t="shared" si="0"/>
        <v>0</v>
      </c>
      <c r="I30" t="str">
        <f t="shared" si="1"/>
        <v/>
      </c>
    </row>
    <row r="31" spans="1:9" ht="15" x14ac:dyDescent="0.4">
      <c r="A31" s="19"/>
      <c r="B31" s="19"/>
      <c r="C31" s="19"/>
      <c r="D31" s="19"/>
      <c r="E31" s="19"/>
      <c r="F31" s="19"/>
      <c r="G31" s="21" t="str">
        <f>IF(ISBLANK($A31),"",IF($I31="X",A31,CONCATENATE(VLOOKUP(A31,Competitors!$A$2:$I$650,3, FALSE)," ",VLOOKUP(A31,Competitors!$A$2:$I$650,2,FALSE))))</f>
        <v/>
      </c>
      <c r="H31" s="22">
        <f t="shared" si="0"/>
        <v>0</v>
      </c>
      <c r="I31" t="str">
        <f t="shared" si="1"/>
        <v/>
      </c>
    </row>
    <row r="32" spans="1:9" ht="15" x14ac:dyDescent="0.4">
      <c r="A32" s="19"/>
      <c r="B32" s="19"/>
      <c r="C32" s="19"/>
      <c r="D32" s="19"/>
      <c r="E32" s="19"/>
      <c r="F32" s="19"/>
      <c r="G32" s="21" t="str">
        <f>IF(ISBLANK($A32),"",IF($I32="X",A32,CONCATENATE(VLOOKUP(A32,Competitors!$A$2:$I$650,3, FALSE)," ",VLOOKUP(A32,Competitors!$A$2:$I$650,2,FALSE))))</f>
        <v/>
      </c>
      <c r="H32" s="22">
        <f t="shared" si="0"/>
        <v>0</v>
      </c>
      <c r="I32" t="str">
        <f t="shared" si="1"/>
        <v/>
      </c>
    </row>
    <row r="33" spans="1:9" ht="15" x14ac:dyDescent="0.4">
      <c r="A33" s="19"/>
      <c r="B33" s="19"/>
      <c r="C33" s="19"/>
      <c r="D33" s="19"/>
      <c r="E33" s="19"/>
      <c r="F33" s="19"/>
      <c r="G33" s="21" t="str">
        <f>IF(ISBLANK($A33),"",IF($I33="X",A33,CONCATENATE(VLOOKUP(A33,Competitors!$A$2:$I$650,3, FALSE)," ",VLOOKUP(A33,Competitors!$A$2:$I$650,2,FALSE))))</f>
        <v/>
      </c>
      <c r="H33" s="22">
        <f t="shared" si="0"/>
        <v>0</v>
      </c>
      <c r="I33" t="str">
        <f t="shared" si="1"/>
        <v/>
      </c>
    </row>
    <row r="34" spans="1:9" ht="15" x14ac:dyDescent="0.4">
      <c r="A34" s="19"/>
      <c r="B34" s="19"/>
      <c r="C34" s="19"/>
      <c r="D34" s="19"/>
      <c r="E34" s="19"/>
      <c r="F34" s="19"/>
      <c r="G34" s="21" t="str">
        <f>IF(ISBLANK($A34),"",IF($I34="X",A34,CONCATENATE(VLOOKUP(A34,Competitors!$A$2:$I$650,3, FALSE)," ",VLOOKUP(A34,Competitors!$A$2:$I$650,2,FALSE))))</f>
        <v/>
      </c>
      <c r="H34" s="22">
        <f t="shared" si="0"/>
        <v>0</v>
      </c>
      <c r="I34" t="str">
        <f t="shared" si="1"/>
        <v/>
      </c>
    </row>
    <row r="35" spans="1:9" ht="15" x14ac:dyDescent="0.4">
      <c r="A35" s="19"/>
      <c r="B35" s="19"/>
      <c r="C35" s="19"/>
      <c r="D35" s="19"/>
      <c r="E35" s="19"/>
      <c r="F35" s="19"/>
      <c r="G35" s="21" t="str">
        <f>IF(ISBLANK($A35),"",IF($I35="X",A35,CONCATENATE(VLOOKUP(A35,Competitors!$A$2:$I$650,3, FALSE)," ",VLOOKUP(A35,Competitors!$A$2:$I$650,2,FALSE))))</f>
        <v/>
      </c>
      <c r="H35" s="22">
        <f t="shared" si="0"/>
        <v>0</v>
      </c>
      <c r="I35" t="str">
        <f t="shared" si="1"/>
        <v/>
      </c>
    </row>
    <row r="36" spans="1:9" ht="15" x14ac:dyDescent="0.4">
      <c r="A36" s="19"/>
      <c r="B36" s="19"/>
      <c r="C36" s="19"/>
      <c r="D36" s="19"/>
      <c r="E36" s="19"/>
      <c r="F36" s="19"/>
      <c r="G36" s="21" t="str">
        <f>IF(ISBLANK($A36),"",IF($I36="X",A36,CONCATENATE(VLOOKUP(A36,Competitors!$A$2:$I$650,3, FALSE)," ",VLOOKUP(A36,Competitors!$A$2:$I$650,2,FALSE))))</f>
        <v/>
      </c>
      <c r="H36" s="22">
        <f t="shared" si="0"/>
        <v>0</v>
      </c>
      <c r="I36" t="str">
        <f t="shared" si="1"/>
        <v/>
      </c>
    </row>
    <row r="37" spans="1:9" ht="15" x14ac:dyDescent="0.4">
      <c r="A37" s="19"/>
      <c r="B37" s="19"/>
      <c r="C37" s="19"/>
      <c r="D37" s="19"/>
      <c r="E37" s="19"/>
      <c r="F37" s="19"/>
      <c r="G37" s="21" t="str">
        <f>IF(ISBLANK($A37),"",IF($I37="X",A37,CONCATENATE(VLOOKUP(A37,Competitors!$A$2:$I$650,3, FALSE)," ",VLOOKUP(A37,Competitors!$A$2:$I$650,2,FALSE))))</f>
        <v/>
      </c>
      <c r="H37" s="22">
        <f t="shared" si="0"/>
        <v>0</v>
      </c>
      <c r="I37" t="str">
        <f t="shared" si="1"/>
        <v/>
      </c>
    </row>
    <row r="38" spans="1:9" ht="15" x14ac:dyDescent="0.4">
      <c r="A38" s="19"/>
      <c r="B38" s="19"/>
      <c r="C38" s="19"/>
      <c r="D38" s="19"/>
      <c r="E38" s="19"/>
      <c r="F38" s="19"/>
      <c r="G38" s="21" t="str">
        <f>IF(ISBLANK($A38),"",IF($I38="X",A38,CONCATENATE(VLOOKUP(A38,Competitors!$A$2:$I$650,3, FALSE)," ",VLOOKUP(A38,Competitors!$A$2:$I$650,2,FALSE))))</f>
        <v/>
      </c>
      <c r="H38" s="22">
        <f t="shared" si="0"/>
        <v>0</v>
      </c>
      <c r="I38" t="str">
        <f t="shared" si="1"/>
        <v/>
      </c>
    </row>
    <row r="39" spans="1:9" ht="15" x14ac:dyDescent="0.4">
      <c r="A39" s="19"/>
      <c r="B39" s="19"/>
      <c r="C39" s="19"/>
      <c r="D39" s="19"/>
      <c r="E39" s="19"/>
      <c r="F39" s="19"/>
      <c r="G39" s="21" t="str">
        <f>IF(ISBLANK($A39),"",IF($I39="X",A39,CONCATENATE(VLOOKUP(A39,Competitors!$A$2:$I$650,3, FALSE)," ",VLOOKUP(A39,Competitors!$A$2:$I$650,2,FALSE))))</f>
        <v/>
      </c>
      <c r="H39" s="22">
        <f t="shared" si="0"/>
        <v>0</v>
      </c>
      <c r="I39" t="str">
        <f t="shared" si="1"/>
        <v/>
      </c>
    </row>
    <row r="40" spans="1:9" ht="15" x14ac:dyDescent="0.4">
      <c r="A40" s="19"/>
      <c r="B40" s="19"/>
      <c r="C40" s="19"/>
      <c r="D40" s="19"/>
      <c r="E40" s="19"/>
      <c r="F40" s="19"/>
      <c r="G40" s="21" t="str">
        <f>IF(ISBLANK($A40),"",IF($I40="X",A40,CONCATENATE(VLOOKUP(A40,Competitors!$A$2:$I$650,3, FALSE)," ",VLOOKUP(A40,Competitors!$A$2:$I$650,2,FALSE))))</f>
        <v/>
      </c>
      <c r="H40" s="22">
        <f t="shared" si="0"/>
        <v>0</v>
      </c>
      <c r="I40" t="str">
        <f t="shared" si="1"/>
        <v/>
      </c>
    </row>
    <row r="41" spans="1:9" ht="15" x14ac:dyDescent="0.4">
      <c r="A41" s="19"/>
      <c r="B41" s="19"/>
      <c r="C41" s="19"/>
      <c r="D41" s="19"/>
      <c r="E41" s="19"/>
      <c r="F41" s="19"/>
      <c r="G41" s="21" t="str">
        <f>IF(ISBLANK($A41),"",IF($I41="X",A41,CONCATENATE(VLOOKUP(A41,Competitors!$A$2:$I$650,3, FALSE)," ",VLOOKUP(A41,Competitors!$A$2:$I$650,2,FALSE))))</f>
        <v/>
      </c>
      <c r="H41" s="22">
        <f t="shared" si="0"/>
        <v>0</v>
      </c>
      <c r="I41" t="str">
        <f t="shared" si="1"/>
        <v/>
      </c>
    </row>
    <row r="42" spans="1:9" ht="15" x14ac:dyDescent="0.4">
      <c r="A42" s="19"/>
      <c r="B42" s="19"/>
      <c r="C42" s="19"/>
      <c r="D42" s="19"/>
      <c r="E42" s="19"/>
      <c r="F42" s="19"/>
      <c r="G42" s="21" t="str">
        <f>IF(ISBLANK($A42),"",IF($I42="X",A42,CONCATENATE(VLOOKUP(A42,Competitors!$A$2:$I$650,3, FALSE)," ",VLOOKUP(A42,Competitors!$A$2:$I$650,2,FALSE))))</f>
        <v/>
      </c>
      <c r="H42" s="22">
        <f t="shared" si="0"/>
        <v>0</v>
      </c>
      <c r="I42" t="str">
        <f t="shared" si="1"/>
        <v/>
      </c>
    </row>
    <row r="43" spans="1:9" ht="15" x14ac:dyDescent="0.4">
      <c r="A43" s="19"/>
      <c r="B43" s="19"/>
      <c r="C43" s="19"/>
      <c r="D43" s="19"/>
      <c r="E43" s="19"/>
      <c r="F43" s="19"/>
      <c r="G43" s="21" t="str">
        <f>IF(ISBLANK($A43),"",IF($I43="X",A43,CONCATENATE(VLOOKUP(A43,Competitors!$A$2:$I$650,3, FALSE)," ",VLOOKUP(A43,Competitors!$A$2:$I$650,2,FALSE))))</f>
        <v/>
      </c>
      <c r="H43" s="22">
        <f t="shared" si="0"/>
        <v>0</v>
      </c>
      <c r="I43" t="str">
        <f t="shared" si="1"/>
        <v/>
      </c>
    </row>
    <row r="44" spans="1:9" ht="15" x14ac:dyDescent="0.4">
      <c r="A44" s="19"/>
      <c r="B44" s="19"/>
      <c r="C44" s="19"/>
      <c r="D44" s="19"/>
      <c r="E44" s="19"/>
      <c r="F44" s="19"/>
      <c r="G44" s="21" t="str">
        <f>IF(ISBLANK($A44),"",IF($I44="X",A44,CONCATENATE(VLOOKUP(A44,Competitors!$A$2:$I$650,3, FALSE)," ",VLOOKUP(A44,Competitors!$A$2:$I$650,2,FALSE))))</f>
        <v/>
      </c>
      <c r="H44" s="22">
        <f t="shared" si="0"/>
        <v>0</v>
      </c>
      <c r="I44" t="str">
        <f t="shared" si="1"/>
        <v/>
      </c>
    </row>
    <row r="45" spans="1:9" ht="15" x14ac:dyDescent="0.4">
      <c r="A45" s="19"/>
      <c r="B45" s="19"/>
      <c r="C45" s="19"/>
      <c r="D45" s="19"/>
      <c r="E45" s="19"/>
      <c r="F45" s="19"/>
      <c r="G45" s="21" t="str">
        <f>IF(ISBLANK($A45),"",IF($I45="X",A45,CONCATENATE(VLOOKUP(A45,Competitors!$A$2:$I$650,3, FALSE)," ",VLOOKUP(A45,Competitors!$A$2:$I$650,2,FALSE))))</f>
        <v/>
      </c>
      <c r="H45" s="22">
        <f t="shared" si="0"/>
        <v>0</v>
      </c>
      <c r="I45" t="str">
        <f t="shared" si="1"/>
        <v/>
      </c>
    </row>
    <row r="46" spans="1:9" ht="15" x14ac:dyDescent="0.4">
      <c r="A46" s="19"/>
      <c r="B46" s="19"/>
      <c r="C46" s="19"/>
      <c r="D46" s="19"/>
      <c r="E46" s="19"/>
      <c r="F46" s="19"/>
      <c r="G46" s="21" t="str">
        <f>IF(ISBLANK($A46),"",IF($I46="X",A46,CONCATENATE(VLOOKUP(A46,Competitors!$A$2:$I$650,3, FALSE)," ",VLOOKUP(A46,Competitors!$A$2:$I$650,2,FALSE))))</f>
        <v/>
      </c>
      <c r="H46" s="22">
        <f t="shared" si="0"/>
        <v>0</v>
      </c>
      <c r="I46" t="str">
        <f t="shared" si="1"/>
        <v/>
      </c>
    </row>
    <row r="47" spans="1:9" ht="15" x14ac:dyDescent="0.4">
      <c r="A47" s="19"/>
      <c r="B47" s="19"/>
      <c r="C47" s="19"/>
      <c r="D47" s="19"/>
      <c r="E47" s="19"/>
      <c r="F47" s="19"/>
      <c r="G47" s="21" t="str">
        <f>IF(ISBLANK($A47),"",IF($I47="X",A47,CONCATENATE(VLOOKUP(A47,Competitors!$A$2:$I$650,3, FALSE)," ",VLOOKUP(A47,Competitors!$A$2:$I$650,2,FALSE))))</f>
        <v/>
      </c>
      <c r="H47" s="22">
        <f t="shared" si="0"/>
        <v>0</v>
      </c>
      <c r="I47" t="str">
        <f t="shared" si="1"/>
        <v/>
      </c>
    </row>
    <row r="48" spans="1:9" ht="15" x14ac:dyDescent="0.4">
      <c r="A48" s="19"/>
      <c r="B48" s="19"/>
      <c r="C48" s="19"/>
      <c r="D48" s="19"/>
      <c r="E48" s="19"/>
      <c r="F48" s="19"/>
      <c r="G48" s="21" t="str">
        <f>IF(ISBLANK($A48),"",IF($I48="X",A48,CONCATENATE(VLOOKUP(A48,Competitors!$A$2:$I$650,3, FALSE)," ",VLOOKUP(A48,Competitors!$A$2:$I$650,2,FALSE))))</f>
        <v/>
      </c>
      <c r="H48" s="22">
        <f t="shared" si="0"/>
        <v>0</v>
      </c>
      <c r="I48" t="str">
        <f t="shared" si="1"/>
        <v/>
      </c>
    </row>
    <row r="49" spans="1:9" ht="15" x14ac:dyDescent="0.4">
      <c r="A49" s="19"/>
      <c r="B49" s="19"/>
      <c r="C49" s="19"/>
      <c r="D49" s="19"/>
      <c r="E49" s="19"/>
      <c r="F49" s="19"/>
      <c r="G49" s="21" t="str">
        <f>IF(ISBLANK($A49),"",IF($I49="X",A49,CONCATENATE(VLOOKUP(A49,Competitors!$A$2:$I$650,3, FALSE)," ",VLOOKUP(A49,Competitors!$A$2:$I$650,2,FALSE))))</f>
        <v/>
      </c>
      <c r="H49" s="22">
        <f t="shared" si="0"/>
        <v>0</v>
      </c>
      <c r="I49" t="str">
        <f t="shared" si="1"/>
        <v/>
      </c>
    </row>
    <row r="50" spans="1:9" ht="15" x14ac:dyDescent="0.4">
      <c r="A50" s="19"/>
      <c r="B50" s="19"/>
      <c r="C50" s="19"/>
      <c r="D50" s="19"/>
      <c r="E50" s="19"/>
      <c r="F50" s="19"/>
      <c r="G50" s="21" t="str">
        <f>IF(ISBLANK($A50),"",IF($I50="X",A50,CONCATENATE(VLOOKUP(A50,Competitors!$A$2:$I$650,3, FALSE)," ",VLOOKUP(A50,Competitors!$A$2:$I$650,2,FALSE))))</f>
        <v/>
      </c>
      <c r="H50" s="22">
        <f t="shared" si="0"/>
        <v>0</v>
      </c>
      <c r="I50" t="str">
        <f t="shared" si="1"/>
        <v/>
      </c>
    </row>
    <row r="51" spans="1:9" ht="15" x14ac:dyDescent="0.4">
      <c r="A51" s="19"/>
      <c r="B51" s="19"/>
      <c r="C51" s="19"/>
      <c r="D51" s="19"/>
      <c r="E51" s="19"/>
      <c r="F51" s="19"/>
      <c r="G51" s="21" t="str">
        <f>IF(ISBLANK($A51),"",IF($I51="X",A51,CONCATENATE(VLOOKUP(A51,Competitors!$A$2:$I$650,3, FALSE)," ",VLOOKUP(A51,Competitors!$A$2:$I$650,2,FALSE))))</f>
        <v/>
      </c>
      <c r="H51" s="22">
        <f t="shared" si="0"/>
        <v>0</v>
      </c>
      <c r="I51" t="str">
        <f t="shared" si="1"/>
        <v/>
      </c>
    </row>
    <row r="52" spans="1:9" ht="15" x14ac:dyDescent="0.4">
      <c r="A52" s="19"/>
      <c r="B52" s="19"/>
      <c r="C52" s="19"/>
      <c r="D52" s="19"/>
      <c r="E52" s="19"/>
      <c r="F52" s="19"/>
      <c r="G52" s="21" t="str">
        <f>IF(ISBLANK($A52),"",IF($I52="X",A52,CONCATENATE(VLOOKUP(A52,Competitors!$A$2:$I$650,3, FALSE)," ",VLOOKUP(A52,Competitors!$A$2:$I$650,2,FALSE))))</f>
        <v/>
      </c>
      <c r="H52" s="22">
        <f t="shared" si="0"/>
        <v>0</v>
      </c>
      <c r="I52" t="str">
        <f t="shared" si="1"/>
        <v/>
      </c>
    </row>
    <row r="53" spans="1:9" ht="15" x14ac:dyDescent="0.4">
      <c r="A53" s="19"/>
      <c r="B53" s="19"/>
      <c r="C53" s="19"/>
      <c r="D53" s="19"/>
      <c r="E53" s="19"/>
      <c r="F53" s="19"/>
      <c r="G53" s="21" t="str">
        <f>IF(ISBLANK($A53),"",IF($I53="X",A53,CONCATENATE(VLOOKUP(A53,Competitors!$A$2:$I$650,3, FALSE)," ",VLOOKUP(A53,Competitors!$A$2:$I$650,2,FALSE))))</f>
        <v/>
      </c>
      <c r="H53" s="22">
        <f t="shared" si="0"/>
        <v>0</v>
      </c>
      <c r="I53" t="str">
        <f t="shared" si="1"/>
        <v/>
      </c>
    </row>
    <row r="54" spans="1:9" ht="15" x14ac:dyDescent="0.4">
      <c r="A54" s="19"/>
      <c r="B54" s="19"/>
      <c r="C54" s="19"/>
      <c r="D54" s="19"/>
      <c r="E54" s="19"/>
      <c r="F54" s="19"/>
      <c r="G54" s="21" t="str">
        <f>IF(ISBLANK($A54),"",IF($I54="X",A54,CONCATENATE(VLOOKUP(A54,Competitors!$A$2:$I$650,3, FALSE)," ",VLOOKUP(A54,Competitors!$A$2:$I$650,2,FALSE))))</f>
        <v/>
      </c>
      <c r="H54" s="22">
        <f t="shared" si="0"/>
        <v>0</v>
      </c>
      <c r="I54" t="str">
        <f t="shared" si="1"/>
        <v/>
      </c>
    </row>
    <row r="55" spans="1:9" ht="15" x14ac:dyDescent="0.4">
      <c r="A55" s="19"/>
      <c r="B55" s="19"/>
      <c r="C55" s="19"/>
      <c r="D55" s="19"/>
      <c r="E55" s="19"/>
      <c r="F55" s="19"/>
      <c r="G55" s="21" t="str">
        <f>IF(ISBLANK($A55),"",IF($I55="X",A55,CONCATENATE(VLOOKUP(A55,Competitors!$A$2:$I$650,3, FALSE)," ",VLOOKUP(A55,Competitors!$A$2:$I$650,2,FALSE))))</f>
        <v/>
      </c>
      <c r="H55" s="22">
        <f t="shared" si="0"/>
        <v>0</v>
      </c>
      <c r="I55" t="str">
        <f t="shared" si="1"/>
        <v/>
      </c>
    </row>
    <row r="56" spans="1:9" ht="15" x14ac:dyDescent="0.4">
      <c r="A56" s="19"/>
      <c r="B56" s="19"/>
      <c r="C56" s="19"/>
      <c r="D56" s="19"/>
      <c r="E56" s="19"/>
      <c r="F56" s="19"/>
      <c r="G56" s="21" t="str">
        <f>IF(ISBLANK($A56),"",IF($I56="X",A56,CONCATENATE(VLOOKUP(A56,Competitors!$A$2:$I$650,3, FALSE)," ",VLOOKUP(A56,Competitors!$A$2:$I$650,2,FALSE))))</f>
        <v/>
      </c>
      <c r="H56" s="22">
        <f t="shared" si="0"/>
        <v>0</v>
      </c>
      <c r="I56" t="str">
        <f t="shared" si="1"/>
        <v/>
      </c>
    </row>
    <row r="57" spans="1:9" ht="15" x14ac:dyDescent="0.4">
      <c r="A57" s="19"/>
      <c r="B57" s="19"/>
      <c r="C57" s="19"/>
      <c r="D57" s="19"/>
      <c r="E57" s="19"/>
      <c r="F57" s="19"/>
      <c r="G57" s="21" t="str">
        <f>IF(ISBLANK($A57),"",IF($I57="X",A57,CONCATENATE(VLOOKUP(A57,Competitors!$A$2:$I$650,3, FALSE)," ",VLOOKUP(A57,Competitors!$A$2:$I$650,2,FALSE))))</f>
        <v/>
      </c>
      <c r="H57" s="22">
        <f t="shared" si="0"/>
        <v>0</v>
      </c>
      <c r="I57" t="str">
        <f t="shared" si="1"/>
        <v/>
      </c>
    </row>
    <row r="58" spans="1:9" ht="15" x14ac:dyDescent="0.4">
      <c r="A58" s="19"/>
      <c r="B58" s="19"/>
      <c r="C58" s="19"/>
      <c r="D58" s="19"/>
      <c r="E58" s="19"/>
      <c r="F58" s="19"/>
      <c r="G58" s="21" t="str">
        <f>IF(ISBLANK($A58),"",IF($I58="X",A58,CONCATENATE(VLOOKUP(A58,Competitors!$A$2:$I$650,3, FALSE)," ",VLOOKUP(A58,Competitors!$A$2:$I$650,2,FALSE))))</f>
        <v/>
      </c>
      <c r="H58" s="22">
        <f t="shared" si="0"/>
        <v>0</v>
      </c>
      <c r="I58" t="str">
        <f t="shared" si="1"/>
        <v/>
      </c>
    </row>
    <row r="59" spans="1:9" ht="15" x14ac:dyDescent="0.4">
      <c r="A59" s="19"/>
      <c r="B59" s="19"/>
      <c r="C59" s="19"/>
      <c r="D59" s="19"/>
      <c r="E59" s="19"/>
      <c r="F59" s="19"/>
      <c r="G59" s="21" t="str">
        <f>IF(ISBLANK($A59),"",IF($I59="X",A59,CONCATENATE(VLOOKUP(A59,Competitors!$A$2:$I$650,3, FALSE)," ",VLOOKUP(A59,Competitors!$A$2:$I$650,2,FALSE))))</f>
        <v/>
      </c>
      <c r="H59" s="22">
        <f t="shared" si="0"/>
        <v>0</v>
      </c>
      <c r="I59" t="str">
        <f t="shared" si="1"/>
        <v/>
      </c>
    </row>
    <row r="60" spans="1:9" ht="15" x14ac:dyDescent="0.4">
      <c r="A60" s="19"/>
      <c r="B60" s="19"/>
      <c r="C60" s="19"/>
      <c r="D60" s="19"/>
      <c r="E60" s="19"/>
      <c r="F60" s="19"/>
      <c r="G60" s="21" t="str">
        <f>IF(ISBLANK($A60),"",IF($I60="X",A60,CONCATENATE(VLOOKUP(A60,Competitors!$A$2:$I$650,3, FALSE)," ",VLOOKUP(A60,Competitors!$A$2:$I$650,2,FALSE))))</f>
        <v/>
      </c>
      <c r="H60" s="22">
        <f t="shared" si="0"/>
        <v>0</v>
      </c>
      <c r="I60" t="str">
        <f t="shared" si="1"/>
        <v/>
      </c>
    </row>
    <row r="61" spans="1:9" ht="15" x14ac:dyDescent="0.4">
      <c r="A61" s="19"/>
      <c r="B61" s="19"/>
      <c r="C61" s="19"/>
      <c r="D61" s="19"/>
      <c r="E61" s="19"/>
      <c r="F61" s="19"/>
      <c r="G61" s="21" t="str">
        <f>IF(ISBLANK($A61),"",IF($I61="X",A61,CONCATENATE(VLOOKUP(A61,Competitors!$A$2:$I$650,3, FALSE)," ",VLOOKUP(A61,Competitors!$A$2:$I$650,2,FALSE))))</f>
        <v/>
      </c>
      <c r="H61" s="22">
        <f t="shared" si="0"/>
        <v>0</v>
      </c>
      <c r="I61" t="str">
        <f t="shared" si="1"/>
        <v/>
      </c>
    </row>
    <row r="62" spans="1:9" ht="15" x14ac:dyDescent="0.4">
      <c r="A62" s="19"/>
      <c r="B62" s="19"/>
      <c r="C62" s="19"/>
      <c r="D62" s="19"/>
      <c r="E62" s="19"/>
      <c r="F62" s="19"/>
      <c r="G62" s="21" t="str">
        <f>IF(ISBLANK($A62),"",IF($I62="X",A62,CONCATENATE(VLOOKUP(A62,Competitors!$A$2:$I$650,3, FALSE)," ",VLOOKUP(A62,Competitors!$A$2:$I$650,2,FALSE))))</f>
        <v/>
      </c>
      <c r="H62" s="22">
        <f t="shared" si="0"/>
        <v>0</v>
      </c>
      <c r="I62" t="str">
        <f t="shared" si="1"/>
        <v/>
      </c>
    </row>
    <row r="63" spans="1:9" ht="15" x14ac:dyDescent="0.4">
      <c r="A63" s="19"/>
      <c r="B63" s="19"/>
      <c r="C63" s="19"/>
      <c r="D63" s="19"/>
      <c r="E63" s="19"/>
      <c r="F63" s="19"/>
      <c r="G63" s="21" t="str">
        <f>IF(ISBLANK($A63),"",IF($I63="X",A63,CONCATENATE(VLOOKUP(A63,Competitors!$A$2:$I$650,3, FALSE)," ",VLOOKUP(A63,Competitors!$A$2:$I$650,2,FALSE))))</f>
        <v/>
      </c>
      <c r="H63" s="22">
        <f t="shared" si="0"/>
        <v>0</v>
      </c>
      <c r="I63" t="str">
        <f t="shared" si="1"/>
        <v/>
      </c>
    </row>
    <row r="64" spans="1:9" ht="15" x14ac:dyDescent="0.4">
      <c r="A64" s="19"/>
      <c r="B64" s="19"/>
      <c r="C64" s="19"/>
      <c r="D64" s="19"/>
      <c r="E64" s="19"/>
      <c r="F64" s="19"/>
      <c r="G64" s="21" t="str">
        <f>IF(ISBLANK($A64),"",IF($I64="X",A64,CONCATENATE(VLOOKUP(A64,Competitors!$A$2:$I$650,3, FALSE)," ",VLOOKUP(A64,Competitors!$A$2:$I$650,2,FALSE))))</f>
        <v/>
      </c>
      <c r="H64" s="22">
        <f t="shared" si="0"/>
        <v>0</v>
      </c>
      <c r="I64" t="str">
        <f t="shared" si="1"/>
        <v/>
      </c>
    </row>
    <row r="65" spans="1:9" ht="15" x14ac:dyDescent="0.4">
      <c r="A65" s="19"/>
      <c r="B65" s="19"/>
      <c r="C65" s="19"/>
      <c r="D65" s="19"/>
      <c r="E65" s="19"/>
      <c r="F65" s="19"/>
      <c r="G65" s="21" t="str">
        <f>IF(ISBLANK($A65),"",IF($I65="X",A65,CONCATENATE(VLOOKUP(A65,Competitors!$A$2:$I$650,3, FALSE)," ",VLOOKUP(A65,Competitors!$A$2:$I$650,2,FALSE))))</f>
        <v/>
      </c>
      <c r="H65" s="22">
        <f t="shared" si="0"/>
        <v>0</v>
      </c>
      <c r="I65" t="str">
        <f t="shared" si="1"/>
        <v/>
      </c>
    </row>
    <row r="66" spans="1:9" ht="15" x14ac:dyDescent="0.4">
      <c r="A66" s="19"/>
      <c r="B66" s="19"/>
      <c r="C66" s="19"/>
      <c r="D66" s="19"/>
      <c r="E66" s="19"/>
      <c r="F66" s="19"/>
      <c r="G66" s="21" t="str">
        <f>IF(ISBLANK($A66),"",IF($I66="X",A66,CONCATENATE(VLOOKUP(A66,Competitors!$A$2:$I$650,3, FALSE)," ",VLOOKUP(A66,Competitors!$A$2:$I$650,2,FALSE))))</f>
        <v/>
      </c>
      <c r="H66" s="22">
        <f t="shared" si="0"/>
        <v>0</v>
      </c>
      <c r="I66" t="str">
        <f t="shared" si="1"/>
        <v/>
      </c>
    </row>
    <row r="67" spans="1:9" ht="15" x14ac:dyDescent="0.4">
      <c r="A67" s="19"/>
      <c r="B67" s="19"/>
      <c r="C67" s="19"/>
      <c r="D67" s="19"/>
      <c r="E67" s="19"/>
      <c r="F67" s="19"/>
      <c r="G67" s="21" t="str">
        <f>IF(ISBLANK($A67),"",IF($I67="X",A67,CONCATENATE(VLOOKUP(A67,Competitors!$A$2:$I$650,3, FALSE)," ",VLOOKUP(A67,Competitors!$A$2:$I$650,2,FALSE))))</f>
        <v/>
      </c>
      <c r="H67" s="22">
        <f t="shared" ref="H67:H101" si="2">IF(LEFT($E67,1)="D",UPPER($E67),(B67*3600+C67*60+D67)/86400)</f>
        <v>0</v>
      </c>
      <c r="I67" t="str">
        <f t="shared" ref="I67:I101" si="3">IF(OR(ISBLANK(A67),ISNUMBER(A67)),"","X")</f>
        <v/>
      </c>
    </row>
    <row r="68" spans="1:9" ht="15" x14ac:dyDescent="0.4">
      <c r="A68" s="19"/>
      <c r="B68" s="19"/>
      <c r="C68" s="19"/>
      <c r="D68" s="19"/>
      <c r="E68" s="19"/>
      <c r="F68" s="19"/>
      <c r="G68" s="21" t="str">
        <f>IF(ISBLANK($A68),"",IF($I68="X",A68,CONCATENATE(VLOOKUP(A68,Competitors!$A$2:$I$650,3, FALSE)," ",VLOOKUP(A68,Competitors!$A$2:$I$650,2,FALSE))))</f>
        <v/>
      </c>
      <c r="H68" s="22">
        <f t="shared" si="2"/>
        <v>0</v>
      </c>
      <c r="I68" t="str">
        <f t="shared" si="3"/>
        <v/>
      </c>
    </row>
    <row r="69" spans="1:9" ht="15" x14ac:dyDescent="0.4">
      <c r="A69" s="19"/>
      <c r="B69" s="19"/>
      <c r="C69" s="19"/>
      <c r="D69" s="19"/>
      <c r="E69" s="19"/>
      <c r="F69" s="19"/>
      <c r="G69" s="21" t="str">
        <f>IF(ISBLANK($A69),"",IF($I69="X",A69,CONCATENATE(VLOOKUP(A69,Competitors!$A$2:$I$650,3, FALSE)," ",VLOOKUP(A69,Competitors!$A$2:$I$650,2,FALSE))))</f>
        <v/>
      </c>
      <c r="H69" s="22">
        <f t="shared" si="2"/>
        <v>0</v>
      </c>
      <c r="I69" t="str">
        <f t="shared" si="3"/>
        <v/>
      </c>
    </row>
    <row r="70" spans="1:9" ht="15" x14ac:dyDescent="0.4">
      <c r="A70" s="19"/>
      <c r="B70" s="19"/>
      <c r="C70" s="19"/>
      <c r="D70" s="19"/>
      <c r="E70" s="19"/>
      <c r="F70" s="19"/>
      <c r="G70" s="21" t="str">
        <f>IF(ISBLANK($A70),"",IF($I70="X",A70,CONCATENATE(VLOOKUP(A70,Competitors!$A$2:$I$650,3, FALSE)," ",VLOOKUP(A70,Competitors!$A$2:$I$650,2,FALSE))))</f>
        <v/>
      </c>
      <c r="H70" s="22">
        <f t="shared" si="2"/>
        <v>0</v>
      </c>
      <c r="I70" t="str">
        <f t="shared" si="3"/>
        <v/>
      </c>
    </row>
    <row r="71" spans="1:9" ht="15" x14ac:dyDescent="0.4">
      <c r="A71" s="19"/>
      <c r="B71" s="19"/>
      <c r="C71" s="19"/>
      <c r="D71" s="19"/>
      <c r="E71" s="19"/>
      <c r="F71" s="19"/>
      <c r="G71" s="21" t="str">
        <f>IF(ISBLANK($A71),"",IF($I71="X",A71,CONCATENATE(VLOOKUP(A71,Competitors!$A$2:$I$650,3, FALSE)," ",VLOOKUP(A71,Competitors!$A$2:$I$650,2,FALSE))))</f>
        <v/>
      </c>
      <c r="H71" s="22">
        <f t="shared" si="2"/>
        <v>0</v>
      </c>
      <c r="I71" t="str">
        <f t="shared" si="3"/>
        <v/>
      </c>
    </row>
    <row r="72" spans="1:9" ht="15" x14ac:dyDescent="0.4">
      <c r="A72" s="19"/>
      <c r="B72" s="19"/>
      <c r="C72" s="19"/>
      <c r="D72" s="19"/>
      <c r="E72" s="19"/>
      <c r="F72" s="19"/>
      <c r="G72" s="21" t="str">
        <f>IF(ISBLANK($A72),"",IF($I72="X",A72,CONCATENATE(VLOOKUP(A72,Competitors!$A$2:$I$650,3, FALSE)," ",VLOOKUP(A72,Competitors!$A$2:$I$650,2,FALSE))))</f>
        <v/>
      </c>
      <c r="H72" s="22">
        <f t="shared" si="2"/>
        <v>0</v>
      </c>
      <c r="I72" t="str">
        <f t="shared" si="3"/>
        <v/>
      </c>
    </row>
    <row r="73" spans="1:9" ht="15" x14ac:dyDescent="0.4">
      <c r="A73" s="19"/>
      <c r="B73" s="19"/>
      <c r="C73" s="19"/>
      <c r="D73" s="19"/>
      <c r="E73" s="19"/>
      <c r="F73" s="19"/>
      <c r="G73" s="21" t="str">
        <f>IF(ISBLANK($A73),"",IF($I73="X",A73,CONCATENATE(VLOOKUP(A73,Competitors!$A$2:$I$650,3, FALSE)," ",VLOOKUP(A73,Competitors!$A$2:$I$650,2,FALSE))))</f>
        <v/>
      </c>
      <c r="H73" s="22">
        <f t="shared" si="2"/>
        <v>0</v>
      </c>
      <c r="I73" t="str">
        <f t="shared" si="3"/>
        <v/>
      </c>
    </row>
    <row r="74" spans="1:9" ht="15" x14ac:dyDescent="0.4">
      <c r="A74" s="19"/>
      <c r="B74" s="19"/>
      <c r="C74" s="19"/>
      <c r="D74" s="19"/>
      <c r="E74" s="19"/>
      <c r="F74" s="19"/>
      <c r="G74" s="21" t="str">
        <f>IF(ISBLANK($A74),"",IF($I74="X",A74,CONCATENATE(VLOOKUP(A74,Competitors!$A$2:$I$650,3, FALSE)," ",VLOOKUP(A74,Competitors!$A$2:$I$650,2,FALSE))))</f>
        <v/>
      </c>
      <c r="H74" s="22">
        <f t="shared" si="2"/>
        <v>0</v>
      </c>
      <c r="I74" t="str">
        <f t="shared" si="3"/>
        <v/>
      </c>
    </row>
    <row r="75" spans="1:9" ht="15" x14ac:dyDescent="0.4">
      <c r="A75" s="19"/>
      <c r="B75" s="19"/>
      <c r="C75" s="19"/>
      <c r="D75" s="19"/>
      <c r="E75" s="19"/>
      <c r="F75" s="19"/>
      <c r="G75" s="21" t="str">
        <f>IF(ISBLANK($A75),"",IF($I75="X",A75,CONCATENATE(VLOOKUP(A75,Competitors!$A$2:$I$650,3, FALSE)," ",VLOOKUP(A75,Competitors!$A$2:$I$650,2,FALSE))))</f>
        <v/>
      </c>
      <c r="H75" s="22">
        <f t="shared" si="2"/>
        <v>0</v>
      </c>
      <c r="I75" t="str">
        <f t="shared" si="3"/>
        <v/>
      </c>
    </row>
    <row r="76" spans="1:9" ht="15" x14ac:dyDescent="0.4">
      <c r="A76" s="19"/>
      <c r="B76" s="19"/>
      <c r="C76" s="19"/>
      <c r="D76" s="19"/>
      <c r="E76" s="19"/>
      <c r="F76" s="19"/>
      <c r="G76" s="21" t="str">
        <f>IF(ISBLANK($A76),"",IF($I76="X",A76,CONCATENATE(VLOOKUP(A76,Competitors!$A$2:$I$650,3, FALSE)," ",VLOOKUP(A76,Competitors!$A$2:$I$650,2,FALSE))))</f>
        <v/>
      </c>
      <c r="H76" s="22">
        <f t="shared" si="2"/>
        <v>0</v>
      </c>
      <c r="I76" t="str">
        <f t="shared" si="3"/>
        <v/>
      </c>
    </row>
    <row r="77" spans="1:9" ht="15" x14ac:dyDescent="0.4">
      <c r="A77" s="19"/>
      <c r="B77" s="19"/>
      <c r="C77" s="19"/>
      <c r="D77" s="19"/>
      <c r="E77" s="19"/>
      <c r="F77" s="19"/>
      <c r="G77" s="21" t="str">
        <f>IF(ISBLANK($A77),"",IF($I77="X",A77,CONCATENATE(VLOOKUP(A77,Competitors!$A$2:$I$650,3, FALSE)," ",VLOOKUP(A77,Competitors!$A$2:$I$650,2,FALSE))))</f>
        <v/>
      </c>
      <c r="H77" s="22">
        <f t="shared" si="2"/>
        <v>0</v>
      </c>
      <c r="I77" t="str">
        <f t="shared" si="3"/>
        <v/>
      </c>
    </row>
    <row r="78" spans="1:9" ht="15" x14ac:dyDescent="0.4">
      <c r="A78" s="19"/>
      <c r="B78" s="19"/>
      <c r="C78" s="19"/>
      <c r="D78" s="19"/>
      <c r="E78" s="19"/>
      <c r="F78" s="19"/>
      <c r="G78" s="21" t="str">
        <f>IF(ISBLANK($A78),"",IF($I78="X",A78,CONCATENATE(VLOOKUP(A78,Competitors!$A$2:$I$650,3, FALSE)," ",VLOOKUP(A78,Competitors!$A$2:$I$650,2,FALSE))))</f>
        <v/>
      </c>
      <c r="H78" s="22">
        <f t="shared" si="2"/>
        <v>0</v>
      </c>
      <c r="I78" t="str">
        <f t="shared" si="3"/>
        <v/>
      </c>
    </row>
    <row r="79" spans="1:9" ht="15" x14ac:dyDescent="0.4">
      <c r="A79" s="19"/>
      <c r="B79" s="19"/>
      <c r="C79" s="19"/>
      <c r="D79" s="19"/>
      <c r="E79" s="19"/>
      <c r="F79" s="19"/>
      <c r="G79" s="21" t="str">
        <f>IF(ISBLANK($A79),"",IF($I79="X",A79,CONCATENATE(VLOOKUP(A79,Competitors!$A$2:$I$650,3, FALSE)," ",VLOOKUP(A79,Competitors!$A$2:$I$650,2,FALSE))))</f>
        <v/>
      </c>
      <c r="H79" s="22">
        <f t="shared" si="2"/>
        <v>0</v>
      </c>
      <c r="I79" t="str">
        <f t="shared" si="3"/>
        <v/>
      </c>
    </row>
    <row r="80" spans="1:9" ht="15" x14ac:dyDescent="0.4">
      <c r="A80" s="19"/>
      <c r="B80" s="19"/>
      <c r="C80" s="19"/>
      <c r="D80" s="19"/>
      <c r="E80" s="19"/>
      <c r="F80" s="19"/>
      <c r="G80" s="21" t="str">
        <f>IF(ISBLANK($A80),"",IF($I80="X",A80,CONCATENATE(VLOOKUP(A80,Competitors!$A$2:$I$650,3, FALSE)," ",VLOOKUP(A80,Competitors!$A$2:$I$650,2,FALSE))))</f>
        <v/>
      </c>
      <c r="H80" s="22">
        <f t="shared" si="2"/>
        <v>0</v>
      </c>
      <c r="I80" t="str">
        <f t="shared" si="3"/>
        <v/>
      </c>
    </row>
    <row r="81" spans="1:9" ht="15" x14ac:dyDescent="0.4">
      <c r="A81" s="19"/>
      <c r="B81" s="19"/>
      <c r="C81" s="19"/>
      <c r="D81" s="19"/>
      <c r="E81" s="19"/>
      <c r="F81" s="19"/>
      <c r="G81" s="21" t="str">
        <f>IF(ISBLANK($A81),"",IF($I81="X",A81,CONCATENATE(VLOOKUP(A81,Competitors!$A$2:$I$650,3, FALSE)," ",VLOOKUP(A81,Competitors!$A$2:$I$650,2,FALSE))))</f>
        <v/>
      </c>
      <c r="H81" s="22">
        <f t="shared" si="2"/>
        <v>0</v>
      </c>
      <c r="I81" t="str">
        <f t="shared" si="3"/>
        <v/>
      </c>
    </row>
    <row r="82" spans="1:9" ht="15" x14ac:dyDescent="0.4">
      <c r="A82" s="19"/>
      <c r="B82" s="19"/>
      <c r="C82" s="19"/>
      <c r="D82" s="19"/>
      <c r="E82" s="19"/>
      <c r="F82" s="19"/>
      <c r="G82" s="21" t="str">
        <f>IF(ISBLANK($A82),"",IF($I82="X",A82,CONCATENATE(VLOOKUP(A82,Competitors!$A$2:$I$650,3, FALSE)," ",VLOOKUP(A82,Competitors!$A$2:$I$650,2,FALSE))))</f>
        <v/>
      </c>
      <c r="H82" s="22">
        <f t="shared" si="2"/>
        <v>0</v>
      </c>
      <c r="I82" t="str">
        <f t="shared" si="3"/>
        <v/>
      </c>
    </row>
    <row r="83" spans="1:9" ht="15" x14ac:dyDescent="0.4">
      <c r="A83" s="19"/>
      <c r="B83" s="19"/>
      <c r="C83" s="19"/>
      <c r="D83" s="19"/>
      <c r="E83" s="19"/>
      <c r="F83" s="19"/>
      <c r="G83" s="21" t="str">
        <f>IF(ISBLANK($A83),"",IF($I83="X",A83,CONCATENATE(VLOOKUP(A83,Competitors!$A$2:$I$650,3, FALSE)," ",VLOOKUP(A83,Competitors!$A$2:$I$650,2,FALSE))))</f>
        <v/>
      </c>
      <c r="H83" s="22">
        <f t="shared" si="2"/>
        <v>0</v>
      </c>
      <c r="I83" t="str">
        <f t="shared" si="3"/>
        <v/>
      </c>
    </row>
    <row r="84" spans="1:9" ht="15" x14ac:dyDescent="0.4">
      <c r="A84" s="19"/>
      <c r="B84" s="19"/>
      <c r="C84" s="19"/>
      <c r="D84" s="19"/>
      <c r="E84" s="19"/>
      <c r="F84" s="19"/>
      <c r="G84" s="21" t="str">
        <f>IF(ISBLANK($A84),"",IF($I84="X",A84,CONCATENATE(VLOOKUP(A84,Competitors!$A$2:$I$650,3, FALSE)," ",VLOOKUP(A84,Competitors!$A$2:$I$650,2,FALSE))))</f>
        <v/>
      </c>
      <c r="H84" s="22">
        <f t="shared" si="2"/>
        <v>0</v>
      </c>
      <c r="I84" t="str">
        <f t="shared" si="3"/>
        <v/>
      </c>
    </row>
    <row r="85" spans="1:9" ht="15" x14ac:dyDescent="0.4">
      <c r="A85" s="19"/>
      <c r="B85" s="19"/>
      <c r="C85" s="19"/>
      <c r="D85" s="19"/>
      <c r="E85" s="19"/>
      <c r="F85" s="19"/>
      <c r="G85" s="21" t="str">
        <f>IF(ISBLANK($A85),"",IF($I85="X",A85,CONCATENATE(VLOOKUP(A85,Competitors!$A$2:$I$650,3, FALSE)," ",VLOOKUP(A85,Competitors!$A$2:$I$650,2,FALSE))))</f>
        <v/>
      </c>
      <c r="H85" s="22">
        <f t="shared" si="2"/>
        <v>0</v>
      </c>
      <c r="I85" t="str">
        <f t="shared" si="3"/>
        <v/>
      </c>
    </row>
    <row r="86" spans="1:9" ht="15" x14ac:dyDescent="0.4">
      <c r="A86" s="19"/>
      <c r="B86" s="19"/>
      <c r="C86" s="19"/>
      <c r="D86" s="19"/>
      <c r="E86" s="19"/>
      <c r="F86" s="19"/>
      <c r="G86" s="21" t="str">
        <f>IF(ISBLANK($A86),"",IF($I86="X",A86,CONCATENATE(VLOOKUP(A86,Competitors!$A$2:$I$650,3, FALSE)," ",VLOOKUP(A86,Competitors!$A$2:$I$650,2,FALSE))))</f>
        <v/>
      </c>
      <c r="H86" s="22">
        <f t="shared" si="2"/>
        <v>0</v>
      </c>
      <c r="I86" t="str">
        <f t="shared" si="3"/>
        <v/>
      </c>
    </row>
    <row r="87" spans="1:9" ht="15" x14ac:dyDescent="0.4">
      <c r="A87" s="19"/>
      <c r="B87" s="19"/>
      <c r="C87" s="19"/>
      <c r="D87" s="19"/>
      <c r="E87" s="19"/>
      <c r="F87" s="19"/>
      <c r="G87" s="21" t="str">
        <f>IF(ISBLANK($A87),"",IF($I87="X",A87,CONCATENATE(VLOOKUP(A87,Competitors!$A$2:$I$650,3, FALSE)," ",VLOOKUP(A87,Competitors!$A$2:$I$650,2,FALSE))))</f>
        <v/>
      </c>
      <c r="H87" s="22">
        <f t="shared" si="2"/>
        <v>0</v>
      </c>
      <c r="I87" t="str">
        <f t="shared" si="3"/>
        <v/>
      </c>
    </row>
    <row r="88" spans="1:9" ht="15" x14ac:dyDescent="0.4">
      <c r="A88" s="19"/>
      <c r="B88" s="19"/>
      <c r="C88" s="19"/>
      <c r="D88" s="19"/>
      <c r="E88" s="19"/>
      <c r="F88" s="19"/>
      <c r="G88" s="21" t="str">
        <f>IF(ISBLANK($A88),"",IF($I88="X",A88,CONCATENATE(VLOOKUP(A88,Competitors!$A$2:$I$650,3, FALSE)," ",VLOOKUP(A88,Competitors!$A$2:$I$650,2,FALSE))))</f>
        <v/>
      </c>
      <c r="H88" s="22">
        <f t="shared" si="2"/>
        <v>0</v>
      </c>
      <c r="I88" t="str">
        <f t="shared" si="3"/>
        <v/>
      </c>
    </row>
    <row r="89" spans="1:9" ht="15" x14ac:dyDescent="0.4">
      <c r="A89" s="19"/>
      <c r="B89" s="19"/>
      <c r="C89" s="19"/>
      <c r="D89" s="19"/>
      <c r="E89" s="19"/>
      <c r="F89" s="19"/>
      <c r="G89" s="21" t="str">
        <f>IF(ISBLANK($A89),"",IF($I89="X",A89,CONCATENATE(VLOOKUP(A89,Competitors!$A$2:$I$650,3, FALSE)," ",VLOOKUP(A89,Competitors!$A$2:$I$650,2,FALSE))))</f>
        <v/>
      </c>
      <c r="H89" s="22">
        <f t="shared" si="2"/>
        <v>0</v>
      </c>
      <c r="I89" t="str">
        <f t="shared" si="3"/>
        <v/>
      </c>
    </row>
    <row r="90" spans="1:9" ht="15" x14ac:dyDescent="0.4">
      <c r="A90" s="19"/>
      <c r="B90" s="19"/>
      <c r="C90" s="19"/>
      <c r="D90" s="19"/>
      <c r="E90" s="19"/>
      <c r="F90" s="19"/>
      <c r="G90" s="21" t="str">
        <f>IF(ISBLANK($A90),"",IF($I90="X",A90,CONCATENATE(VLOOKUP(A90,Competitors!$A$2:$I$650,3, FALSE)," ",VLOOKUP(A90,Competitors!$A$2:$I$650,2,FALSE))))</f>
        <v/>
      </c>
      <c r="H90" s="22">
        <f t="shared" si="2"/>
        <v>0</v>
      </c>
      <c r="I90" t="str">
        <f t="shared" si="3"/>
        <v/>
      </c>
    </row>
    <row r="91" spans="1:9" ht="15" x14ac:dyDescent="0.4">
      <c r="A91" s="19"/>
      <c r="B91" s="19"/>
      <c r="C91" s="19"/>
      <c r="D91" s="19"/>
      <c r="E91" s="19"/>
      <c r="F91" s="19"/>
      <c r="G91" s="21" t="str">
        <f>IF(ISBLANK($A91),"",IF($I91="X",A91,CONCATENATE(VLOOKUP(A91,Competitors!$A$2:$I$650,3, FALSE)," ",VLOOKUP(A91,Competitors!$A$2:$I$650,2,FALSE))))</f>
        <v/>
      </c>
      <c r="H91" s="22">
        <f t="shared" si="2"/>
        <v>0</v>
      </c>
      <c r="I91" t="str">
        <f t="shared" si="3"/>
        <v/>
      </c>
    </row>
    <row r="92" spans="1:9" ht="15" x14ac:dyDescent="0.4">
      <c r="A92" s="19"/>
      <c r="B92" s="19"/>
      <c r="C92" s="19"/>
      <c r="D92" s="19"/>
      <c r="E92" s="19"/>
      <c r="F92" s="19"/>
      <c r="G92" s="21" t="str">
        <f>IF(ISBLANK($A92),"",IF($I92="X",A92,CONCATENATE(VLOOKUP(A92,Competitors!$A$2:$I$650,3, FALSE)," ",VLOOKUP(A92,Competitors!$A$2:$I$650,2,FALSE))))</f>
        <v/>
      </c>
      <c r="H92" s="22">
        <f t="shared" si="2"/>
        <v>0</v>
      </c>
      <c r="I92" t="str">
        <f t="shared" si="3"/>
        <v/>
      </c>
    </row>
    <row r="93" spans="1:9" ht="15" x14ac:dyDescent="0.4">
      <c r="A93" s="19"/>
      <c r="B93" s="19"/>
      <c r="C93" s="19"/>
      <c r="D93" s="19"/>
      <c r="E93" s="19"/>
      <c r="F93" s="19"/>
      <c r="G93" s="21" t="str">
        <f>IF(ISBLANK($A93),"",IF($I93="X",A93,CONCATENATE(VLOOKUP(A93,Competitors!$A$2:$I$650,3, FALSE)," ",VLOOKUP(A93,Competitors!$A$2:$I$650,2,FALSE))))</f>
        <v/>
      </c>
      <c r="H93" s="22">
        <f t="shared" si="2"/>
        <v>0</v>
      </c>
      <c r="I93" t="str">
        <f t="shared" si="3"/>
        <v/>
      </c>
    </row>
    <row r="94" spans="1:9" ht="15" x14ac:dyDescent="0.4">
      <c r="A94" s="19"/>
      <c r="B94" s="19"/>
      <c r="C94" s="19"/>
      <c r="D94" s="19"/>
      <c r="E94" s="19"/>
      <c r="F94" s="19"/>
      <c r="G94" s="21" t="str">
        <f>IF(ISBLANK($A94),"",IF($I94="X",A94,CONCATENATE(VLOOKUP(A94,Competitors!$A$2:$I$650,3, FALSE)," ",VLOOKUP(A94,Competitors!$A$2:$I$650,2,FALSE))))</f>
        <v/>
      </c>
      <c r="H94" s="22">
        <f t="shared" si="2"/>
        <v>0</v>
      </c>
      <c r="I94" t="str">
        <f t="shared" si="3"/>
        <v/>
      </c>
    </row>
    <row r="95" spans="1:9" ht="15" x14ac:dyDescent="0.4">
      <c r="A95" s="19"/>
      <c r="B95" s="19"/>
      <c r="C95" s="19"/>
      <c r="D95" s="19"/>
      <c r="E95" s="19"/>
      <c r="F95" s="19"/>
      <c r="G95" s="21" t="str">
        <f>IF(ISBLANK($A95),"",IF($I95="X",A95,CONCATENATE(VLOOKUP(A95,Competitors!$A$2:$I$650,3, FALSE)," ",VLOOKUP(A95,Competitors!$A$2:$I$650,2,FALSE))))</f>
        <v/>
      </c>
      <c r="H95" s="22">
        <f t="shared" si="2"/>
        <v>0</v>
      </c>
      <c r="I95" t="str">
        <f t="shared" si="3"/>
        <v/>
      </c>
    </row>
    <row r="96" spans="1:9" ht="15" x14ac:dyDescent="0.4">
      <c r="A96" s="19"/>
      <c r="B96" s="19"/>
      <c r="C96" s="19"/>
      <c r="D96" s="19"/>
      <c r="E96" s="19"/>
      <c r="F96" s="19"/>
      <c r="G96" s="21" t="str">
        <f>IF(ISBLANK($A96),"",IF($I96="X",A96,CONCATENATE(VLOOKUP(A96,Competitors!$A$2:$I$650,3, FALSE)," ",VLOOKUP(A96,Competitors!$A$2:$I$650,2,FALSE))))</f>
        <v/>
      </c>
      <c r="H96" s="22">
        <f t="shared" si="2"/>
        <v>0</v>
      </c>
      <c r="I96" t="str">
        <f t="shared" si="3"/>
        <v/>
      </c>
    </row>
    <row r="97" spans="1:9" ht="15" x14ac:dyDescent="0.4">
      <c r="A97" s="19"/>
      <c r="B97" s="19"/>
      <c r="C97" s="19"/>
      <c r="D97" s="19"/>
      <c r="E97" s="19"/>
      <c r="F97" s="19"/>
      <c r="G97" s="21" t="str">
        <f>IF(ISBLANK($A97),"",IF($I97="X",A97,CONCATENATE(VLOOKUP(A97,Competitors!$A$2:$I$650,3, FALSE)," ",VLOOKUP(A97,Competitors!$A$2:$I$650,2,FALSE))))</f>
        <v/>
      </c>
      <c r="H97" s="22">
        <f t="shared" si="2"/>
        <v>0</v>
      </c>
      <c r="I97" t="str">
        <f t="shared" si="3"/>
        <v/>
      </c>
    </row>
    <row r="98" spans="1:9" ht="15" x14ac:dyDescent="0.4">
      <c r="A98" s="19"/>
      <c r="B98" s="19"/>
      <c r="C98" s="19"/>
      <c r="D98" s="19"/>
      <c r="E98" s="19"/>
      <c r="F98" s="19"/>
      <c r="G98" s="21" t="str">
        <f>IF(ISBLANK($A98),"",IF($I98="X",A98,CONCATENATE(VLOOKUP(A98,Competitors!$A$2:$I$650,3, FALSE)," ",VLOOKUP(A98,Competitors!$A$2:$I$650,2,FALSE))))</f>
        <v/>
      </c>
      <c r="H98" s="22">
        <f t="shared" si="2"/>
        <v>0</v>
      </c>
      <c r="I98" t="str">
        <f t="shared" si="3"/>
        <v/>
      </c>
    </row>
    <row r="99" spans="1:9" ht="15" x14ac:dyDescent="0.4">
      <c r="A99" s="19"/>
      <c r="B99" s="19"/>
      <c r="C99" s="19"/>
      <c r="D99" s="19"/>
      <c r="E99" s="19"/>
      <c r="F99" s="19"/>
      <c r="G99" s="21" t="str">
        <f>IF(ISBLANK($A99),"",IF($I99="X",A99,CONCATENATE(VLOOKUP(A99,Competitors!$A$2:$I$650,3, FALSE)," ",VLOOKUP(A99,Competitors!$A$2:$I$650,2,FALSE))))</f>
        <v/>
      </c>
      <c r="H99" s="22">
        <f t="shared" si="2"/>
        <v>0</v>
      </c>
      <c r="I99" t="str">
        <f t="shared" si="3"/>
        <v/>
      </c>
    </row>
    <row r="100" spans="1:9" ht="15" x14ac:dyDescent="0.4">
      <c r="A100" s="19"/>
      <c r="B100" s="19"/>
      <c r="C100" s="19"/>
      <c r="D100" s="19"/>
      <c r="E100" s="19"/>
      <c r="F100" s="19"/>
      <c r="G100" s="21" t="str">
        <f>IF(ISBLANK($A100),"",IF($I100="X",A100,CONCATENATE(VLOOKUP(A100,Competitors!$A$2:$I$650,3, FALSE)," ",VLOOKUP(A100,Competitors!$A$2:$I$650,2,FALSE))))</f>
        <v/>
      </c>
      <c r="H100" s="22">
        <f t="shared" si="2"/>
        <v>0</v>
      </c>
      <c r="I100" t="str">
        <f t="shared" si="3"/>
        <v/>
      </c>
    </row>
    <row r="101" spans="1:9" ht="15" x14ac:dyDescent="0.4">
      <c r="A101" s="19"/>
      <c r="B101" s="19"/>
      <c r="C101" s="19"/>
      <c r="D101" s="19"/>
      <c r="E101" s="19"/>
      <c r="F101" s="19"/>
      <c r="G101" s="21" t="str">
        <f>IF(ISBLANK($A101),"",IF($I101="X",A101,CONCATENATE(VLOOKUP(A101,Competitors!$A$2:$I$650,3, FALSE)," ",VLOOKUP(A101,Competitors!$A$2:$I$650,2,FALSE))))</f>
        <v/>
      </c>
      <c r="H101" s="22">
        <f t="shared" si="2"/>
        <v>0</v>
      </c>
      <c r="I101" t="str">
        <f t="shared" si="3"/>
        <v/>
      </c>
    </row>
    <row r="102" spans="1:9" s="23" customFormat="1" x14ac:dyDescent="0.35">
      <c r="H102" s="24"/>
    </row>
    <row r="103" spans="1:9" x14ac:dyDescent="0.35">
      <c r="A103" t="s">
        <v>672</v>
      </c>
      <c r="B103" t="str" cm="1">
        <f t="array" aca="1" ref="B103" ca="1">MID(CELL("filename",A1),FIND("]",CELL("filename",A1))+1,255)</f>
        <v>Event_07</v>
      </c>
    </row>
    <row r="104" spans="1:9" x14ac:dyDescent="0.35">
      <c r="A104" t="s">
        <v>673</v>
      </c>
      <c r="B104">
        <f ca="1">_xlfn.XLOOKUP(B103,Calendar!L:L,Calendar!G:G,"Event is not in calendar")</f>
        <v>0</v>
      </c>
    </row>
  </sheetData>
  <conditionalFormatting sqref="D2:D101">
    <cfRule type="expression" dxfId="59" priority="1">
      <formula>TEXT($B$104,"@")="Y"</formula>
    </cfRule>
  </conditionalFormatting>
  <conditionalFormatting sqref="G2:H101">
    <cfRule type="expression" dxfId="58" priority="3">
      <formula>$I2="X"</formula>
    </cfRule>
  </conditionalFormatting>
  <conditionalFormatting sqref="H2:H101">
    <cfRule type="expression" dxfId="57" priority="2">
      <formula>TEXT($B$104,"@")="Y"</formula>
    </cfRule>
  </conditionalFormatting>
  <printOptions horizontalCentered="1"/>
  <pageMargins left="0.62992125984251968" right="0.70866141732283472" top="1.7322834645669292" bottom="0.39370078740157483" header="0.31496062992125984" footer="0.31496062992125984"/>
  <pageSetup paperSize="9" scale="89" orientation="portrait" r:id="rId1"/>
  <headerFooter>
    <oddHeader>&amp;C&amp;24WVCC champs 2016 results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33D20-E91F-483C-AE62-443B175117B1}">
  <sheetPr codeName="Sheet40">
    <pageSetUpPr fitToPage="1"/>
  </sheetPr>
  <dimension ref="A1:I104"/>
  <sheetViews>
    <sheetView topLeftCell="A7" zoomScaleNormal="100" workbookViewId="0">
      <selection activeCell="D2" sqref="D2:D101"/>
    </sheetView>
  </sheetViews>
  <sheetFormatPr defaultColWidth="9.1328125" defaultRowHeight="12.75" x14ac:dyDescent="0.35"/>
  <cols>
    <col min="1" max="1" width="19" bestFit="1" customWidth="1"/>
    <col min="2" max="4" width="4.6640625" customWidth="1"/>
    <col min="5" max="6" width="11" customWidth="1"/>
    <col min="7" max="7" width="25.1328125" customWidth="1"/>
    <col min="8" max="8" width="14.6640625" style="25" bestFit="1" customWidth="1"/>
  </cols>
  <sheetData>
    <row r="1" spans="1:9" ht="15.75" customHeight="1" x14ac:dyDescent="0.4">
      <c r="A1" s="12" t="s">
        <v>364</v>
      </c>
      <c r="B1" s="13" t="s">
        <v>176</v>
      </c>
      <c r="C1" s="14" t="s">
        <v>2</v>
      </c>
      <c r="D1" s="15" t="s">
        <v>48</v>
      </c>
      <c r="E1" s="16" t="s">
        <v>177</v>
      </c>
      <c r="F1" s="16" t="s">
        <v>178</v>
      </c>
      <c r="G1" s="17" t="s">
        <v>115</v>
      </c>
      <c r="H1" s="18" t="s">
        <v>179</v>
      </c>
      <c r="I1" t="s">
        <v>363</v>
      </c>
    </row>
    <row r="2" spans="1:9" ht="15" x14ac:dyDescent="0.4">
      <c r="A2" s="19">
        <v>407</v>
      </c>
      <c r="B2" s="19">
        <v>0</v>
      </c>
      <c r="C2" s="19">
        <v>21</v>
      </c>
      <c r="D2" s="19">
        <v>40</v>
      </c>
      <c r="E2" s="19"/>
      <c r="F2" s="19"/>
      <c r="G2" s="21" t="str">
        <f>IF(ISBLANK($A2),"",IF($I2="X",A2,CONCATENATE(VLOOKUP(A2,Competitors!$A$2:$I$650,3, FALSE)," ",VLOOKUP(A2,Competitors!$A$2:$I$650,2,FALSE))))</f>
        <v>Hans van Nierop</v>
      </c>
      <c r="H2" s="22">
        <f>IF(LEFT($E2,1)="D",UPPER($E2),(B2*3600+C2*60+D2)/86400)</f>
        <v>1.5046296296296295E-2</v>
      </c>
      <c r="I2" t="str">
        <f>IF(OR(ISBLANK(A2),ISNUMBER(A2)),"","X")</f>
        <v/>
      </c>
    </row>
    <row r="3" spans="1:9" ht="15" x14ac:dyDescent="0.4">
      <c r="A3" s="19">
        <v>1161</v>
      </c>
      <c r="B3" s="19">
        <v>0</v>
      </c>
      <c r="C3" s="19">
        <v>22</v>
      </c>
      <c r="D3" s="19">
        <v>40</v>
      </c>
      <c r="E3" s="19"/>
      <c r="F3" s="19"/>
      <c r="G3" s="21" t="str">
        <f>IF(ISBLANK($A3),"",IF($I3="X",A3,CONCATENATE(VLOOKUP(A3,Competitors!$A$2:$I$650,3, FALSE)," ",VLOOKUP(A3,Competitors!$A$2:$I$650,2,FALSE))))</f>
        <v>Maciej Suchocki</v>
      </c>
      <c r="H3" s="22">
        <f t="shared" ref="H3:H66" si="0">IF(LEFT($E3,1)="D",UPPER($E3),(B3*3600+C3*60+D3)/86400)</f>
        <v>1.5740740740740739E-2</v>
      </c>
      <c r="I3" t="str">
        <f t="shared" ref="I3:I66" si="1">IF(OR(ISBLANK(A3),ISNUMBER(A3)),"","X")</f>
        <v/>
      </c>
    </row>
    <row r="4" spans="1:9" ht="15" x14ac:dyDescent="0.4">
      <c r="A4" s="19">
        <v>35</v>
      </c>
      <c r="B4" s="19">
        <v>0</v>
      </c>
      <c r="C4" s="19">
        <v>22</v>
      </c>
      <c r="D4" s="19">
        <v>43</v>
      </c>
      <c r="E4" s="19"/>
      <c r="F4" s="19"/>
      <c r="G4" s="21" t="str">
        <f>IF(ISBLANK($A4),"",IF($I4="X",A4,CONCATENATE(VLOOKUP(A4,Competitors!$A$2:$I$650,3, FALSE)," ",VLOOKUP(A4,Competitors!$A$2:$I$650,2,FALSE))))</f>
        <v>Matt Plews</v>
      </c>
      <c r="H4" s="22">
        <f t="shared" si="0"/>
        <v>1.5775462962962963E-2</v>
      </c>
      <c r="I4" t="str">
        <f t="shared" si="1"/>
        <v/>
      </c>
    </row>
    <row r="5" spans="1:9" ht="15" x14ac:dyDescent="0.4">
      <c r="A5" s="19">
        <v>1094</v>
      </c>
      <c r="B5" s="19">
        <v>0</v>
      </c>
      <c r="C5" s="19">
        <v>23</v>
      </c>
      <c r="D5" s="19">
        <v>40</v>
      </c>
      <c r="E5" s="19"/>
      <c r="F5" s="19"/>
      <c r="G5" s="21" t="str">
        <f>IF(ISBLANK($A5),"",IF($I5="X",A5,CONCATENATE(VLOOKUP(A5,Competitors!$A$2:$I$650,3, FALSE)," ",VLOOKUP(A5,Competitors!$A$2:$I$650,2,FALSE))))</f>
        <v>Andy Poulton</v>
      </c>
      <c r="H5" s="22">
        <f t="shared" si="0"/>
        <v>1.6435185185185185E-2</v>
      </c>
      <c r="I5" t="str">
        <f t="shared" si="1"/>
        <v/>
      </c>
    </row>
    <row r="6" spans="1:9" ht="15" x14ac:dyDescent="0.4">
      <c r="A6" s="19">
        <v>1192</v>
      </c>
      <c r="B6" s="19">
        <v>0</v>
      </c>
      <c r="C6" s="19">
        <v>23</v>
      </c>
      <c r="D6" s="19">
        <v>42</v>
      </c>
      <c r="E6" s="19"/>
      <c r="F6" s="19"/>
      <c r="G6" s="21" t="str">
        <f>IF(ISBLANK($A6),"",IF($I6="X",A6,CONCATENATE(VLOOKUP(A6,Competitors!$A$2:$I$650,3, FALSE)," ",VLOOKUP(A6,Competitors!$A$2:$I$650,2,FALSE))))</f>
        <v>Dale Norris</v>
      </c>
      <c r="H6" s="22">
        <f t="shared" si="0"/>
        <v>1.6458333333333332E-2</v>
      </c>
      <c r="I6" t="str">
        <f t="shared" si="1"/>
        <v/>
      </c>
    </row>
    <row r="7" spans="1:9" ht="15" x14ac:dyDescent="0.4">
      <c r="A7" s="19">
        <v>203</v>
      </c>
      <c r="B7" s="19">
        <v>0</v>
      </c>
      <c r="C7" s="19">
        <v>24</v>
      </c>
      <c r="D7" s="19">
        <v>24</v>
      </c>
      <c r="E7" s="19"/>
      <c r="F7" s="19"/>
      <c r="G7" s="21" t="str">
        <f>IF(ISBLANK($A7),"",IF($I7="X",A7,CONCATENATE(VLOOKUP(A7,Competitors!$A$2:$I$650,3, FALSE)," ",VLOOKUP(A7,Competitors!$A$2:$I$650,2,FALSE))))</f>
        <v>Adrian Killworth</v>
      </c>
      <c r="H7" s="22">
        <f t="shared" si="0"/>
        <v>1.6944444444444446E-2</v>
      </c>
      <c r="I7" t="str">
        <f t="shared" si="1"/>
        <v/>
      </c>
    </row>
    <row r="8" spans="1:9" ht="15" x14ac:dyDescent="0.4">
      <c r="A8" s="19">
        <v>846</v>
      </c>
      <c r="B8" s="19">
        <v>0</v>
      </c>
      <c r="C8" s="19">
        <v>24</v>
      </c>
      <c r="D8" s="19">
        <v>58</v>
      </c>
      <c r="E8" s="19"/>
      <c r="F8" s="19"/>
      <c r="G8" s="21" t="str">
        <f>IF(ISBLANK($A8),"",IF($I8="X",A8,CONCATENATE(VLOOKUP(A8,Competitors!$A$2:$I$650,3, FALSE)," ",VLOOKUP(A8,Competitors!$A$2:$I$650,2,FALSE))))</f>
        <v>Roger Kockelbergh</v>
      </c>
      <c r="H8" s="22">
        <f t="shared" si="0"/>
        <v>1.7337962962962961E-2</v>
      </c>
      <c r="I8" t="str">
        <f t="shared" si="1"/>
        <v/>
      </c>
    </row>
    <row r="9" spans="1:9" ht="15" x14ac:dyDescent="0.4">
      <c r="A9" s="19">
        <v>23</v>
      </c>
      <c r="B9" s="19">
        <v>0</v>
      </c>
      <c r="C9" s="19">
        <v>25</v>
      </c>
      <c r="D9" s="19">
        <v>37</v>
      </c>
      <c r="E9" s="19"/>
      <c r="F9" s="19"/>
      <c r="G9" s="21" t="str">
        <f>IF(ISBLANK($A9),"",IF($I9="X",A9,CONCATENATE(VLOOKUP(A9,Competitors!$A$2:$I$650,3, FALSE)," ",VLOOKUP(A9,Competitors!$A$2:$I$650,2,FALSE))))</f>
        <v>Chris Hyde</v>
      </c>
      <c r="H9" s="22">
        <f t="shared" si="0"/>
        <v>1.7789351851851851E-2</v>
      </c>
      <c r="I9" t="str">
        <f t="shared" si="1"/>
        <v/>
      </c>
    </row>
    <row r="10" spans="1:9" ht="15" x14ac:dyDescent="0.4">
      <c r="A10" s="19">
        <v>616</v>
      </c>
      <c r="B10" s="19">
        <v>0</v>
      </c>
      <c r="C10" s="19">
        <v>25</v>
      </c>
      <c r="D10" s="19">
        <v>48</v>
      </c>
      <c r="E10" s="19"/>
      <c r="F10" s="19"/>
      <c r="G10" s="21" t="str">
        <f>IF(ISBLANK($A10),"",IF($I10="X",A10,CONCATENATE(VLOOKUP(A10,Competitors!$A$2:$I$650,3, FALSE)," ",VLOOKUP(A10,Competitors!$A$2:$I$650,2,FALSE))))</f>
        <v>Simon Ward</v>
      </c>
      <c r="H10" s="22">
        <f t="shared" si="0"/>
        <v>1.7916666666666668E-2</v>
      </c>
      <c r="I10" t="str">
        <f t="shared" si="1"/>
        <v/>
      </c>
    </row>
    <row r="11" spans="1:9" ht="15" x14ac:dyDescent="0.4">
      <c r="A11" s="19" t="s">
        <v>148</v>
      </c>
      <c r="B11" s="19">
        <v>0</v>
      </c>
      <c r="C11" s="19">
        <v>26</v>
      </c>
      <c r="D11" s="19">
        <v>53</v>
      </c>
      <c r="E11" s="19" t="s">
        <v>180</v>
      </c>
      <c r="F11" s="19"/>
      <c r="G11" s="21" t="str">
        <f>IF(ISBLANK($A11),"",IF($I11="X",A11,CONCATENATE(VLOOKUP(A11,Competitors!$A$2:$I$650,3, FALSE)," ",VLOOKUP(A11,Competitors!$A$2:$I$650,2,FALSE))))</f>
        <v>Chris Bonsor</v>
      </c>
      <c r="H11" s="22">
        <f t="shared" si="0"/>
        <v>1.8668981481481481E-2</v>
      </c>
      <c r="I11" t="str">
        <f t="shared" si="1"/>
        <v>X</v>
      </c>
    </row>
    <row r="12" spans="1:9" ht="15" x14ac:dyDescent="0.4">
      <c r="A12" s="19">
        <v>704</v>
      </c>
      <c r="B12" s="19">
        <v>0</v>
      </c>
      <c r="C12" s="19">
        <v>26</v>
      </c>
      <c r="D12" s="19">
        <v>53</v>
      </c>
      <c r="E12" s="19" t="s">
        <v>180</v>
      </c>
      <c r="F12" s="19"/>
      <c r="G12" s="21" t="str">
        <f>IF(ISBLANK($A12),"",IF($I12="X",A12,CONCATENATE(VLOOKUP(A12,Competitors!$A$2:$I$650,3, FALSE)," ",VLOOKUP(A12,Competitors!$A$2:$I$650,2,FALSE))))</f>
        <v>Chris Dainty</v>
      </c>
      <c r="H12" s="22">
        <f t="shared" si="0"/>
        <v>1.8668981481481481E-2</v>
      </c>
      <c r="I12" t="str">
        <f t="shared" si="1"/>
        <v/>
      </c>
    </row>
    <row r="13" spans="1:9" ht="15" x14ac:dyDescent="0.4">
      <c r="A13" s="19">
        <v>1129</v>
      </c>
      <c r="B13" s="19">
        <v>0</v>
      </c>
      <c r="C13" s="19">
        <v>28</v>
      </c>
      <c r="D13" s="19">
        <v>16</v>
      </c>
      <c r="E13" s="19" t="s">
        <v>180</v>
      </c>
      <c r="F13" s="19"/>
      <c r="G13" s="21" t="str">
        <f>IF(ISBLANK($A13),"",IF($I13="X",A13,CONCATENATE(VLOOKUP(A13,Competitors!$A$2:$I$650,3, FALSE)," ",VLOOKUP(A13,Competitors!$A$2:$I$650,2,FALSE))))</f>
        <v>Doug Tincello</v>
      </c>
      <c r="H13" s="22">
        <f t="shared" si="0"/>
        <v>1.9629629629629629E-2</v>
      </c>
      <c r="I13" t="str">
        <f t="shared" si="1"/>
        <v/>
      </c>
    </row>
    <row r="14" spans="1:9" ht="15" x14ac:dyDescent="0.4">
      <c r="A14" s="19">
        <v>1195</v>
      </c>
      <c r="B14" s="19">
        <v>0</v>
      </c>
      <c r="C14" s="19">
        <v>28</v>
      </c>
      <c r="D14" s="19">
        <v>58</v>
      </c>
      <c r="E14" s="19" t="s">
        <v>180</v>
      </c>
      <c r="F14" s="19"/>
      <c r="G14" s="21" t="str">
        <f>IF(ISBLANK($A14),"",IF($I14="X",A14,CONCATENATE(VLOOKUP(A14,Competitors!$A$2:$I$650,3, FALSE)," ",VLOOKUP(A14,Competitors!$A$2:$I$650,2,FALSE))))</f>
        <v>Charlie Hardwicke</v>
      </c>
      <c r="H14" s="22">
        <f t="shared" si="0"/>
        <v>2.011574074074074E-2</v>
      </c>
      <c r="I14" t="str">
        <f t="shared" si="1"/>
        <v/>
      </c>
    </row>
    <row r="15" spans="1:9" ht="15" x14ac:dyDescent="0.4">
      <c r="A15" s="19" t="s">
        <v>147</v>
      </c>
      <c r="B15" s="19"/>
      <c r="C15" s="19"/>
      <c r="D15" s="19"/>
      <c r="E15" s="19"/>
      <c r="F15" s="19" t="s">
        <v>227</v>
      </c>
      <c r="G15" s="21" t="str">
        <f>IF(ISBLANK($A15),"",IF($I15="X",A15,CONCATENATE(VLOOKUP(A15,Competitors!$A$2:$I$650,3, FALSE)," ",VLOOKUP(A15,Competitors!$A$2:$I$650,2,FALSE))))</f>
        <v>Brian Lincoln</v>
      </c>
      <c r="H15" s="22">
        <f t="shared" si="0"/>
        <v>0</v>
      </c>
      <c r="I15" t="str">
        <f t="shared" si="1"/>
        <v>X</v>
      </c>
    </row>
    <row r="16" spans="1:9" ht="15" x14ac:dyDescent="0.4">
      <c r="A16" s="19">
        <v>1107</v>
      </c>
      <c r="B16" s="19"/>
      <c r="C16" s="19"/>
      <c r="D16" s="19"/>
      <c r="E16" s="19"/>
      <c r="F16" s="19" t="s">
        <v>227</v>
      </c>
      <c r="G16" s="21" t="str">
        <f>IF(ISBLANK($A16),"",IF($I16="X",A16,CONCATENATE(VLOOKUP(A16,Competitors!$A$2:$I$650,3, FALSE)," ",VLOOKUP(A16,Competitors!$A$2:$I$650,2,FALSE))))</f>
        <v>Milly Pinnock</v>
      </c>
      <c r="H16" s="22">
        <f t="shared" si="0"/>
        <v>0</v>
      </c>
      <c r="I16" t="str">
        <f t="shared" si="1"/>
        <v/>
      </c>
    </row>
    <row r="17" spans="1:9" ht="15" x14ac:dyDescent="0.4">
      <c r="A17" s="19">
        <v>1237</v>
      </c>
      <c r="B17" s="19"/>
      <c r="C17" s="19"/>
      <c r="D17" s="19"/>
      <c r="E17" s="19"/>
      <c r="F17" s="19" t="s">
        <v>227</v>
      </c>
      <c r="G17" s="21" t="str">
        <f>IF(ISBLANK($A17),"",IF($I17="X",A17,CONCATENATE(VLOOKUP(A17,Competitors!$A$2:$I$650,3, FALSE)," ",VLOOKUP(A17,Competitors!$A$2:$I$650,2,FALSE))))</f>
        <v>John Abbott</v>
      </c>
      <c r="H17" s="22">
        <f t="shared" si="0"/>
        <v>0</v>
      </c>
      <c r="I17" t="str">
        <f t="shared" si="1"/>
        <v/>
      </c>
    </row>
    <row r="18" spans="1:9" ht="15" x14ac:dyDescent="0.4">
      <c r="A18" s="19" t="s">
        <v>228</v>
      </c>
      <c r="B18" s="19"/>
      <c r="C18" s="19"/>
      <c r="D18" s="19"/>
      <c r="E18" s="19"/>
      <c r="F18" s="19" t="s">
        <v>227</v>
      </c>
      <c r="G18" s="21" t="str">
        <f>IF(ISBLANK($A18),"",IF($I18="X",A18,CONCATENATE(VLOOKUP(A18,Competitors!$A$2:$I$650,3, FALSE)," ",VLOOKUP(A18,Competitors!$A$2:$I$650,2,FALSE))))</f>
        <v>Mike Deeley</v>
      </c>
      <c r="H18" s="22">
        <f t="shared" si="0"/>
        <v>0</v>
      </c>
      <c r="I18" t="str">
        <f t="shared" si="1"/>
        <v>X</v>
      </c>
    </row>
    <row r="19" spans="1:9" ht="15" x14ac:dyDescent="0.4">
      <c r="A19" s="19"/>
      <c r="B19" s="19"/>
      <c r="C19" s="19"/>
      <c r="D19" s="19"/>
      <c r="E19" s="19"/>
      <c r="F19" s="19"/>
      <c r="G19" s="21" t="str">
        <f>IF(ISBLANK($A19),"",IF($I19="X",A19,CONCATENATE(VLOOKUP(A19,Competitors!$A$2:$I$650,3, FALSE)," ",VLOOKUP(A19,Competitors!$A$2:$I$650,2,FALSE))))</f>
        <v/>
      </c>
      <c r="H19" s="22">
        <f t="shared" si="0"/>
        <v>0</v>
      </c>
      <c r="I19" t="str">
        <f t="shared" si="1"/>
        <v/>
      </c>
    </row>
    <row r="20" spans="1:9" ht="15" x14ac:dyDescent="0.4">
      <c r="A20" s="19"/>
      <c r="B20" s="19"/>
      <c r="C20" s="19"/>
      <c r="D20" s="19"/>
      <c r="E20" s="19"/>
      <c r="F20" s="19"/>
      <c r="G20" s="21" t="str">
        <f>IF(ISBLANK($A20),"",IF($I20="X",A20,CONCATENATE(VLOOKUP(A20,Competitors!$A$2:$I$650,3, FALSE)," ",VLOOKUP(A20,Competitors!$A$2:$I$650,2,FALSE))))</f>
        <v/>
      </c>
      <c r="H20" s="22">
        <f t="shared" si="0"/>
        <v>0</v>
      </c>
      <c r="I20" t="str">
        <f t="shared" si="1"/>
        <v/>
      </c>
    </row>
    <row r="21" spans="1:9" ht="15" x14ac:dyDescent="0.4">
      <c r="A21" s="19"/>
      <c r="B21" s="19"/>
      <c r="C21" s="19"/>
      <c r="D21" s="19"/>
      <c r="E21" s="19"/>
      <c r="F21" s="19"/>
      <c r="G21" s="21" t="str">
        <f>IF(ISBLANK($A21),"",IF($I21="X",A21,CONCATENATE(VLOOKUP(A21,Competitors!$A$2:$I$650,3, FALSE)," ",VLOOKUP(A21,Competitors!$A$2:$I$650,2,FALSE))))</f>
        <v/>
      </c>
      <c r="H21" s="22">
        <f t="shared" si="0"/>
        <v>0</v>
      </c>
      <c r="I21" t="str">
        <f t="shared" si="1"/>
        <v/>
      </c>
    </row>
    <row r="22" spans="1:9" ht="15" x14ac:dyDescent="0.4">
      <c r="A22" s="19"/>
      <c r="B22" s="19"/>
      <c r="C22" s="19"/>
      <c r="D22" s="19"/>
      <c r="E22" s="19"/>
      <c r="F22" s="19"/>
      <c r="G22" s="21" t="str">
        <f>IF(ISBLANK($A22),"",IF($I22="X",A22,CONCATENATE(VLOOKUP(A22,Competitors!$A$2:$I$650,3, FALSE)," ",VLOOKUP(A22,Competitors!$A$2:$I$650,2,FALSE))))</f>
        <v/>
      </c>
      <c r="H22" s="22">
        <f t="shared" si="0"/>
        <v>0</v>
      </c>
      <c r="I22" t="str">
        <f t="shared" si="1"/>
        <v/>
      </c>
    </row>
    <row r="23" spans="1:9" ht="15" x14ac:dyDescent="0.4">
      <c r="A23" s="19"/>
      <c r="B23" s="19"/>
      <c r="C23" s="19"/>
      <c r="D23" s="19"/>
      <c r="E23" s="19"/>
      <c r="F23" s="19"/>
      <c r="G23" s="21" t="str">
        <f>IF(ISBLANK($A23),"",IF($I23="X",A23,CONCATENATE(VLOOKUP(A23,Competitors!$A$2:$I$650,3, FALSE)," ",VLOOKUP(A23,Competitors!$A$2:$I$650,2,FALSE))))</f>
        <v/>
      </c>
      <c r="H23" s="22">
        <f t="shared" si="0"/>
        <v>0</v>
      </c>
      <c r="I23" t="str">
        <f t="shared" si="1"/>
        <v/>
      </c>
    </row>
    <row r="24" spans="1:9" ht="15" x14ac:dyDescent="0.4">
      <c r="A24" s="19"/>
      <c r="B24" s="19"/>
      <c r="C24" s="19"/>
      <c r="D24" s="19"/>
      <c r="E24" s="19"/>
      <c r="F24" s="19"/>
      <c r="G24" s="21" t="str">
        <f>IF(ISBLANK($A24),"",IF($I24="X",A24,CONCATENATE(VLOOKUP(A24,Competitors!$A$2:$I$650,3, FALSE)," ",VLOOKUP(A24,Competitors!$A$2:$I$650,2,FALSE))))</f>
        <v/>
      </c>
      <c r="H24" s="22">
        <f t="shared" si="0"/>
        <v>0</v>
      </c>
      <c r="I24" t="str">
        <f t="shared" si="1"/>
        <v/>
      </c>
    </row>
    <row r="25" spans="1:9" ht="15" x14ac:dyDescent="0.4">
      <c r="A25" s="19"/>
      <c r="B25" s="19"/>
      <c r="C25" s="19"/>
      <c r="D25" s="19"/>
      <c r="E25" s="19"/>
      <c r="F25" s="19"/>
      <c r="G25" s="21" t="str">
        <f>IF(ISBLANK($A25),"",IF($I25="X",A25,CONCATENATE(VLOOKUP(A25,Competitors!$A$2:$I$650,3, FALSE)," ",VLOOKUP(A25,Competitors!$A$2:$I$650,2,FALSE))))</f>
        <v/>
      </c>
      <c r="H25" s="22">
        <f t="shared" si="0"/>
        <v>0</v>
      </c>
      <c r="I25" t="str">
        <f t="shared" si="1"/>
        <v/>
      </c>
    </row>
    <row r="26" spans="1:9" ht="15" x14ac:dyDescent="0.4">
      <c r="A26" s="19"/>
      <c r="B26" s="19"/>
      <c r="C26" s="19"/>
      <c r="D26" s="19"/>
      <c r="E26" s="19"/>
      <c r="F26" s="19"/>
      <c r="G26" s="21" t="str">
        <f>IF(ISBLANK($A26),"",IF($I26="X",A26,CONCATENATE(VLOOKUP(A26,Competitors!$A$2:$I$650,3, FALSE)," ",VLOOKUP(A26,Competitors!$A$2:$I$650,2,FALSE))))</f>
        <v/>
      </c>
      <c r="H26" s="22">
        <f t="shared" si="0"/>
        <v>0</v>
      </c>
      <c r="I26" t="str">
        <f t="shared" si="1"/>
        <v/>
      </c>
    </row>
    <row r="27" spans="1:9" ht="15" x14ac:dyDescent="0.4">
      <c r="A27" s="19"/>
      <c r="B27" s="19"/>
      <c r="C27" s="19"/>
      <c r="D27" s="19"/>
      <c r="E27" s="19"/>
      <c r="F27" s="19"/>
      <c r="G27" s="21" t="str">
        <f>IF(ISBLANK($A27),"",IF($I27="X",A27,CONCATENATE(VLOOKUP(A27,Competitors!$A$2:$I$650,3, FALSE)," ",VLOOKUP(A27,Competitors!$A$2:$I$650,2,FALSE))))</f>
        <v/>
      </c>
      <c r="H27" s="22">
        <f t="shared" si="0"/>
        <v>0</v>
      </c>
      <c r="I27" t="str">
        <f t="shared" si="1"/>
        <v/>
      </c>
    </row>
    <row r="28" spans="1:9" ht="15" x14ac:dyDescent="0.4">
      <c r="A28" s="19"/>
      <c r="B28" s="19"/>
      <c r="C28" s="19"/>
      <c r="D28" s="19"/>
      <c r="E28" s="19"/>
      <c r="F28" s="19"/>
      <c r="G28" s="21" t="str">
        <f>IF(ISBLANK($A28),"",IF($I28="X",A28,CONCATENATE(VLOOKUP(A28,Competitors!$A$2:$I$650,3, FALSE)," ",VLOOKUP(A28,Competitors!$A$2:$I$650,2,FALSE))))</f>
        <v/>
      </c>
      <c r="H28" s="22">
        <f t="shared" si="0"/>
        <v>0</v>
      </c>
      <c r="I28" t="str">
        <f t="shared" si="1"/>
        <v/>
      </c>
    </row>
    <row r="29" spans="1:9" ht="15" x14ac:dyDescent="0.4">
      <c r="A29" s="19"/>
      <c r="B29" s="19"/>
      <c r="C29" s="19"/>
      <c r="D29" s="19"/>
      <c r="E29" s="19"/>
      <c r="F29" s="19"/>
      <c r="G29" s="21" t="str">
        <f>IF(ISBLANK($A29),"",IF($I29="X",A29,CONCATENATE(VLOOKUP(A29,Competitors!$A$2:$I$650,3, FALSE)," ",VLOOKUP(A29,Competitors!$A$2:$I$650,2,FALSE))))</f>
        <v/>
      </c>
      <c r="H29" s="22">
        <f t="shared" si="0"/>
        <v>0</v>
      </c>
      <c r="I29" t="str">
        <f t="shared" si="1"/>
        <v/>
      </c>
    </row>
    <row r="30" spans="1:9" ht="15" x14ac:dyDescent="0.4">
      <c r="A30" s="19"/>
      <c r="B30" s="19"/>
      <c r="C30" s="19"/>
      <c r="D30" s="19"/>
      <c r="E30" s="19"/>
      <c r="F30" s="19"/>
      <c r="G30" s="21" t="str">
        <f>IF(ISBLANK($A30),"",IF($I30="X",A30,CONCATENATE(VLOOKUP(A30,Competitors!$A$2:$I$650,3, FALSE)," ",VLOOKUP(A30,Competitors!$A$2:$I$650,2,FALSE))))</f>
        <v/>
      </c>
      <c r="H30" s="22">
        <f t="shared" si="0"/>
        <v>0</v>
      </c>
      <c r="I30" t="str">
        <f t="shared" si="1"/>
        <v/>
      </c>
    </row>
    <row r="31" spans="1:9" ht="15" x14ac:dyDescent="0.4">
      <c r="A31" s="19"/>
      <c r="B31" s="19"/>
      <c r="C31" s="19"/>
      <c r="D31" s="19"/>
      <c r="E31" s="19"/>
      <c r="F31" s="19"/>
      <c r="G31" s="21" t="str">
        <f>IF(ISBLANK($A31),"",IF($I31="X",A31,CONCATENATE(VLOOKUP(A31,Competitors!$A$2:$I$650,3, FALSE)," ",VLOOKUP(A31,Competitors!$A$2:$I$650,2,FALSE))))</f>
        <v/>
      </c>
      <c r="H31" s="22">
        <f t="shared" si="0"/>
        <v>0</v>
      </c>
      <c r="I31" t="str">
        <f t="shared" si="1"/>
        <v/>
      </c>
    </row>
    <row r="32" spans="1:9" ht="15" x14ac:dyDescent="0.4">
      <c r="A32" s="19"/>
      <c r="B32" s="19"/>
      <c r="C32" s="19"/>
      <c r="D32" s="19"/>
      <c r="E32" s="19"/>
      <c r="F32" s="19"/>
      <c r="G32" s="21" t="str">
        <f>IF(ISBLANK($A32),"",IF($I32="X",A32,CONCATENATE(VLOOKUP(A32,Competitors!$A$2:$I$650,3, FALSE)," ",VLOOKUP(A32,Competitors!$A$2:$I$650,2,FALSE))))</f>
        <v/>
      </c>
      <c r="H32" s="22">
        <f t="shared" si="0"/>
        <v>0</v>
      </c>
      <c r="I32" t="str">
        <f t="shared" si="1"/>
        <v/>
      </c>
    </row>
    <row r="33" spans="1:9" ht="15" x14ac:dyDescent="0.4">
      <c r="A33" s="19"/>
      <c r="B33" s="19"/>
      <c r="C33" s="19"/>
      <c r="D33" s="19"/>
      <c r="E33" s="19"/>
      <c r="F33" s="19"/>
      <c r="G33" s="21" t="str">
        <f>IF(ISBLANK($A33),"",IF($I33="X",A33,CONCATENATE(VLOOKUP(A33,Competitors!$A$2:$I$650,3, FALSE)," ",VLOOKUP(A33,Competitors!$A$2:$I$650,2,FALSE))))</f>
        <v/>
      </c>
      <c r="H33" s="22">
        <f t="shared" si="0"/>
        <v>0</v>
      </c>
      <c r="I33" t="str">
        <f t="shared" si="1"/>
        <v/>
      </c>
    </row>
    <row r="34" spans="1:9" ht="15" x14ac:dyDescent="0.4">
      <c r="A34" s="19"/>
      <c r="B34" s="19"/>
      <c r="C34" s="19"/>
      <c r="D34" s="19"/>
      <c r="E34" s="19"/>
      <c r="F34" s="19"/>
      <c r="G34" s="21" t="str">
        <f>IF(ISBLANK($A34),"",IF($I34="X",A34,CONCATENATE(VLOOKUP(A34,Competitors!$A$2:$I$650,3, FALSE)," ",VLOOKUP(A34,Competitors!$A$2:$I$650,2,FALSE))))</f>
        <v/>
      </c>
      <c r="H34" s="22">
        <f t="shared" si="0"/>
        <v>0</v>
      </c>
      <c r="I34" t="str">
        <f t="shared" si="1"/>
        <v/>
      </c>
    </row>
    <row r="35" spans="1:9" ht="15" x14ac:dyDescent="0.4">
      <c r="A35" s="19"/>
      <c r="B35" s="19"/>
      <c r="C35" s="19"/>
      <c r="D35" s="19"/>
      <c r="E35" s="19"/>
      <c r="F35" s="19"/>
      <c r="G35" s="21" t="str">
        <f>IF(ISBLANK($A35),"",IF($I35="X",A35,CONCATENATE(VLOOKUP(A35,Competitors!$A$2:$I$650,3, FALSE)," ",VLOOKUP(A35,Competitors!$A$2:$I$650,2,FALSE))))</f>
        <v/>
      </c>
      <c r="H35" s="22">
        <f t="shared" si="0"/>
        <v>0</v>
      </c>
      <c r="I35" t="str">
        <f t="shared" si="1"/>
        <v/>
      </c>
    </row>
    <row r="36" spans="1:9" ht="15" x14ac:dyDescent="0.4">
      <c r="A36" s="19"/>
      <c r="B36" s="19"/>
      <c r="C36" s="19"/>
      <c r="D36" s="19"/>
      <c r="E36" s="19"/>
      <c r="F36" s="19"/>
      <c r="G36" s="21" t="str">
        <f>IF(ISBLANK($A36),"",IF($I36="X",A36,CONCATENATE(VLOOKUP(A36,Competitors!$A$2:$I$650,3, FALSE)," ",VLOOKUP(A36,Competitors!$A$2:$I$650,2,FALSE))))</f>
        <v/>
      </c>
      <c r="H36" s="22">
        <f t="shared" si="0"/>
        <v>0</v>
      </c>
      <c r="I36" t="str">
        <f t="shared" si="1"/>
        <v/>
      </c>
    </row>
    <row r="37" spans="1:9" ht="15" x14ac:dyDescent="0.4">
      <c r="A37" s="19"/>
      <c r="B37" s="19"/>
      <c r="C37" s="19"/>
      <c r="D37" s="19"/>
      <c r="E37" s="19"/>
      <c r="F37" s="19"/>
      <c r="G37" s="21" t="str">
        <f>IF(ISBLANK($A37),"",IF($I37="X",A37,CONCATENATE(VLOOKUP(A37,Competitors!$A$2:$I$650,3, FALSE)," ",VLOOKUP(A37,Competitors!$A$2:$I$650,2,FALSE))))</f>
        <v/>
      </c>
      <c r="H37" s="22">
        <f t="shared" si="0"/>
        <v>0</v>
      </c>
      <c r="I37" t="str">
        <f t="shared" si="1"/>
        <v/>
      </c>
    </row>
    <row r="38" spans="1:9" ht="15" x14ac:dyDescent="0.4">
      <c r="A38" s="19"/>
      <c r="B38" s="19"/>
      <c r="C38" s="19"/>
      <c r="D38" s="19"/>
      <c r="E38" s="19"/>
      <c r="F38" s="19"/>
      <c r="G38" s="21" t="str">
        <f>IF(ISBLANK($A38),"",IF($I38="X",A38,CONCATENATE(VLOOKUP(A38,Competitors!$A$2:$I$650,3, FALSE)," ",VLOOKUP(A38,Competitors!$A$2:$I$650,2,FALSE))))</f>
        <v/>
      </c>
      <c r="H38" s="22">
        <f t="shared" si="0"/>
        <v>0</v>
      </c>
      <c r="I38" t="str">
        <f t="shared" si="1"/>
        <v/>
      </c>
    </row>
    <row r="39" spans="1:9" ht="15" x14ac:dyDescent="0.4">
      <c r="A39" s="19"/>
      <c r="B39" s="19"/>
      <c r="C39" s="19"/>
      <c r="D39" s="19"/>
      <c r="E39" s="19"/>
      <c r="F39" s="19"/>
      <c r="G39" s="21" t="str">
        <f>IF(ISBLANK($A39),"",IF($I39="X",A39,CONCATENATE(VLOOKUP(A39,Competitors!$A$2:$I$650,3, FALSE)," ",VLOOKUP(A39,Competitors!$A$2:$I$650,2,FALSE))))</f>
        <v/>
      </c>
      <c r="H39" s="22">
        <f t="shared" si="0"/>
        <v>0</v>
      </c>
      <c r="I39" t="str">
        <f t="shared" si="1"/>
        <v/>
      </c>
    </row>
    <row r="40" spans="1:9" ht="15" x14ac:dyDescent="0.4">
      <c r="A40" s="19"/>
      <c r="B40" s="19"/>
      <c r="C40" s="19"/>
      <c r="D40" s="19"/>
      <c r="E40" s="19"/>
      <c r="F40" s="19"/>
      <c r="G40" s="21" t="str">
        <f>IF(ISBLANK($A40),"",IF($I40="X",A40,CONCATENATE(VLOOKUP(A40,Competitors!$A$2:$I$650,3, FALSE)," ",VLOOKUP(A40,Competitors!$A$2:$I$650,2,FALSE))))</f>
        <v/>
      </c>
      <c r="H40" s="22">
        <f t="shared" si="0"/>
        <v>0</v>
      </c>
      <c r="I40" t="str">
        <f t="shared" si="1"/>
        <v/>
      </c>
    </row>
    <row r="41" spans="1:9" ht="15" x14ac:dyDescent="0.4">
      <c r="A41" s="19"/>
      <c r="B41" s="19"/>
      <c r="C41" s="19"/>
      <c r="D41" s="19"/>
      <c r="E41" s="19"/>
      <c r="F41" s="19"/>
      <c r="G41" s="21" t="str">
        <f>IF(ISBLANK($A41),"",IF($I41="X",A41,CONCATENATE(VLOOKUP(A41,Competitors!$A$2:$I$650,3, FALSE)," ",VLOOKUP(A41,Competitors!$A$2:$I$650,2,FALSE))))</f>
        <v/>
      </c>
      <c r="H41" s="22">
        <f t="shared" si="0"/>
        <v>0</v>
      </c>
      <c r="I41" t="str">
        <f t="shared" si="1"/>
        <v/>
      </c>
    </row>
    <row r="42" spans="1:9" ht="15" x14ac:dyDescent="0.4">
      <c r="A42" s="19"/>
      <c r="B42" s="19"/>
      <c r="C42" s="19"/>
      <c r="D42" s="19"/>
      <c r="E42" s="19"/>
      <c r="F42" s="19"/>
      <c r="G42" s="21" t="str">
        <f>IF(ISBLANK($A42),"",IF($I42="X",A42,CONCATENATE(VLOOKUP(A42,Competitors!$A$2:$I$650,3, FALSE)," ",VLOOKUP(A42,Competitors!$A$2:$I$650,2,FALSE))))</f>
        <v/>
      </c>
      <c r="H42" s="22">
        <f t="shared" si="0"/>
        <v>0</v>
      </c>
      <c r="I42" t="str">
        <f t="shared" si="1"/>
        <v/>
      </c>
    </row>
    <row r="43" spans="1:9" ht="15" x14ac:dyDescent="0.4">
      <c r="A43" s="19"/>
      <c r="B43" s="19"/>
      <c r="C43" s="19"/>
      <c r="D43" s="19"/>
      <c r="E43" s="19"/>
      <c r="F43" s="19"/>
      <c r="G43" s="21" t="str">
        <f>IF(ISBLANK($A43),"",IF($I43="X",A43,CONCATENATE(VLOOKUP(A43,Competitors!$A$2:$I$650,3, FALSE)," ",VLOOKUP(A43,Competitors!$A$2:$I$650,2,FALSE))))</f>
        <v/>
      </c>
      <c r="H43" s="22">
        <f t="shared" si="0"/>
        <v>0</v>
      </c>
      <c r="I43" t="str">
        <f t="shared" si="1"/>
        <v/>
      </c>
    </row>
    <row r="44" spans="1:9" ht="15" x14ac:dyDescent="0.4">
      <c r="A44" s="19"/>
      <c r="B44" s="19"/>
      <c r="C44" s="19"/>
      <c r="D44" s="19"/>
      <c r="E44" s="19"/>
      <c r="F44" s="19"/>
      <c r="G44" s="21" t="str">
        <f>IF(ISBLANK($A44),"",IF($I44="X",A44,CONCATENATE(VLOOKUP(A44,Competitors!$A$2:$I$650,3, FALSE)," ",VLOOKUP(A44,Competitors!$A$2:$I$650,2,FALSE))))</f>
        <v/>
      </c>
      <c r="H44" s="22">
        <f t="shared" si="0"/>
        <v>0</v>
      </c>
      <c r="I44" t="str">
        <f t="shared" si="1"/>
        <v/>
      </c>
    </row>
    <row r="45" spans="1:9" ht="15" x14ac:dyDescent="0.4">
      <c r="A45" s="19"/>
      <c r="B45" s="19"/>
      <c r="C45" s="19"/>
      <c r="D45" s="19"/>
      <c r="E45" s="19"/>
      <c r="F45" s="19"/>
      <c r="G45" s="21" t="str">
        <f>IF(ISBLANK($A45),"",IF($I45="X",A45,CONCATENATE(VLOOKUP(A45,Competitors!$A$2:$I$650,3, FALSE)," ",VLOOKUP(A45,Competitors!$A$2:$I$650,2,FALSE))))</f>
        <v/>
      </c>
      <c r="H45" s="22">
        <f t="shared" si="0"/>
        <v>0</v>
      </c>
      <c r="I45" t="str">
        <f t="shared" si="1"/>
        <v/>
      </c>
    </row>
    <row r="46" spans="1:9" ht="15" x14ac:dyDescent="0.4">
      <c r="A46" s="19"/>
      <c r="B46" s="19"/>
      <c r="C46" s="19"/>
      <c r="D46" s="19"/>
      <c r="E46" s="19"/>
      <c r="F46" s="19"/>
      <c r="G46" s="21" t="str">
        <f>IF(ISBLANK($A46),"",IF($I46="X",A46,CONCATENATE(VLOOKUP(A46,Competitors!$A$2:$I$650,3, FALSE)," ",VLOOKUP(A46,Competitors!$A$2:$I$650,2,FALSE))))</f>
        <v/>
      </c>
      <c r="H46" s="22">
        <f t="shared" si="0"/>
        <v>0</v>
      </c>
      <c r="I46" t="str">
        <f t="shared" si="1"/>
        <v/>
      </c>
    </row>
    <row r="47" spans="1:9" ht="15" x14ac:dyDescent="0.4">
      <c r="A47" s="19"/>
      <c r="B47" s="19"/>
      <c r="C47" s="19"/>
      <c r="D47" s="19"/>
      <c r="E47" s="19"/>
      <c r="F47" s="19"/>
      <c r="G47" s="21" t="str">
        <f>IF(ISBLANK($A47),"",IF($I47="X",A47,CONCATENATE(VLOOKUP(A47,Competitors!$A$2:$I$650,3, FALSE)," ",VLOOKUP(A47,Competitors!$A$2:$I$650,2,FALSE))))</f>
        <v/>
      </c>
      <c r="H47" s="22">
        <f t="shared" si="0"/>
        <v>0</v>
      </c>
      <c r="I47" t="str">
        <f t="shared" si="1"/>
        <v/>
      </c>
    </row>
    <row r="48" spans="1:9" ht="15" x14ac:dyDescent="0.4">
      <c r="A48" s="19"/>
      <c r="B48" s="19"/>
      <c r="C48" s="19"/>
      <c r="D48" s="19"/>
      <c r="E48" s="19"/>
      <c r="F48" s="19"/>
      <c r="G48" s="21" t="str">
        <f>IF(ISBLANK($A48),"",IF($I48="X",A48,CONCATENATE(VLOOKUP(A48,Competitors!$A$2:$I$650,3, FALSE)," ",VLOOKUP(A48,Competitors!$A$2:$I$650,2,FALSE))))</f>
        <v/>
      </c>
      <c r="H48" s="22">
        <f t="shared" si="0"/>
        <v>0</v>
      </c>
      <c r="I48" t="str">
        <f t="shared" si="1"/>
        <v/>
      </c>
    </row>
    <row r="49" spans="1:9" ht="15" x14ac:dyDescent="0.4">
      <c r="A49" s="19"/>
      <c r="B49" s="19"/>
      <c r="C49" s="19"/>
      <c r="D49" s="19"/>
      <c r="E49" s="19"/>
      <c r="F49" s="19"/>
      <c r="G49" s="21" t="str">
        <f>IF(ISBLANK($A49),"",IF($I49="X",A49,CONCATENATE(VLOOKUP(A49,Competitors!$A$2:$I$650,3, FALSE)," ",VLOOKUP(A49,Competitors!$A$2:$I$650,2,FALSE))))</f>
        <v/>
      </c>
      <c r="H49" s="22">
        <f t="shared" si="0"/>
        <v>0</v>
      </c>
      <c r="I49" t="str">
        <f t="shared" si="1"/>
        <v/>
      </c>
    </row>
    <row r="50" spans="1:9" ht="15" x14ac:dyDescent="0.4">
      <c r="A50" s="19"/>
      <c r="B50" s="19"/>
      <c r="C50" s="19"/>
      <c r="D50" s="19"/>
      <c r="E50" s="19"/>
      <c r="F50" s="19"/>
      <c r="G50" s="21" t="str">
        <f>IF(ISBLANK($A50),"",IF($I50="X",A50,CONCATENATE(VLOOKUP(A50,Competitors!$A$2:$I$650,3, FALSE)," ",VLOOKUP(A50,Competitors!$A$2:$I$650,2,FALSE))))</f>
        <v/>
      </c>
      <c r="H50" s="22">
        <f t="shared" si="0"/>
        <v>0</v>
      </c>
      <c r="I50" t="str">
        <f t="shared" si="1"/>
        <v/>
      </c>
    </row>
    <row r="51" spans="1:9" ht="15" x14ac:dyDescent="0.4">
      <c r="A51" s="19"/>
      <c r="B51" s="19"/>
      <c r="C51" s="19"/>
      <c r="D51" s="19"/>
      <c r="E51" s="19"/>
      <c r="F51" s="19"/>
      <c r="G51" s="21" t="str">
        <f>IF(ISBLANK($A51),"",IF($I51="X",A51,CONCATENATE(VLOOKUP(A51,Competitors!$A$2:$I$650,3, FALSE)," ",VLOOKUP(A51,Competitors!$A$2:$I$650,2,FALSE))))</f>
        <v/>
      </c>
      <c r="H51" s="22">
        <f t="shared" si="0"/>
        <v>0</v>
      </c>
      <c r="I51" t="str">
        <f t="shared" si="1"/>
        <v/>
      </c>
    </row>
    <row r="52" spans="1:9" ht="15" x14ac:dyDescent="0.4">
      <c r="A52" s="19"/>
      <c r="B52" s="19"/>
      <c r="C52" s="19"/>
      <c r="D52" s="19"/>
      <c r="E52" s="19"/>
      <c r="F52" s="19"/>
      <c r="G52" s="21" t="str">
        <f>IF(ISBLANK($A52),"",IF($I52="X",A52,CONCATENATE(VLOOKUP(A52,Competitors!$A$2:$I$650,3, FALSE)," ",VLOOKUP(A52,Competitors!$A$2:$I$650,2,FALSE))))</f>
        <v/>
      </c>
      <c r="H52" s="22">
        <f t="shared" si="0"/>
        <v>0</v>
      </c>
      <c r="I52" t="str">
        <f t="shared" si="1"/>
        <v/>
      </c>
    </row>
    <row r="53" spans="1:9" ht="15" x14ac:dyDescent="0.4">
      <c r="A53" s="19"/>
      <c r="B53" s="19"/>
      <c r="C53" s="19"/>
      <c r="D53" s="19"/>
      <c r="E53" s="19"/>
      <c r="F53" s="19"/>
      <c r="G53" s="21" t="str">
        <f>IF(ISBLANK($A53),"",IF($I53="X",A53,CONCATENATE(VLOOKUP(A53,Competitors!$A$2:$I$650,3, FALSE)," ",VLOOKUP(A53,Competitors!$A$2:$I$650,2,FALSE))))</f>
        <v/>
      </c>
      <c r="H53" s="22">
        <f t="shared" si="0"/>
        <v>0</v>
      </c>
      <c r="I53" t="str">
        <f t="shared" si="1"/>
        <v/>
      </c>
    </row>
    <row r="54" spans="1:9" ht="15" x14ac:dyDescent="0.4">
      <c r="A54" s="19"/>
      <c r="B54" s="19"/>
      <c r="C54" s="19"/>
      <c r="D54" s="19"/>
      <c r="E54" s="19"/>
      <c r="F54" s="19"/>
      <c r="G54" s="21" t="str">
        <f>IF(ISBLANK($A54),"",IF($I54="X",A54,CONCATENATE(VLOOKUP(A54,Competitors!$A$2:$I$650,3, FALSE)," ",VLOOKUP(A54,Competitors!$A$2:$I$650,2,FALSE))))</f>
        <v/>
      </c>
      <c r="H54" s="22">
        <f t="shared" si="0"/>
        <v>0</v>
      </c>
      <c r="I54" t="str">
        <f t="shared" si="1"/>
        <v/>
      </c>
    </row>
    <row r="55" spans="1:9" ht="15" x14ac:dyDescent="0.4">
      <c r="A55" s="19"/>
      <c r="B55" s="19"/>
      <c r="C55" s="19"/>
      <c r="D55" s="19"/>
      <c r="E55" s="19"/>
      <c r="F55" s="19"/>
      <c r="G55" s="21" t="str">
        <f>IF(ISBLANK($A55),"",IF($I55="X",A55,CONCATENATE(VLOOKUP(A55,Competitors!$A$2:$I$650,3, FALSE)," ",VLOOKUP(A55,Competitors!$A$2:$I$650,2,FALSE))))</f>
        <v/>
      </c>
      <c r="H55" s="22">
        <f t="shared" si="0"/>
        <v>0</v>
      </c>
      <c r="I55" t="str">
        <f t="shared" si="1"/>
        <v/>
      </c>
    </row>
    <row r="56" spans="1:9" ht="15" x14ac:dyDescent="0.4">
      <c r="A56" s="19"/>
      <c r="B56" s="19"/>
      <c r="C56" s="19"/>
      <c r="D56" s="19"/>
      <c r="E56" s="19"/>
      <c r="F56" s="19"/>
      <c r="G56" s="21" t="str">
        <f>IF(ISBLANK($A56),"",IF($I56="X",A56,CONCATENATE(VLOOKUP(A56,Competitors!$A$2:$I$650,3, FALSE)," ",VLOOKUP(A56,Competitors!$A$2:$I$650,2,FALSE))))</f>
        <v/>
      </c>
      <c r="H56" s="22">
        <f t="shared" si="0"/>
        <v>0</v>
      </c>
      <c r="I56" t="str">
        <f t="shared" si="1"/>
        <v/>
      </c>
    </row>
    <row r="57" spans="1:9" ht="15" x14ac:dyDescent="0.4">
      <c r="A57" s="19"/>
      <c r="B57" s="19"/>
      <c r="C57" s="19"/>
      <c r="D57" s="19"/>
      <c r="E57" s="19"/>
      <c r="F57" s="19"/>
      <c r="G57" s="21" t="str">
        <f>IF(ISBLANK($A57),"",IF($I57="X",A57,CONCATENATE(VLOOKUP(A57,Competitors!$A$2:$I$650,3, FALSE)," ",VLOOKUP(A57,Competitors!$A$2:$I$650,2,FALSE))))</f>
        <v/>
      </c>
      <c r="H57" s="22">
        <f t="shared" si="0"/>
        <v>0</v>
      </c>
      <c r="I57" t="str">
        <f t="shared" si="1"/>
        <v/>
      </c>
    </row>
    <row r="58" spans="1:9" ht="15" x14ac:dyDescent="0.4">
      <c r="A58" s="19"/>
      <c r="B58" s="19"/>
      <c r="C58" s="19"/>
      <c r="D58" s="19"/>
      <c r="E58" s="19"/>
      <c r="F58" s="19"/>
      <c r="G58" s="21" t="str">
        <f>IF(ISBLANK($A58),"",IF($I58="X",A58,CONCATENATE(VLOOKUP(A58,Competitors!$A$2:$I$650,3, FALSE)," ",VLOOKUP(A58,Competitors!$A$2:$I$650,2,FALSE))))</f>
        <v/>
      </c>
      <c r="H58" s="22">
        <f t="shared" si="0"/>
        <v>0</v>
      </c>
      <c r="I58" t="str">
        <f t="shared" si="1"/>
        <v/>
      </c>
    </row>
    <row r="59" spans="1:9" ht="15" x14ac:dyDescent="0.4">
      <c r="A59" s="19"/>
      <c r="B59" s="19"/>
      <c r="C59" s="19"/>
      <c r="D59" s="19"/>
      <c r="E59" s="19"/>
      <c r="F59" s="19"/>
      <c r="G59" s="21" t="str">
        <f>IF(ISBLANK($A59),"",IF($I59="X",A59,CONCATENATE(VLOOKUP(A59,Competitors!$A$2:$I$650,3, FALSE)," ",VLOOKUP(A59,Competitors!$A$2:$I$650,2,FALSE))))</f>
        <v/>
      </c>
      <c r="H59" s="22">
        <f t="shared" si="0"/>
        <v>0</v>
      </c>
      <c r="I59" t="str">
        <f t="shared" si="1"/>
        <v/>
      </c>
    </row>
    <row r="60" spans="1:9" ht="15" x14ac:dyDescent="0.4">
      <c r="A60" s="19"/>
      <c r="B60" s="19"/>
      <c r="C60" s="19"/>
      <c r="D60" s="19"/>
      <c r="E60" s="19"/>
      <c r="F60" s="19"/>
      <c r="G60" s="21" t="str">
        <f>IF(ISBLANK($A60),"",IF($I60="X",A60,CONCATENATE(VLOOKUP(A60,Competitors!$A$2:$I$650,3, FALSE)," ",VLOOKUP(A60,Competitors!$A$2:$I$650,2,FALSE))))</f>
        <v/>
      </c>
      <c r="H60" s="22">
        <f t="shared" si="0"/>
        <v>0</v>
      </c>
      <c r="I60" t="str">
        <f t="shared" si="1"/>
        <v/>
      </c>
    </row>
    <row r="61" spans="1:9" ht="15" x14ac:dyDescent="0.4">
      <c r="A61" s="19"/>
      <c r="B61" s="19"/>
      <c r="C61" s="19"/>
      <c r="D61" s="19"/>
      <c r="E61" s="19"/>
      <c r="F61" s="19"/>
      <c r="G61" s="21" t="str">
        <f>IF(ISBLANK($A61),"",IF($I61="X",A61,CONCATENATE(VLOOKUP(A61,Competitors!$A$2:$I$650,3, FALSE)," ",VLOOKUP(A61,Competitors!$A$2:$I$650,2,FALSE))))</f>
        <v/>
      </c>
      <c r="H61" s="22">
        <f t="shared" si="0"/>
        <v>0</v>
      </c>
      <c r="I61" t="str">
        <f t="shared" si="1"/>
        <v/>
      </c>
    </row>
    <row r="62" spans="1:9" ht="15" x14ac:dyDescent="0.4">
      <c r="A62" s="19"/>
      <c r="B62" s="19"/>
      <c r="C62" s="19"/>
      <c r="D62" s="19"/>
      <c r="E62" s="19"/>
      <c r="F62" s="19"/>
      <c r="G62" s="21" t="str">
        <f>IF(ISBLANK($A62),"",IF($I62="X",A62,CONCATENATE(VLOOKUP(A62,Competitors!$A$2:$I$650,3, FALSE)," ",VLOOKUP(A62,Competitors!$A$2:$I$650,2,FALSE))))</f>
        <v/>
      </c>
      <c r="H62" s="22">
        <f t="shared" si="0"/>
        <v>0</v>
      </c>
      <c r="I62" t="str">
        <f t="shared" si="1"/>
        <v/>
      </c>
    </row>
    <row r="63" spans="1:9" ht="15" x14ac:dyDescent="0.4">
      <c r="A63" s="19"/>
      <c r="B63" s="19"/>
      <c r="C63" s="19"/>
      <c r="D63" s="19"/>
      <c r="E63" s="19"/>
      <c r="F63" s="19"/>
      <c r="G63" s="21" t="str">
        <f>IF(ISBLANK($A63),"",IF($I63="X",A63,CONCATENATE(VLOOKUP(A63,Competitors!$A$2:$I$650,3, FALSE)," ",VLOOKUP(A63,Competitors!$A$2:$I$650,2,FALSE))))</f>
        <v/>
      </c>
      <c r="H63" s="22">
        <f t="shared" si="0"/>
        <v>0</v>
      </c>
      <c r="I63" t="str">
        <f t="shared" si="1"/>
        <v/>
      </c>
    </row>
    <row r="64" spans="1:9" ht="15" x14ac:dyDescent="0.4">
      <c r="A64" s="19"/>
      <c r="B64" s="19"/>
      <c r="C64" s="19"/>
      <c r="D64" s="19"/>
      <c r="E64" s="19"/>
      <c r="F64" s="19"/>
      <c r="G64" s="21" t="str">
        <f>IF(ISBLANK($A64),"",IF($I64="X",A64,CONCATENATE(VLOOKUP(A64,Competitors!$A$2:$I$650,3, FALSE)," ",VLOOKUP(A64,Competitors!$A$2:$I$650,2,FALSE))))</f>
        <v/>
      </c>
      <c r="H64" s="22">
        <f t="shared" si="0"/>
        <v>0</v>
      </c>
      <c r="I64" t="str">
        <f t="shared" si="1"/>
        <v/>
      </c>
    </row>
    <row r="65" spans="1:9" ht="15" x14ac:dyDescent="0.4">
      <c r="A65" s="19"/>
      <c r="B65" s="19"/>
      <c r="C65" s="19"/>
      <c r="D65" s="19"/>
      <c r="E65" s="19"/>
      <c r="F65" s="19"/>
      <c r="G65" s="21" t="str">
        <f>IF(ISBLANK($A65),"",IF($I65="X",A65,CONCATENATE(VLOOKUP(A65,Competitors!$A$2:$I$650,3, FALSE)," ",VLOOKUP(A65,Competitors!$A$2:$I$650,2,FALSE))))</f>
        <v/>
      </c>
      <c r="H65" s="22">
        <f t="shared" si="0"/>
        <v>0</v>
      </c>
      <c r="I65" t="str">
        <f t="shared" si="1"/>
        <v/>
      </c>
    </row>
    <row r="66" spans="1:9" ht="15" x14ac:dyDescent="0.4">
      <c r="A66" s="19"/>
      <c r="B66" s="19"/>
      <c r="C66" s="19"/>
      <c r="D66" s="19"/>
      <c r="E66" s="19"/>
      <c r="F66" s="19"/>
      <c r="G66" s="21" t="str">
        <f>IF(ISBLANK($A66),"",IF($I66="X",A66,CONCATENATE(VLOOKUP(A66,Competitors!$A$2:$I$650,3, FALSE)," ",VLOOKUP(A66,Competitors!$A$2:$I$650,2,FALSE))))</f>
        <v/>
      </c>
      <c r="H66" s="22">
        <f t="shared" si="0"/>
        <v>0</v>
      </c>
      <c r="I66" t="str">
        <f t="shared" si="1"/>
        <v/>
      </c>
    </row>
    <row r="67" spans="1:9" ht="15" x14ac:dyDescent="0.4">
      <c r="A67" s="19"/>
      <c r="B67" s="19"/>
      <c r="C67" s="19"/>
      <c r="D67" s="19"/>
      <c r="E67" s="19"/>
      <c r="F67" s="19"/>
      <c r="G67" s="21" t="str">
        <f>IF(ISBLANK($A67),"",IF($I67="X",A67,CONCATENATE(VLOOKUP(A67,Competitors!$A$2:$I$650,3, FALSE)," ",VLOOKUP(A67,Competitors!$A$2:$I$650,2,FALSE))))</f>
        <v/>
      </c>
      <c r="H67" s="22">
        <f t="shared" ref="H67:H101" si="2">IF(LEFT($E67,1)="D",UPPER($E67),(B67*3600+C67*60+D67)/86400)</f>
        <v>0</v>
      </c>
      <c r="I67" t="str">
        <f t="shared" ref="I67:I101" si="3">IF(OR(ISBLANK(A67),ISNUMBER(A67)),"","X")</f>
        <v/>
      </c>
    </row>
    <row r="68" spans="1:9" ht="15" x14ac:dyDescent="0.4">
      <c r="A68" s="19"/>
      <c r="B68" s="19"/>
      <c r="C68" s="19"/>
      <c r="D68" s="19"/>
      <c r="E68" s="19"/>
      <c r="F68" s="19"/>
      <c r="G68" s="21" t="str">
        <f>IF(ISBLANK($A68),"",IF($I68="X",A68,CONCATENATE(VLOOKUP(A68,Competitors!$A$2:$I$650,3, FALSE)," ",VLOOKUP(A68,Competitors!$A$2:$I$650,2,FALSE))))</f>
        <v/>
      </c>
      <c r="H68" s="22">
        <f t="shared" si="2"/>
        <v>0</v>
      </c>
      <c r="I68" t="str">
        <f t="shared" si="3"/>
        <v/>
      </c>
    </row>
    <row r="69" spans="1:9" ht="15" x14ac:dyDescent="0.4">
      <c r="A69" s="19"/>
      <c r="B69" s="19"/>
      <c r="C69" s="19"/>
      <c r="D69" s="19"/>
      <c r="E69" s="19"/>
      <c r="F69" s="19"/>
      <c r="G69" s="21" t="str">
        <f>IF(ISBLANK($A69),"",IF($I69="X",A69,CONCATENATE(VLOOKUP(A69,Competitors!$A$2:$I$650,3, FALSE)," ",VLOOKUP(A69,Competitors!$A$2:$I$650,2,FALSE))))</f>
        <v/>
      </c>
      <c r="H69" s="22">
        <f t="shared" si="2"/>
        <v>0</v>
      </c>
      <c r="I69" t="str">
        <f t="shared" si="3"/>
        <v/>
      </c>
    </row>
    <row r="70" spans="1:9" ht="15" x14ac:dyDescent="0.4">
      <c r="A70" s="19"/>
      <c r="B70" s="19"/>
      <c r="C70" s="19"/>
      <c r="D70" s="19"/>
      <c r="E70" s="19"/>
      <c r="F70" s="19"/>
      <c r="G70" s="21" t="str">
        <f>IF(ISBLANK($A70),"",IF($I70="X",A70,CONCATENATE(VLOOKUP(A70,Competitors!$A$2:$I$650,3, FALSE)," ",VLOOKUP(A70,Competitors!$A$2:$I$650,2,FALSE))))</f>
        <v/>
      </c>
      <c r="H70" s="22">
        <f t="shared" si="2"/>
        <v>0</v>
      </c>
      <c r="I70" t="str">
        <f t="shared" si="3"/>
        <v/>
      </c>
    </row>
    <row r="71" spans="1:9" ht="15" x14ac:dyDescent="0.4">
      <c r="A71" s="19"/>
      <c r="B71" s="19"/>
      <c r="C71" s="19"/>
      <c r="D71" s="19"/>
      <c r="E71" s="19"/>
      <c r="F71" s="19"/>
      <c r="G71" s="21" t="str">
        <f>IF(ISBLANK($A71),"",IF($I71="X",A71,CONCATENATE(VLOOKUP(A71,Competitors!$A$2:$I$650,3, FALSE)," ",VLOOKUP(A71,Competitors!$A$2:$I$650,2,FALSE))))</f>
        <v/>
      </c>
      <c r="H71" s="22">
        <f t="shared" si="2"/>
        <v>0</v>
      </c>
      <c r="I71" t="str">
        <f t="shared" si="3"/>
        <v/>
      </c>
    </row>
    <row r="72" spans="1:9" ht="15" x14ac:dyDescent="0.4">
      <c r="A72" s="19"/>
      <c r="B72" s="19"/>
      <c r="C72" s="19"/>
      <c r="D72" s="19"/>
      <c r="E72" s="19"/>
      <c r="F72" s="19"/>
      <c r="G72" s="21" t="str">
        <f>IF(ISBLANK($A72),"",IF($I72="X",A72,CONCATENATE(VLOOKUP(A72,Competitors!$A$2:$I$650,3, FALSE)," ",VLOOKUP(A72,Competitors!$A$2:$I$650,2,FALSE))))</f>
        <v/>
      </c>
      <c r="H72" s="22">
        <f t="shared" si="2"/>
        <v>0</v>
      </c>
      <c r="I72" t="str">
        <f t="shared" si="3"/>
        <v/>
      </c>
    </row>
    <row r="73" spans="1:9" ht="15" x14ac:dyDescent="0.4">
      <c r="A73" s="19"/>
      <c r="B73" s="19"/>
      <c r="C73" s="19"/>
      <c r="D73" s="19"/>
      <c r="E73" s="19"/>
      <c r="F73" s="19"/>
      <c r="G73" s="21" t="str">
        <f>IF(ISBLANK($A73),"",IF($I73="X",A73,CONCATENATE(VLOOKUP(A73,Competitors!$A$2:$I$650,3, FALSE)," ",VLOOKUP(A73,Competitors!$A$2:$I$650,2,FALSE))))</f>
        <v/>
      </c>
      <c r="H73" s="22">
        <f t="shared" si="2"/>
        <v>0</v>
      </c>
      <c r="I73" t="str">
        <f t="shared" si="3"/>
        <v/>
      </c>
    </row>
    <row r="74" spans="1:9" ht="15" x14ac:dyDescent="0.4">
      <c r="A74" s="19"/>
      <c r="B74" s="19"/>
      <c r="C74" s="19"/>
      <c r="D74" s="19"/>
      <c r="E74" s="19"/>
      <c r="F74" s="19"/>
      <c r="G74" s="21" t="str">
        <f>IF(ISBLANK($A74),"",IF($I74="X",A74,CONCATENATE(VLOOKUP(A74,Competitors!$A$2:$I$650,3, FALSE)," ",VLOOKUP(A74,Competitors!$A$2:$I$650,2,FALSE))))</f>
        <v/>
      </c>
      <c r="H74" s="22">
        <f t="shared" si="2"/>
        <v>0</v>
      </c>
      <c r="I74" t="str">
        <f t="shared" si="3"/>
        <v/>
      </c>
    </row>
    <row r="75" spans="1:9" ht="15" x14ac:dyDescent="0.4">
      <c r="A75" s="19"/>
      <c r="B75" s="19"/>
      <c r="C75" s="19"/>
      <c r="D75" s="19"/>
      <c r="E75" s="19"/>
      <c r="F75" s="19"/>
      <c r="G75" s="21" t="str">
        <f>IF(ISBLANK($A75),"",IF($I75="X",A75,CONCATENATE(VLOOKUP(A75,Competitors!$A$2:$I$650,3, FALSE)," ",VLOOKUP(A75,Competitors!$A$2:$I$650,2,FALSE))))</f>
        <v/>
      </c>
      <c r="H75" s="22">
        <f t="shared" si="2"/>
        <v>0</v>
      </c>
      <c r="I75" t="str">
        <f t="shared" si="3"/>
        <v/>
      </c>
    </row>
    <row r="76" spans="1:9" ht="15" x14ac:dyDescent="0.4">
      <c r="A76" s="19"/>
      <c r="B76" s="19"/>
      <c r="C76" s="19"/>
      <c r="D76" s="19"/>
      <c r="E76" s="19"/>
      <c r="F76" s="19"/>
      <c r="G76" s="21" t="str">
        <f>IF(ISBLANK($A76),"",IF($I76="X",A76,CONCATENATE(VLOOKUP(A76,Competitors!$A$2:$I$650,3, FALSE)," ",VLOOKUP(A76,Competitors!$A$2:$I$650,2,FALSE))))</f>
        <v/>
      </c>
      <c r="H76" s="22">
        <f t="shared" si="2"/>
        <v>0</v>
      </c>
      <c r="I76" t="str">
        <f t="shared" si="3"/>
        <v/>
      </c>
    </row>
    <row r="77" spans="1:9" ht="15" x14ac:dyDescent="0.4">
      <c r="A77" s="19"/>
      <c r="B77" s="19"/>
      <c r="C77" s="19"/>
      <c r="D77" s="19"/>
      <c r="E77" s="19"/>
      <c r="F77" s="19"/>
      <c r="G77" s="21" t="str">
        <f>IF(ISBLANK($A77),"",IF($I77="X",A77,CONCATENATE(VLOOKUP(A77,Competitors!$A$2:$I$650,3, FALSE)," ",VLOOKUP(A77,Competitors!$A$2:$I$650,2,FALSE))))</f>
        <v/>
      </c>
      <c r="H77" s="22">
        <f t="shared" si="2"/>
        <v>0</v>
      </c>
      <c r="I77" t="str">
        <f t="shared" si="3"/>
        <v/>
      </c>
    </row>
    <row r="78" spans="1:9" ht="15" x14ac:dyDescent="0.4">
      <c r="A78" s="19"/>
      <c r="B78" s="19"/>
      <c r="C78" s="19"/>
      <c r="D78" s="19"/>
      <c r="E78" s="19"/>
      <c r="F78" s="19"/>
      <c r="G78" s="21" t="str">
        <f>IF(ISBLANK($A78),"",IF($I78="X",A78,CONCATENATE(VLOOKUP(A78,Competitors!$A$2:$I$650,3, FALSE)," ",VLOOKUP(A78,Competitors!$A$2:$I$650,2,FALSE))))</f>
        <v/>
      </c>
      <c r="H78" s="22">
        <f t="shared" si="2"/>
        <v>0</v>
      </c>
      <c r="I78" t="str">
        <f t="shared" si="3"/>
        <v/>
      </c>
    </row>
    <row r="79" spans="1:9" ht="15" x14ac:dyDescent="0.4">
      <c r="A79" s="19"/>
      <c r="B79" s="19"/>
      <c r="C79" s="19"/>
      <c r="D79" s="19"/>
      <c r="E79" s="19"/>
      <c r="F79" s="19"/>
      <c r="G79" s="21" t="str">
        <f>IF(ISBLANK($A79),"",IF($I79="X",A79,CONCATENATE(VLOOKUP(A79,Competitors!$A$2:$I$650,3, FALSE)," ",VLOOKUP(A79,Competitors!$A$2:$I$650,2,FALSE))))</f>
        <v/>
      </c>
      <c r="H79" s="22">
        <f t="shared" si="2"/>
        <v>0</v>
      </c>
      <c r="I79" t="str">
        <f t="shared" si="3"/>
        <v/>
      </c>
    </row>
    <row r="80" spans="1:9" ht="15" x14ac:dyDescent="0.4">
      <c r="A80" s="19"/>
      <c r="B80" s="19"/>
      <c r="C80" s="19"/>
      <c r="D80" s="19"/>
      <c r="E80" s="19"/>
      <c r="F80" s="19"/>
      <c r="G80" s="21" t="str">
        <f>IF(ISBLANK($A80),"",IF($I80="X",A80,CONCATENATE(VLOOKUP(A80,Competitors!$A$2:$I$650,3, FALSE)," ",VLOOKUP(A80,Competitors!$A$2:$I$650,2,FALSE))))</f>
        <v/>
      </c>
      <c r="H80" s="22">
        <f t="shared" si="2"/>
        <v>0</v>
      </c>
      <c r="I80" t="str">
        <f t="shared" si="3"/>
        <v/>
      </c>
    </row>
    <row r="81" spans="1:9" ht="15" x14ac:dyDescent="0.4">
      <c r="A81" s="19"/>
      <c r="B81" s="19"/>
      <c r="C81" s="19"/>
      <c r="D81" s="19"/>
      <c r="E81" s="19"/>
      <c r="F81" s="19"/>
      <c r="G81" s="21" t="str">
        <f>IF(ISBLANK($A81),"",IF($I81="X",A81,CONCATENATE(VLOOKUP(A81,Competitors!$A$2:$I$650,3, FALSE)," ",VLOOKUP(A81,Competitors!$A$2:$I$650,2,FALSE))))</f>
        <v/>
      </c>
      <c r="H81" s="22">
        <f t="shared" si="2"/>
        <v>0</v>
      </c>
      <c r="I81" t="str">
        <f t="shared" si="3"/>
        <v/>
      </c>
    </row>
    <row r="82" spans="1:9" ht="15" x14ac:dyDescent="0.4">
      <c r="A82" s="19"/>
      <c r="B82" s="19"/>
      <c r="C82" s="19"/>
      <c r="D82" s="19"/>
      <c r="E82" s="19"/>
      <c r="F82" s="19"/>
      <c r="G82" s="21" t="str">
        <f>IF(ISBLANK($A82),"",IF($I82="X",A82,CONCATENATE(VLOOKUP(A82,Competitors!$A$2:$I$650,3, FALSE)," ",VLOOKUP(A82,Competitors!$A$2:$I$650,2,FALSE))))</f>
        <v/>
      </c>
      <c r="H82" s="22">
        <f t="shared" si="2"/>
        <v>0</v>
      </c>
      <c r="I82" t="str">
        <f t="shared" si="3"/>
        <v/>
      </c>
    </row>
    <row r="83" spans="1:9" ht="15" x14ac:dyDescent="0.4">
      <c r="A83" s="19"/>
      <c r="B83" s="19"/>
      <c r="C83" s="19"/>
      <c r="D83" s="19"/>
      <c r="E83" s="19"/>
      <c r="F83" s="19"/>
      <c r="G83" s="21" t="str">
        <f>IF(ISBLANK($A83),"",IF($I83="X",A83,CONCATENATE(VLOOKUP(A83,Competitors!$A$2:$I$650,3, FALSE)," ",VLOOKUP(A83,Competitors!$A$2:$I$650,2,FALSE))))</f>
        <v/>
      </c>
      <c r="H83" s="22">
        <f t="shared" si="2"/>
        <v>0</v>
      </c>
      <c r="I83" t="str">
        <f t="shared" si="3"/>
        <v/>
      </c>
    </row>
    <row r="84" spans="1:9" ht="15" x14ac:dyDescent="0.4">
      <c r="A84" s="19"/>
      <c r="B84" s="19"/>
      <c r="C84" s="19"/>
      <c r="D84" s="19"/>
      <c r="E84" s="19"/>
      <c r="F84" s="19"/>
      <c r="G84" s="21" t="str">
        <f>IF(ISBLANK($A84),"",IF($I84="X",A84,CONCATENATE(VLOOKUP(A84,Competitors!$A$2:$I$650,3, FALSE)," ",VLOOKUP(A84,Competitors!$A$2:$I$650,2,FALSE))))</f>
        <v/>
      </c>
      <c r="H84" s="22">
        <f t="shared" si="2"/>
        <v>0</v>
      </c>
      <c r="I84" t="str">
        <f t="shared" si="3"/>
        <v/>
      </c>
    </row>
    <row r="85" spans="1:9" ht="15" x14ac:dyDescent="0.4">
      <c r="A85" s="19"/>
      <c r="B85" s="19"/>
      <c r="C85" s="19"/>
      <c r="D85" s="19"/>
      <c r="E85" s="19"/>
      <c r="F85" s="19"/>
      <c r="G85" s="21" t="str">
        <f>IF(ISBLANK($A85),"",IF($I85="X",A85,CONCATENATE(VLOOKUP(A85,Competitors!$A$2:$I$650,3, FALSE)," ",VLOOKUP(A85,Competitors!$A$2:$I$650,2,FALSE))))</f>
        <v/>
      </c>
      <c r="H85" s="22">
        <f t="shared" si="2"/>
        <v>0</v>
      </c>
      <c r="I85" t="str">
        <f t="shared" si="3"/>
        <v/>
      </c>
    </row>
    <row r="86" spans="1:9" ht="15" x14ac:dyDescent="0.4">
      <c r="A86" s="19"/>
      <c r="B86" s="19"/>
      <c r="C86" s="19"/>
      <c r="D86" s="19"/>
      <c r="E86" s="19"/>
      <c r="F86" s="19"/>
      <c r="G86" s="21" t="str">
        <f>IF(ISBLANK($A86),"",IF($I86="X",A86,CONCATENATE(VLOOKUP(A86,Competitors!$A$2:$I$650,3, FALSE)," ",VLOOKUP(A86,Competitors!$A$2:$I$650,2,FALSE))))</f>
        <v/>
      </c>
      <c r="H86" s="22">
        <f t="shared" si="2"/>
        <v>0</v>
      </c>
      <c r="I86" t="str">
        <f t="shared" si="3"/>
        <v/>
      </c>
    </row>
    <row r="87" spans="1:9" ht="15" x14ac:dyDescent="0.4">
      <c r="A87" s="19"/>
      <c r="B87" s="19"/>
      <c r="C87" s="19"/>
      <c r="D87" s="19"/>
      <c r="E87" s="19"/>
      <c r="F87" s="19"/>
      <c r="G87" s="21" t="str">
        <f>IF(ISBLANK($A87),"",IF($I87="X",A87,CONCATENATE(VLOOKUP(A87,Competitors!$A$2:$I$650,3, FALSE)," ",VLOOKUP(A87,Competitors!$A$2:$I$650,2,FALSE))))</f>
        <v/>
      </c>
      <c r="H87" s="22">
        <f t="shared" si="2"/>
        <v>0</v>
      </c>
      <c r="I87" t="str">
        <f t="shared" si="3"/>
        <v/>
      </c>
    </row>
    <row r="88" spans="1:9" ht="15" x14ac:dyDescent="0.4">
      <c r="A88" s="19"/>
      <c r="B88" s="19"/>
      <c r="C88" s="19"/>
      <c r="D88" s="19"/>
      <c r="E88" s="19"/>
      <c r="F88" s="19"/>
      <c r="G88" s="21" t="str">
        <f>IF(ISBLANK($A88),"",IF($I88="X",A88,CONCATENATE(VLOOKUP(A88,Competitors!$A$2:$I$650,3, FALSE)," ",VLOOKUP(A88,Competitors!$A$2:$I$650,2,FALSE))))</f>
        <v/>
      </c>
      <c r="H88" s="22">
        <f t="shared" si="2"/>
        <v>0</v>
      </c>
      <c r="I88" t="str">
        <f t="shared" si="3"/>
        <v/>
      </c>
    </row>
    <row r="89" spans="1:9" ht="15" x14ac:dyDescent="0.4">
      <c r="A89" s="19"/>
      <c r="B89" s="19"/>
      <c r="C89" s="19"/>
      <c r="D89" s="19"/>
      <c r="E89" s="19"/>
      <c r="F89" s="19"/>
      <c r="G89" s="21" t="str">
        <f>IF(ISBLANK($A89),"",IF($I89="X",A89,CONCATENATE(VLOOKUP(A89,Competitors!$A$2:$I$650,3, FALSE)," ",VLOOKUP(A89,Competitors!$A$2:$I$650,2,FALSE))))</f>
        <v/>
      </c>
      <c r="H89" s="22">
        <f t="shared" si="2"/>
        <v>0</v>
      </c>
      <c r="I89" t="str">
        <f t="shared" si="3"/>
        <v/>
      </c>
    </row>
    <row r="90" spans="1:9" ht="15" x14ac:dyDescent="0.4">
      <c r="A90" s="19"/>
      <c r="B90" s="19"/>
      <c r="C90" s="19"/>
      <c r="D90" s="19"/>
      <c r="E90" s="19"/>
      <c r="F90" s="19"/>
      <c r="G90" s="21" t="str">
        <f>IF(ISBLANK($A90),"",IF($I90="X",A90,CONCATENATE(VLOOKUP(A90,Competitors!$A$2:$I$650,3, FALSE)," ",VLOOKUP(A90,Competitors!$A$2:$I$650,2,FALSE))))</f>
        <v/>
      </c>
      <c r="H90" s="22">
        <f t="shared" si="2"/>
        <v>0</v>
      </c>
      <c r="I90" t="str">
        <f t="shared" si="3"/>
        <v/>
      </c>
    </row>
    <row r="91" spans="1:9" ht="15" x14ac:dyDescent="0.4">
      <c r="A91" s="19"/>
      <c r="B91" s="19"/>
      <c r="C91" s="19"/>
      <c r="D91" s="19"/>
      <c r="E91" s="19"/>
      <c r="F91" s="19"/>
      <c r="G91" s="21" t="str">
        <f>IF(ISBLANK($A91),"",IF($I91="X",A91,CONCATENATE(VLOOKUP(A91,Competitors!$A$2:$I$650,3, FALSE)," ",VLOOKUP(A91,Competitors!$A$2:$I$650,2,FALSE))))</f>
        <v/>
      </c>
      <c r="H91" s="22">
        <f t="shared" si="2"/>
        <v>0</v>
      </c>
      <c r="I91" t="str">
        <f t="shared" si="3"/>
        <v/>
      </c>
    </row>
    <row r="92" spans="1:9" ht="15" x14ac:dyDescent="0.4">
      <c r="A92" s="19"/>
      <c r="B92" s="19"/>
      <c r="C92" s="19"/>
      <c r="D92" s="19"/>
      <c r="E92" s="19"/>
      <c r="F92" s="19"/>
      <c r="G92" s="21" t="str">
        <f>IF(ISBLANK($A92),"",IF($I92="X",A92,CONCATENATE(VLOOKUP(A92,Competitors!$A$2:$I$650,3, FALSE)," ",VLOOKUP(A92,Competitors!$A$2:$I$650,2,FALSE))))</f>
        <v/>
      </c>
      <c r="H92" s="22">
        <f t="shared" si="2"/>
        <v>0</v>
      </c>
      <c r="I92" t="str">
        <f t="shared" si="3"/>
        <v/>
      </c>
    </row>
    <row r="93" spans="1:9" ht="15" x14ac:dyDescent="0.4">
      <c r="A93" s="19"/>
      <c r="B93" s="19"/>
      <c r="C93" s="19"/>
      <c r="D93" s="19"/>
      <c r="E93" s="19"/>
      <c r="F93" s="19"/>
      <c r="G93" s="21" t="str">
        <f>IF(ISBLANK($A93),"",IF($I93="X",A93,CONCATENATE(VLOOKUP(A93,Competitors!$A$2:$I$650,3, FALSE)," ",VLOOKUP(A93,Competitors!$A$2:$I$650,2,FALSE))))</f>
        <v/>
      </c>
      <c r="H93" s="22">
        <f t="shared" si="2"/>
        <v>0</v>
      </c>
      <c r="I93" t="str">
        <f t="shared" si="3"/>
        <v/>
      </c>
    </row>
    <row r="94" spans="1:9" ht="15" x14ac:dyDescent="0.4">
      <c r="A94" s="19"/>
      <c r="B94" s="19"/>
      <c r="C94" s="19"/>
      <c r="D94" s="19"/>
      <c r="E94" s="19"/>
      <c r="F94" s="19"/>
      <c r="G94" s="21" t="str">
        <f>IF(ISBLANK($A94),"",IF($I94="X",A94,CONCATENATE(VLOOKUP(A94,Competitors!$A$2:$I$650,3, FALSE)," ",VLOOKUP(A94,Competitors!$A$2:$I$650,2,FALSE))))</f>
        <v/>
      </c>
      <c r="H94" s="22">
        <f t="shared" si="2"/>
        <v>0</v>
      </c>
      <c r="I94" t="str">
        <f t="shared" si="3"/>
        <v/>
      </c>
    </row>
    <row r="95" spans="1:9" ht="15" x14ac:dyDescent="0.4">
      <c r="A95" s="19"/>
      <c r="B95" s="19"/>
      <c r="C95" s="19"/>
      <c r="D95" s="19"/>
      <c r="E95" s="19"/>
      <c r="F95" s="19"/>
      <c r="G95" s="21" t="str">
        <f>IF(ISBLANK($A95),"",IF($I95="X",A95,CONCATENATE(VLOOKUP(A95,Competitors!$A$2:$I$650,3, FALSE)," ",VLOOKUP(A95,Competitors!$A$2:$I$650,2,FALSE))))</f>
        <v/>
      </c>
      <c r="H95" s="22">
        <f t="shared" si="2"/>
        <v>0</v>
      </c>
      <c r="I95" t="str">
        <f t="shared" si="3"/>
        <v/>
      </c>
    </row>
    <row r="96" spans="1:9" ht="15" x14ac:dyDescent="0.4">
      <c r="A96" s="19"/>
      <c r="B96" s="19"/>
      <c r="C96" s="19"/>
      <c r="D96" s="19"/>
      <c r="E96" s="19"/>
      <c r="F96" s="19"/>
      <c r="G96" s="21" t="str">
        <f>IF(ISBLANK($A96),"",IF($I96="X",A96,CONCATENATE(VLOOKUP(A96,Competitors!$A$2:$I$650,3, FALSE)," ",VLOOKUP(A96,Competitors!$A$2:$I$650,2,FALSE))))</f>
        <v/>
      </c>
      <c r="H96" s="22">
        <f t="shared" si="2"/>
        <v>0</v>
      </c>
      <c r="I96" t="str">
        <f t="shared" si="3"/>
        <v/>
      </c>
    </row>
    <row r="97" spans="1:9" ht="15" x14ac:dyDescent="0.4">
      <c r="A97" s="19"/>
      <c r="B97" s="19"/>
      <c r="C97" s="19"/>
      <c r="D97" s="19"/>
      <c r="E97" s="19"/>
      <c r="F97" s="19"/>
      <c r="G97" s="21" t="str">
        <f>IF(ISBLANK($A97),"",IF($I97="X",A97,CONCATENATE(VLOOKUP(A97,Competitors!$A$2:$I$650,3, FALSE)," ",VLOOKUP(A97,Competitors!$A$2:$I$650,2,FALSE))))</f>
        <v/>
      </c>
      <c r="H97" s="22">
        <f t="shared" si="2"/>
        <v>0</v>
      </c>
      <c r="I97" t="str">
        <f t="shared" si="3"/>
        <v/>
      </c>
    </row>
    <row r="98" spans="1:9" ht="15" x14ac:dyDescent="0.4">
      <c r="A98" s="19"/>
      <c r="B98" s="19"/>
      <c r="C98" s="19"/>
      <c r="D98" s="19"/>
      <c r="E98" s="19"/>
      <c r="F98" s="19"/>
      <c r="G98" s="21" t="str">
        <f>IF(ISBLANK($A98),"",IF($I98="X",A98,CONCATENATE(VLOOKUP(A98,Competitors!$A$2:$I$650,3, FALSE)," ",VLOOKUP(A98,Competitors!$A$2:$I$650,2,FALSE))))</f>
        <v/>
      </c>
      <c r="H98" s="22">
        <f t="shared" si="2"/>
        <v>0</v>
      </c>
      <c r="I98" t="str">
        <f t="shared" si="3"/>
        <v/>
      </c>
    </row>
    <row r="99" spans="1:9" ht="15" x14ac:dyDescent="0.4">
      <c r="A99" s="19"/>
      <c r="B99" s="19"/>
      <c r="C99" s="19"/>
      <c r="D99" s="19"/>
      <c r="E99" s="19"/>
      <c r="F99" s="19"/>
      <c r="G99" s="21" t="str">
        <f>IF(ISBLANK($A99),"",IF($I99="X",A99,CONCATENATE(VLOOKUP(A99,Competitors!$A$2:$I$650,3, FALSE)," ",VLOOKUP(A99,Competitors!$A$2:$I$650,2,FALSE))))</f>
        <v/>
      </c>
      <c r="H99" s="22">
        <f t="shared" si="2"/>
        <v>0</v>
      </c>
      <c r="I99" t="str">
        <f t="shared" si="3"/>
        <v/>
      </c>
    </row>
    <row r="100" spans="1:9" ht="15" x14ac:dyDescent="0.4">
      <c r="A100" s="19"/>
      <c r="B100" s="19"/>
      <c r="C100" s="19"/>
      <c r="D100" s="19"/>
      <c r="E100" s="19"/>
      <c r="F100" s="19"/>
      <c r="G100" s="21" t="str">
        <f>IF(ISBLANK($A100),"",IF($I100="X",A100,CONCATENATE(VLOOKUP(A100,Competitors!$A$2:$I$650,3, FALSE)," ",VLOOKUP(A100,Competitors!$A$2:$I$650,2,FALSE))))</f>
        <v/>
      </c>
      <c r="H100" s="22">
        <f t="shared" si="2"/>
        <v>0</v>
      </c>
      <c r="I100" t="str">
        <f t="shared" si="3"/>
        <v/>
      </c>
    </row>
    <row r="101" spans="1:9" ht="15" x14ac:dyDescent="0.4">
      <c r="A101" s="19"/>
      <c r="B101" s="19"/>
      <c r="C101" s="19"/>
      <c r="D101" s="19"/>
      <c r="E101" s="19"/>
      <c r="F101" s="19"/>
      <c r="G101" s="21" t="str">
        <f>IF(ISBLANK($A101),"",IF($I101="X",A101,CONCATENATE(VLOOKUP(A101,Competitors!$A$2:$I$650,3, FALSE)," ",VLOOKUP(A101,Competitors!$A$2:$I$650,2,FALSE))))</f>
        <v/>
      </c>
      <c r="H101" s="22">
        <f t="shared" si="2"/>
        <v>0</v>
      </c>
      <c r="I101" t="str">
        <f t="shared" si="3"/>
        <v/>
      </c>
    </row>
    <row r="102" spans="1:9" s="23" customFormat="1" x14ac:dyDescent="0.35">
      <c r="H102" s="24"/>
    </row>
    <row r="103" spans="1:9" x14ac:dyDescent="0.35">
      <c r="A103" t="s">
        <v>672</v>
      </c>
      <c r="B103" t="str" cm="1">
        <f t="array" aca="1" ref="B103" ca="1">MID(CELL("filename",A1),FIND("]",CELL("filename",A1))+1,255)</f>
        <v>Event_08</v>
      </c>
    </row>
    <row r="104" spans="1:9" x14ac:dyDescent="0.35">
      <c r="A104" t="s">
        <v>673</v>
      </c>
      <c r="B104">
        <f ca="1">_xlfn.XLOOKUP(B103,Calendar!L:L,Calendar!G:G,"Event is not in calendar")</f>
        <v>0</v>
      </c>
    </row>
  </sheetData>
  <conditionalFormatting sqref="D2:D101">
    <cfRule type="expression" dxfId="56" priority="1">
      <formula>TEXT($B$104,"@")="Y"</formula>
    </cfRule>
  </conditionalFormatting>
  <conditionalFormatting sqref="G2:H101">
    <cfRule type="expression" dxfId="55" priority="3">
      <formula>$I2="X"</formula>
    </cfRule>
  </conditionalFormatting>
  <conditionalFormatting sqref="H2:H101">
    <cfRule type="expression" dxfId="54" priority="2">
      <formula>TEXT($B$104,"@")="Y"</formula>
    </cfRule>
  </conditionalFormatting>
  <printOptions horizontalCentered="1"/>
  <pageMargins left="0.62992125984251968" right="0.70866141732283472" top="1.7322834645669292" bottom="0.39370078740157483" header="0.31496062992125984" footer="0.31496062992125984"/>
  <pageSetup paperSize="9" orientation="portrait" r:id="rId1"/>
  <headerFooter>
    <oddHeader>&amp;C&amp;24WVCC champs 2016 results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F0C1F-4005-4D33-862A-4C5A8E38699C}">
  <sheetPr codeName="Sheet41">
    <pageSetUpPr fitToPage="1"/>
  </sheetPr>
  <dimension ref="A1:I104"/>
  <sheetViews>
    <sheetView zoomScaleNormal="100" workbookViewId="0">
      <selection activeCell="D2" sqref="D2:D101"/>
    </sheetView>
  </sheetViews>
  <sheetFormatPr defaultColWidth="9.1328125" defaultRowHeight="12.75" x14ac:dyDescent="0.35"/>
  <cols>
    <col min="1" max="1" width="19" bestFit="1" customWidth="1"/>
    <col min="2" max="4" width="4.6640625" customWidth="1"/>
    <col min="5" max="6" width="11" customWidth="1"/>
    <col min="7" max="7" width="25.1328125" customWidth="1"/>
    <col min="8" max="8" width="14.6640625" style="25" bestFit="1" customWidth="1"/>
  </cols>
  <sheetData>
    <row r="1" spans="1:9" ht="15.75" customHeight="1" x14ac:dyDescent="0.4">
      <c r="A1" s="12" t="s">
        <v>364</v>
      </c>
      <c r="B1" s="13" t="s">
        <v>176</v>
      </c>
      <c r="C1" s="14" t="s">
        <v>2</v>
      </c>
      <c r="D1" s="15" t="s">
        <v>48</v>
      </c>
      <c r="E1" s="16" t="s">
        <v>177</v>
      </c>
      <c r="F1" s="16" t="s">
        <v>178</v>
      </c>
      <c r="G1" s="17" t="s">
        <v>115</v>
      </c>
      <c r="H1" s="18" t="s">
        <v>179</v>
      </c>
      <c r="I1" t="s">
        <v>363</v>
      </c>
    </row>
    <row r="2" spans="1:9" ht="15" x14ac:dyDescent="0.4">
      <c r="A2" s="19">
        <v>407</v>
      </c>
      <c r="B2" s="19">
        <v>0</v>
      </c>
      <c r="C2" s="19">
        <v>58</v>
      </c>
      <c r="D2" s="19">
        <v>10</v>
      </c>
      <c r="E2" s="19"/>
      <c r="F2" s="19"/>
      <c r="G2" s="21" t="str">
        <f>IF(ISBLANK($A2),"",IF($I2="X",A2,CONCATENATE(VLOOKUP(A2,Competitors!$A$2:$I$650,3, FALSE)," ",VLOOKUP(A2,Competitors!$A$2:$I$650,2,FALSE))))</f>
        <v>Hans van Nierop</v>
      </c>
      <c r="H2" s="22">
        <f>IF(LEFT($E2,1)="D",UPPER($E2),(B2*3600+C2*60+D2)/86400)</f>
        <v>4.0393518518518516E-2</v>
      </c>
      <c r="I2" t="str">
        <f>IF(OR(ISBLANK(A2),ISNUMBER(A2)),"","X")</f>
        <v/>
      </c>
    </row>
    <row r="3" spans="1:9" ht="15" x14ac:dyDescent="0.4">
      <c r="A3" s="19">
        <v>1144</v>
      </c>
      <c r="B3" s="19">
        <v>0</v>
      </c>
      <c r="C3" s="19">
        <v>59</v>
      </c>
      <c r="D3" s="19">
        <v>54</v>
      </c>
      <c r="E3" s="19" t="s">
        <v>180</v>
      </c>
      <c r="F3" s="19"/>
      <c r="G3" s="21" t="str">
        <f>IF(ISBLANK($A3),"",IF($I3="X",A3,CONCATENATE(VLOOKUP(A3,Competitors!$A$2:$I$650,3, FALSE)," ",VLOOKUP(A3,Competitors!$A$2:$I$650,2,FALSE))))</f>
        <v>Jamie Kershaw</v>
      </c>
      <c r="H3" s="22">
        <f t="shared" ref="H3:H66" si="0">IF(LEFT($E3,1)="D",UPPER($E3),(B3*3600+C3*60+D3)/86400)</f>
        <v>4.1597222222222223E-2</v>
      </c>
      <c r="I3" t="str">
        <f t="shared" ref="I3:I66" si="1">IF(OR(ISBLANK(A3),ISNUMBER(A3)),"","X")</f>
        <v/>
      </c>
    </row>
    <row r="4" spans="1:9" ht="15" x14ac:dyDescent="0.4">
      <c r="A4" s="19" t="s">
        <v>229</v>
      </c>
      <c r="B4" s="19">
        <v>1</v>
      </c>
      <c r="C4" s="19">
        <v>2</v>
      </c>
      <c r="D4" s="19">
        <v>54</v>
      </c>
      <c r="E4" s="19"/>
      <c r="F4" s="19"/>
      <c r="G4" s="21" t="str">
        <f>IF(ISBLANK($A4),"",IF($I4="X",A4,CONCATENATE(VLOOKUP(A4,Competitors!$A$2:$I$650,3, FALSE)," ",VLOOKUP(A4,Competitors!$A$2:$I$650,2,FALSE))))</f>
        <v>Ed Terelli</v>
      </c>
      <c r="H4" s="22">
        <f t="shared" si="0"/>
        <v>4.3680555555555556E-2</v>
      </c>
      <c r="I4" t="str">
        <f t="shared" si="1"/>
        <v>X</v>
      </c>
    </row>
    <row r="5" spans="1:9" ht="15" x14ac:dyDescent="0.4">
      <c r="A5" s="19">
        <v>35</v>
      </c>
      <c r="B5" s="19">
        <v>1</v>
      </c>
      <c r="C5" s="19">
        <v>3</v>
      </c>
      <c r="D5" s="19">
        <v>0</v>
      </c>
      <c r="E5" s="19"/>
      <c r="F5" s="19"/>
      <c r="G5" s="21" t="str">
        <f>IF(ISBLANK($A5),"",IF($I5="X",A5,CONCATENATE(VLOOKUP(A5,Competitors!$A$2:$I$650,3, FALSE)," ",VLOOKUP(A5,Competitors!$A$2:$I$650,2,FALSE))))</f>
        <v>Matt Plews</v>
      </c>
      <c r="H5" s="22">
        <f t="shared" si="0"/>
        <v>4.3749999999999997E-2</v>
      </c>
      <c r="I5" t="str">
        <f t="shared" si="1"/>
        <v/>
      </c>
    </row>
    <row r="6" spans="1:9" ht="15" x14ac:dyDescent="0.4">
      <c r="A6" s="19">
        <v>1192</v>
      </c>
      <c r="B6" s="19">
        <v>1</v>
      </c>
      <c r="C6" s="19">
        <v>4</v>
      </c>
      <c r="D6" s="19">
        <v>40</v>
      </c>
      <c r="E6" s="19"/>
      <c r="F6" s="19"/>
      <c r="G6" s="21" t="str">
        <f>IF(ISBLANK($A6),"",IF($I6="X",A6,CONCATENATE(VLOOKUP(A6,Competitors!$A$2:$I$650,3, FALSE)," ",VLOOKUP(A6,Competitors!$A$2:$I$650,2,FALSE))))</f>
        <v>Dale Norris</v>
      </c>
      <c r="H6" s="22">
        <f t="shared" si="0"/>
        <v>4.490740740740741E-2</v>
      </c>
      <c r="I6" t="str">
        <f t="shared" si="1"/>
        <v/>
      </c>
    </row>
    <row r="7" spans="1:9" ht="15" x14ac:dyDescent="0.4">
      <c r="A7" s="19">
        <v>415</v>
      </c>
      <c r="B7" s="19">
        <v>1</v>
      </c>
      <c r="C7" s="19">
        <v>5</v>
      </c>
      <c r="D7" s="19">
        <v>30</v>
      </c>
      <c r="E7" s="19" t="s">
        <v>180</v>
      </c>
      <c r="F7" s="19"/>
      <c r="G7" s="21" t="str">
        <f>IF(ISBLANK($A7),"",IF($I7="X",A7,CONCATENATE(VLOOKUP(A7,Competitors!$A$2:$I$650,3, FALSE)," ",VLOOKUP(A7,Competitors!$A$2:$I$650,2,FALSE))))</f>
        <v>Nik Kershaw</v>
      </c>
      <c r="H7" s="22">
        <f t="shared" si="0"/>
        <v>4.5486111111111109E-2</v>
      </c>
      <c r="I7" t="str">
        <f t="shared" si="1"/>
        <v/>
      </c>
    </row>
    <row r="8" spans="1:9" ht="15" x14ac:dyDescent="0.4">
      <c r="A8" s="19">
        <v>203</v>
      </c>
      <c r="B8" s="19">
        <v>1</v>
      </c>
      <c r="C8" s="19">
        <v>5</v>
      </c>
      <c r="D8" s="19">
        <v>47</v>
      </c>
      <c r="E8" s="19"/>
      <c r="F8" s="19"/>
      <c r="G8" s="21" t="str">
        <f>IF(ISBLANK($A8),"",IF($I8="X",A8,CONCATENATE(VLOOKUP(A8,Competitors!$A$2:$I$650,3, FALSE)," ",VLOOKUP(A8,Competitors!$A$2:$I$650,2,FALSE))))</f>
        <v>Adrian Killworth</v>
      </c>
      <c r="H8" s="22">
        <f t="shared" si="0"/>
        <v>4.5682870370370374E-2</v>
      </c>
      <c r="I8" t="str">
        <f t="shared" si="1"/>
        <v/>
      </c>
    </row>
    <row r="9" spans="1:9" ht="15" x14ac:dyDescent="0.4">
      <c r="A9" s="19" t="s">
        <v>230</v>
      </c>
      <c r="B9" s="19">
        <v>1</v>
      </c>
      <c r="C9" s="19">
        <v>8</v>
      </c>
      <c r="D9" s="19">
        <v>14</v>
      </c>
      <c r="E9" s="19"/>
      <c r="F9" s="19"/>
      <c r="G9" s="21" t="str">
        <f>IF(ISBLANK($A9),"",IF($I9="X",A9,CONCATENATE(VLOOKUP(A9,Competitors!$A$2:$I$650,3, FALSE)," ",VLOOKUP(A9,Competitors!$A$2:$I$650,2,FALSE))))</f>
        <v>Chris Bonser</v>
      </c>
      <c r="H9" s="22">
        <f t="shared" si="0"/>
        <v>4.7384259259259258E-2</v>
      </c>
      <c r="I9" t="str">
        <f t="shared" si="1"/>
        <v>X</v>
      </c>
    </row>
    <row r="10" spans="1:9" ht="15" x14ac:dyDescent="0.4">
      <c r="A10" s="19">
        <v>846</v>
      </c>
      <c r="B10" s="19">
        <v>1</v>
      </c>
      <c r="C10" s="19">
        <v>9</v>
      </c>
      <c r="D10" s="19">
        <v>2</v>
      </c>
      <c r="E10" s="19"/>
      <c r="F10" s="19"/>
      <c r="G10" s="21" t="str">
        <f>IF(ISBLANK($A10),"",IF($I10="X",A10,CONCATENATE(VLOOKUP(A10,Competitors!$A$2:$I$650,3, FALSE)," ",VLOOKUP(A10,Competitors!$A$2:$I$650,2,FALSE))))</f>
        <v>Roger Kockelbergh</v>
      </c>
      <c r="H10" s="22">
        <f t="shared" si="0"/>
        <v>4.7939814814814817E-2</v>
      </c>
      <c r="I10" t="str">
        <f t="shared" si="1"/>
        <v/>
      </c>
    </row>
    <row r="11" spans="1:9" ht="15" x14ac:dyDescent="0.4">
      <c r="A11" s="19">
        <v>715</v>
      </c>
      <c r="B11" s="19">
        <v>1</v>
      </c>
      <c r="C11" s="19">
        <v>10</v>
      </c>
      <c r="D11" s="19">
        <v>50</v>
      </c>
      <c r="E11" s="19"/>
      <c r="F11" s="19"/>
      <c r="G11" s="21" t="str">
        <f>IF(ISBLANK($A11),"",IF($I11="X",A11,CONCATENATE(VLOOKUP(A11,Competitors!$A$2:$I$650,3, FALSE)," ",VLOOKUP(A11,Competitors!$A$2:$I$650,2,FALSE))))</f>
        <v>Steven Coulam</v>
      </c>
      <c r="H11" s="22">
        <f t="shared" si="0"/>
        <v>4.9189814814814818E-2</v>
      </c>
      <c r="I11" t="str">
        <f t="shared" si="1"/>
        <v/>
      </c>
    </row>
    <row r="12" spans="1:9" ht="15" x14ac:dyDescent="0.4">
      <c r="A12" s="19">
        <v>1195</v>
      </c>
      <c r="B12" s="19">
        <v>1</v>
      </c>
      <c r="C12" s="19">
        <v>20</v>
      </c>
      <c r="D12" s="19">
        <v>20</v>
      </c>
      <c r="E12" s="19" t="s">
        <v>180</v>
      </c>
      <c r="F12" s="19"/>
      <c r="G12" s="21" t="str">
        <f>IF(ISBLANK($A12),"",IF($I12="X",A12,CONCATENATE(VLOOKUP(A12,Competitors!$A$2:$I$650,3, FALSE)," ",VLOOKUP(A12,Competitors!$A$2:$I$650,2,FALSE))))</f>
        <v>Charlie Hardwicke</v>
      </c>
      <c r="H12" s="22">
        <f t="shared" si="0"/>
        <v>5.5787037037037038E-2</v>
      </c>
      <c r="I12" t="str">
        <f t="shared" si="1"/>
        <v/>
      </c>
    </row>
    <row r="13" spans="1:9" ht="15" x14ac:dyDescent="0.4">
      <c r="A13" s="19" t="s">
        <v>162</v>
      </c>
      <c r="B13" s="19"/>
      <c r="C13" s="19"/>
      <c r="D13" s="19"/>
      <c r="E13" s="19"/>
      <c r="F13" s="19" t="s">
        <v>227</v>
      </c>
      <c r="G13" s="21" t="str">
        <f>IF(ISBLANK($A13),"",IF($I13="X",A13,CONCATENATE(VLOOKUP(A13,Competitors!$A$2:$I$650,3, FALSE)," ",VLOOKUP(A13,Competitors!$A$2:$I$650,2,FALSE))))</f>
        <v>Lynne Scofield</v>
      </c>
      <c r="H13" s="22">
        <f t="shared" si="0"/>
        <v>0</v>
      </c>
      <c r="I13" t="str">
        <f t="shared" si="1"/>
        <v>X</v>
      </c>
    </row>
    <row r="14" spans="1:9" ht="15" x14ac:dyDescent="0.4">
      <c r="A14" s="19">
        <v>1364</v>
      </c>
      <c r="B14" s="19"/>
      <c r="C14" s="19"/>
      <c r="D14" s="19"/>
      <c r="E14" s="19"/>
      <c r="F14" s="19" t="s">
        <v>227</v>
      </c>
      <c r="G14" s="21" t="str">
        <f>IF(ISBLANK($A14),"",IF($I14="X",A14,CONCATENATE(VLOOKUP(A14,Competitors!$A$2:$I$650,3, FALSE)," ",VLOOKUP(A14,Competitors!$A$2:$I$650,2,FALSE))))</f>
        <v>Laurence Noble</v>
      </c>
      <c r="H14" s="22">
        <f t="shared" si="0"/>
        <v>0</v>
      </c>
      <c r="I14" t="str">
        <f t="shared" si="1"/>
        <v/>
      </c>
    </row>
    <row r="15" spans="1:9" ht="15" x14ac:dyDescent="0.4">
      <c r="A15" s="19" t="s">
        <v>164</v>
      </c>
      <c r="B15" s="19"/>
      <c r="C15" s="19"/>
      <c r="D15" s="19"/>
      <c r="E15" s="19"/>
      <c r="F15" s="19" t="s">
        <v>227</v>
      </c>
      <c r="G15" s="21" t="str">
        <f>IF(ISBLANK($A15),"",IF($I15="X",A15,CONCATENATE(VLOOKUP(A15,Competitors!$A$2:$I$650,3, FALSE)," ",VLOOKUP(A15,Competitors!$A$2:$I$650,2,FALSE))))</f>
        <v>Phil Wilkinson</v>
      </c>
      <c r="H15" s="22">
        <f t="shared" si="0"/>
        <v>0</v>
      </c>
      <c r="I15" t="str">
        <f t="shared" si="1"/>
        <v>X</v>
      </c>
    </row>
    <row r="16" spans="1:9" ht="15" x14ac:dyDescent="0.4">
      <c r="A16" s="19">
        <v>1254</v>
      </c>
      <c r="B16" s="19"/>
      <c r="C16" s="19"/>
      <c r="D16" s="19"/>
      <c r="E16" s="19"/>
      <c r="F16" s="19" t="s">
        <v>227</v>
      </c>
      <c r="G16" s="21" t="str">
        <f>IF(ISBLANK($A16),"",IF($I16="X",A16,CONCATENATE(VLOOKUP(A16,Competitors!$A$2:$I$650,3, FALSE)," ",VLOOKUP(A16,Competitors!$A$2:$I$650,2,FALSE))))</f>
        <v>Paul White</v>
      </c>
      <c r="H16" s="22">
        <f t="shared" si="0"/>
        <v>0</v>
      </c>
      <c r="I16" t="str">
        <f t="shared" si="1"/>
        <v/>
      </c>
    </row>
    <row r="17" spans="1:9" ht="15" x14ac:dyDescent="0.4">
      <c r="A17" s="19"/>
      <c r="B17" s="19"/>
      <c r="C17" s="19"/>
      <c r="D17" s="19"/>
      <c r="E17" s="19"/>
      <c r="F17" s="19"/>
      <c r="G17" s="21" t="str">
        <f>IF(ISBLANK($A17),"",IF($I17="X",A17,CONCATENATE(VLOOKUP(A17,Competitors!$A$2:$I$650,3, FALSE)," ",VLOOKUP(A17,Competitors!$A$2:$I$650,2,FALSE))))</f>
        <v/>
      </c>
      <c r="H17" s="22">
        <f t="shared" si="0"/>
        <v>0</v>
      </c>
      <c r="I17" t="str">
        <f t="shared" si="1"/>
        <v/>
      </c>
    </row>
    <row r="18" spans="1:9" ht="15" x14ac:dyDescent="0.4">
      <c r="A18" s="19"/>
      <c r="B18" s="19"/>
      <c r="C18" s="19"/>
      <c r="D18" s="19"/>
      <c r="E18" s="19"/>
      <c r="F18" s="19"/>
      <c r="G18" s="21" t="str">
        <f>IF(ISBLANK($A18),"",IF($I18="X",A18,CONCATENATE(VLOOKUP(A18,Competitors!$A$2:$I$650,3, FALSE)," ",VLOOKUP(A18,Competitors!$A$2:$I$650,2,FALSE))))</f>
        <v/>
      </c>
      <c r="H18" s="22">
        <f t="shared" si="0"/>
        <v>0</v>
      </c>
      <c r="I18" t="str">
        <f t="shared" si="1"/>
        <v/>
      </c>
    </row>
    <row r="19" spans="1:9" ht="15" x14ac:dyDescent="0.4">
      <c r="A19" s="19"/>
      <c r="B19" s="19"/>
      <c r="C19" s="19"/>
      <c r="D19" s="19"/>
      <c r="E19" s="19"/>
      <c r="F19" s="19"/>
      <c r="G19" s="21" t="str">
        <f>IF(ISBLANK($A19),"",IF($I19="X",A19,CONCATENATE(VLOOKUP(A19,Competitors!$A$2:$I$650,3, FALSE)," ",VLOOKUP(A19,Competitors!$A$2:$I$650,2,FALSE))))</f>
        <v/>
      </c>
      <c r="H19" s="22">
        <f t="shared" si="0"/>
        <v>0</v>
      </c>
      <c r="I19" t="str">
        <f t="shared" si="1"/>
        <v/>
      </c>
    </row>
    <row r="20" spans="1:9" ht="15" x14ac:dyDescent="0.4">
      <c r="A20" s="19"/>
      <c r="B20" s="19"/>
      <c r="C20" s="19"/>
      <c r="D20" s="19"/>
      <c r="E20" s="19"/>
      <c r="F20" s="19"/>
      <c r="G20" s="21" t="str">
        <f>IF(ISBLANK($A20),"",IF($I20="X",A20,CONCATENATE(VLOOKUP(A20,Competitors!$A$2:$I$650,3, FALSE)," ",VLOOKUP(A20,Competitors!$A$2:$I$650,2,FALSE))))</f>
        <v/>
      </c>
      <c r="H20" s="22">
        <f t="shared" si="0"/>
        <v>0</v>
      </c>
      <c r="I20" t="str">
        <f t="shared" si="1"/>
        <v/>
      </c>
    </row>
    <row r="21" spans="1:9" ht="15" x14ac:dyDescent="0.4">
      <c r="A21" s="19"/>
      <c r="B21" s="19"/>
      <c r="C21" s="19"/>
      <c r="D21" s="19"/>
      <c r="E21" s="19"/>
      <c r="F21" s="19"/>
      <c r="G21" s="21" t="str">
        <f>IF(ISBLANK($A21),"",IF($I21="X",A21,CONCATENATE(VLOOKUP(A21,Competitors!$A$2:$I$650,3, FALSE)," ",VLOOKUP(A21,Competitors!$A$2:$I$650,2,FALSE))))</f>
        <v/>
      </c>
      <c r="H21" s="22">
        <f t="shared" si="0"/>
        <v>0</v>
      </c>
      <c r="I21" t="str">
        <f t="shared" si="1"/>
        <v/>
      </c>
    </row>
    <row r="22" spans="1:9" ht="15" x14ac:dyDescent="0.4">
      <c r="A22" s="19"/>
      <c r="B22" s="19"/>
      <c r="C22" s="19"/>
      <c r="D22" s="19"/>
      <c r="E22" s="19"/>
      <c r="F22" s="19"/>
      <c r="G22" s="21" t="str">
        <f>IF(ISBLANK($A22),"",IF($I22="X",A22,CONCATENATE(VLOOKUP(A22,Competitors!$A$2:$I$650,3, FALSE)," ",VLOOKUP(A22,Competitors!$A$2:$I$650,2,FALSE))))</f>
        <v/>
      </c>
      <c r="H22" s="22">
        <f t="shared" si="0"/>
        <v>0</v>
      </c>
      <c r="I22" t="str">
        <f t="shared" si="1"/>
        <v/>
      </c>
    </row>
    <row r="23" spans="1:9" ht="15" x14ac:dyDescent="0.4">
      <c r="A23" s="19"/>
      <c r="B23" s="19"/>
      <c r="C23" s="19"/>
      <c r="D23" s="19"/>
      <c r="E23" s="19"/>
      <c r="F23" s="19"/>
      <c r="G23" s="21" t="str">
        <f>IF(ISBLANK($A23),"",IF($I23="X",A23,CONCATENATE(VLOOKUP(A23,Competitors!$A$2:$I$650,3, FALSE)," ",VLOOKUP(A23,Competitors!$A$2:$I$650,2,FALSE))))</f>
        <v/>
      </c>
      <c r="H23" s="22">
        <f t="shared" si="0"/>
        <v>0</v>
      </c>
      <c r="I23" t="str">
        <f t="shared" si="1"/>
        <v/>
      </c>
    </row>
    <row r="24" spans="1:9" ht="15" x14ac:dyDescent="0.4">
      <c r="A24" s="19"/>
      <c r="B24" s="19"/>
      <c r="C24" s="19"/>
      <c r="D24" s="19"/>
      <c r="E24" s="19"/>
      <c r="F24" s="19"/>
      <c r="G24" s="21" t="str">
        <f>IF(ISBLANK($A24),"",IF($I24="X",A24,CONCATENATE(VLOOKUP(A24,Competitors!$A$2:$I$650,3, FALSE)," ",VLOOKUP(A24,Competitors!$A$2:$I$650,2,FALSE))))</f>
        <v/>
      </c>
      <c r="H24" s="22">
        <f t="shared" si="0"/>
        <v>0</v>
      </c>
      <c r="I24" t="str">
        <f t="shared" si="1"/>
        <v/>
      </c>
    </row>
    <row r="25" spans="1:9" ht="15" x14ac:dyDescent="0.4">
      <c r="A25" s="19"/>
      <c r="B25" s="19"/>
      <c r="C25" s="19"/>
      <c r="D25" s="19"/>
      <c r="E25" s="19"/>
      <c r="F25" s="19"/>
      <c r="G25" s="21" t="str">
        <f>IF(ISBLANK($A25),"",IF($I25="X",A25,CONCATENATE(VLOOKUP(A25,Competitors!$A$2:$I$650,3, FALSE)," ",VLOOKUP(A25,Competitors!$A$2:$I$650,2,FALSE))))</f>
        <v/>
      </c>
      <c r="H25" s="22">
        <f t="shared" si="0"/>
        <v>0</v>
      </c>
      <c r="I25" t="str">
        <f t="shared" si="1"/>
        <v/>
      </c>
    </row>
    <row r="26" spans="1:9" ht="15" x14ac:dyDescent="0.4">
      <c r="A26" s="19"/>
      <c r="B26" s="19"/>
      <c r="C26" s="19"/>
      <c r="D26" s="19"/>
      <c r="E26" s="19"/>
      <c r="F26" s="19"/>
      <c r="G26" s="21" t="str">
        <f>IF(ISBLANK($A26),"",IF($I26="X",A26,CONCATENATE(VLOOKUP(A26,Competitors!$A$2:$I$650,3, FALSE)," ",VLOOKUP(A26,Competitors!$A$2:$I$650,2,FALSE))))</f>
        <v/>
      </c>
      <c r="H26" s="22">
        <f t="shared" si="0"/>
        <v>0</v>
      </c>
      <c r="I26" t="str">
        <f t="shared" si="1"/>
        <v/>
      </c>
    </row>
    <row r="27" spans="1:9" ht="15" x14ac:dyDescent="0.4">
      <c r="A27" s="19"/>
      <c r="B27" s="19"/>
      <c r="C27" s="19"/>
      <c r="D27" s="19"/>
      <c r="E27" s="19"/>
      <c r="F27" s="19"/>
      <c r="G27" s="21" t="str">
        <f>IF(ISBLANK($A27),"",IF($I27="X",A27,CONCATENATE(VLOOKUP(A27,Competitors!$A$2:$I$650,3, FALSE)," ",VLOOKUP(A27,Competitors!$A$2:$I$650,2,FALSE))))</f>
        <v/>
      </c>
      <c r="H27" s="22">
        <f t="shared" si="0"/>
        <v>0</v>
      </c>
      <c r="I27" t="str">
        <f t="shared" si="1"/>
        <v/>
      </c>
    </row>
    <row r="28" spans="1:9" ht="15" x14ac:dyDescent="0.4">
      <c r="A28" s="19"/>
      <c r="B28" s="19"/>
      <c r="C28" s="19"/>
      <c r="D28" s="19"/>
      <c r="E28" s="19"/>
      <c r="F28" s="19"/>
      <c r="G28" s="21" t="str">
        <f>IF(ISBLANK($A28),"",IF($I28="X",A28,CONCATENATE(VLOOKUP(A28,Competitors!$A$2:$I$650,3, FALSE)," ",VLOOKUP(A28,Competitors!$A$2:$I$650,2,FALSE))))</f>
        <v/>
      </c>
      <c r="H28" s="22">
        <f t="shared" si="0"/>
        <v>0</v>
      </c>
      <c r="I28" t="str">
        <f t="shared" si="1"/>
        <v/>
      </c>
    </row>
    <row r="29" spans="1:9" ht="15" x14ac:dyDescent="0.4">
      <c r="A29" s="19"/>
      <c r="B29" s="19"/>
      <c r="C29" s="19"/>
      <c r="D29" s="19"/>
      <c r="E29" s="19"/>
      <c r="F29" s="19"/>
      <c r="G29" s="21" t="str">
        <f>IF(ISBLANK($A29),"",IF($I29="X",A29,CONCATENATE(VLOOKUP(A29,Competitors!$A$2:$I$650,3, FALSE)," ",VLOOKUP(A29,Competitors!$A$2:$I$650,2,FALSE))))</f>
        <v/>
      </c>
      <c r="H29" s="22">
        <f t="shared" si="0"/>
        <v>0</v>
      </c>
      <c r="I29" t="str">
        <f t="shared" si="1"/>
        <v/>
      </c>
    </row>
    <row r="30" spans="1:9" ht="15" x14ac:dyDescent="0.4">
      <c r="A30" s="19"/>
      <c r="B30" s="19"/>
      <c r="C30" s="19"/>
      <c r="D30" s="19"/>
      <c r="E30" s="19"/>
      <c r="F30" s="19"/>
      <c r="G30" s="21" t="str">
        <f>IF(ISBLANK($A30),"",IF($I30="X",A30,CONCATENATE(VLOOKUP(A30,Competitors!$A$2:$I$650,3, FALSE)," ",VLOOKUP(A30,Competitors!$A$2:$I$650,2,FALSE))))</f>
        <v/>
      </c>
      <c r="H30" s="22">
        <f t="shared" si="0"/>
        <v>0</v>
      </c>
      <c r="I30" t="str">
        <f t="shared" si="1"/>
        <v/>
      </c>
    </row>
    <row r="31" spans="1:9" ht="15" x14ac:dyDescent="0.4">
      <c r="A31" s="19"/>
      <c r="B31" s="19"/>
      <c r="C31" s="19"/>
      <c r="D31" s="19"/>
      <c r="E31" s="19"/>
      <c r="F31" s="19"/>
      <c r="G31" s="21" t="str">
        <f>IF(ISBLANK($A31),"",IF($I31="X",A31,CONCATENATE(VLOOKUP(A31,Competitors!$A$2:$I$650,3, FALSE)," ",VLOOKUP(A31,Competitors!$A$2:$I$650,2,FALSE))))</f>
        <v/>
      </c>
      <c r="H31" s="22">
        <f t="shared" si="0"/>
        <v>0</v>
      </c>
      <c r="I31" t="str">
        <f t="shared" si="1"/>
        <v/>
      </c>
    </row>
    <row r="32" spans="1:9" ht="15" x14ac:dyDescent="0.4">
      <c r="A32" s="19"/>
      <c r="B32" s="19"/>
      <c r="C32" s="19"/>
      <c r="D32" s="19"/>
      <c r="E32" s="19"/>
      <c r="F32" s="19"/>
      <c r="G32" s="21" t="str">
        <f>IF(ISBLANK($A32),"",IF($I32="X",A32,CONCATENATE(VLOOKUP(A32,Competitors!$A$2:$I$650,3, FALSE)," ",VLOOKUP(A32,Competitors!$A$2:$I$650,2,FALSE))))</f>
        <v/>
      </c>
      <c r="H32" s="22">
        <f t="shared" si="0"/>
        <v>0</v>
      </c>
      <c r="I32" t="str">
        <f t="shared" si="1"/>
        <v/>
      </c>
    </row>
    <row r="33" spans="1:9" ht="15" x14ac:dyDescent="0.4">
      <c r="A33" s="19"/>
      <c r="B33" s="19"/>
      <c r="C33" s="19"/>
      <c r="D33" s="19"/>
      <c r="E33" s="19"/>
      <c r="F33" s="19"/>
      <c r="G33" s="21" t="str">
        <f>IF(ISBLANK($A33),"",IF($I33="X",A33,CONCATENATE(VLOOKUP(A33,Competitors!$A$2:$I$650,3, FALSE)," ",VLOOKUP(A33,Competitors!$A$2:$I$650,2,FALSE))))</f>
        <v/>
      </c>
      <c r="H33" s="22">
        <f t="shared" si="0"/>
        <v>0</v>
      </c>
      <c r="I33" t="str">
        <f t="shared" si="1"/>
        <v/>
      </c>
    </row>
    <row r="34" spans="1:9" ht="15" x14ac:dyDescent="0.4">
      <c r="A34" s="19"/>
      <c r="B34" s="19"/>
      <c r="C34" s="19"/>
      <c r="D34" s="19"/>
      <c r="E34" s="19"/>
      <c r="F34" s="19"/>
      <c r="G34" s="21" t="str">
        <f>IF(ISBLANK($A34),"",IF($I34="X",A34,CONCATENATE(VLOOKUP(A34,Competitors!$A$2:$I$650,3, FALSE)," ",VLOOKUP(A34,Competitors!$A$2:$I$650,2,FALSE))))</f>
        <v/>
      </c>
      <c r="H34" s="22">
        <f t="shared" si="0"/>
        <v>0</v>
      </c>
      <c r="I34" t="str">
        <f t="shared" si="1"/>
        <v/>
      </c>
    </row>
    <row r="35" spans="1:9" ht="15" x14ac:dyDescent="0.4">
      <c r="A35" s="19"/>
      <c r="B35" s="19"/>
      <c r="C35" s="19"/>
      <c r="D35" s="19"/>
      <c r="E35" s="19"/>
      <c r="F35" s="19"/>
      <c r="G35" s="21" t="str">
        <f>IF(ISBLANK($A35),"",IF($I35="X",A35,CONCATENATE(VLOOKUP(A35,Competitors!$A$2:$I$650,3, FALSE)," ",VLOOKUP(A35,Competitors!$A$2:$I$650,2,FALSE))))</f>
        <v/>
      </c>
      <c r="H35" s="22">
        <f t="shared" si="0"/>
        <v>0</v>
      </c>
      <c r="I35" t="str">
        <f t="shared" si="1"/>
        <v/>
      </c>
    </row>
    <row r="36" spans="1:9" ht="15" x14ac:dyDescent="0.4">
      <c r="A36" s="19"/>
      <c r="B36" s="19"/>
      <c r="C36" s="19"/>
      <c r="D36" s="19"/>
      <c r="E36" s="19"/>
      <c r="F36" s="19"/>
      <c r="G36" s="21" t="str">
        <f>IF(ISBLANK($A36),"",IF($I36="X",A36,CONCATENATE(VLOOKUP(A36,Competitors!$A$2:$I$650,3, FALSE)," ",VLOOKUP(A36,Competitors!$A$2:$I$650,2,FALSE))))</f>
        <v/>
      </c>
      <c r="H36" s="22">
        <f t="shared" si="0"/>
        <v>0</v>
      </c>
      <c r="I36" t="str">
        <f t="shared" si="1"/>
        <v/>
      </c>
    </row>
    <row r="37" spans="1:9" ht="15" x14ac:dyDescent="0.4">
      <c r="A37" s="19"/>
      <c r="B37" s="19"/>
      <c r="C37" s="19"/>
      <c r="D37" s="19"/>
      <c r="E37" s="19"/>
      <c r="F37" s="19"/>
      <c r="G37" s="21" t="str">
        <f>IF(ISBLANK($A37),"",IF($I37="X",A37,CONCATENATE(VLOOKUP(A37,Competitors!$A$2:$I$650,3, FALSE)," ",VLOOKUP(A37,Competitors!$A$2:$I$650,2,FALSE))))</f>
        <v/>
      </c>
      <c r="H37" s="22">
        <f t="shared" si="0"/>
        <v>0</v>
      </c>
      <c r="I37" t="str">
        <f t="shared" si="1"/>
        <v/>
      </c>
    </row>
    <row r="38" spans="1:9" ht="15" x14ac:dyDescent="0.4">
      <c r="A38" s="19"/>
      <c r="B38" s="19"/>
      <c r="C38" s="19"/>
      <c r="D38" s="19"/>
      <c r="E38" s="19"/>
      <c r="F38" s="19"/>
      <c r="G38" s="21" t="str">
        <f>IF(ISBLANK($A38),"",IF($I38="X",A38,CONCATENATE(VLOOKUP(A38,Competitors!$A$2:$I$650,3, FALSE)," ",VLOOKUP(A38,Competitors!$A$2:$I$650,2,FALSE))))</f>
        <v/>
      </c>
      <c r="H38" s="22">
        <f t="shared" si="0"/>
        <v>0</v>
      </c>
      <c r="I38" t="str">
        <f t="shared" si="1"/>
        <v/>
      </c>
    </row>
    <row r="39" spans="1:9" ht="15" x14ac:dyDescent="0.4">
      <c r="A39" s="19"/>
      <c r="B39" s="19"/>
      <c r="C39" s="19"/>
      <c r="D39" s="19"/>
      <c r="E39" s="19"/>
      <c r="F39" s="19"/>
      <c r="G39" s="21" t="str">
        <f>IF(ISBLANK($A39),"",IF($I39="X",A39,CONCATENATE(VLOOKUP(A39,Competitors!$A$2:$I$650,3, FALSE)," ",VLOOKUP(A39,Competitors!$A$2:$I$650,2,FALSE))))</f>
        <v/>
      </c>
      <c r="H39" s="22">
        <f t="shared" si="0"/>
        <v>0</v>
      </c>
      <c r="I39" t="str">
        <f t="shared" si="1"/>
        <v/>
      </c>
    </row>
    <row r="40" spans="1:9" ht="15" x14ac:dyDescent="0.4">
      <c r="A40" s="19"/>
      <c r="B40" s="19"/>
      <c r="C40" s="19"/>
      <c r="D40" s="19"/>
      <c r="E40" s="19"/>
      <c r="F40" s="19"/>
      <c r="G40" s="21" t="str">
        <f>IF(ISBLANK($A40),"",IF($I40="X",A40,CONCATENATE(VLOOKUP(A40,Competitors!$A$2:$I$650,3, FALSE)," ",VLOOKUP(A40,Competitors!$A$2:$I$650,2,FALSE))))</f>
        <v/>
      </c>
      <c r="H40" s="22">
        <f t="shared" si="0"/>
        <v>0</v>
      </c>
      <c r="I40" t="str">
        <f t="shared" si="1"/>
        <v/>
      </c>
    </row>
    <row r="41" spans="1:9" ht="15" x14ac:dyDescent="0.4">
      <c r="A41" s="19"/>
      <c r="B41" s="19"/>
      <c r="C41" s="19"/>
      <c r="D41" s="19"/>
      <c r="E41" s="19"/>
      <c r="F41" s="19"/>
      <c r="G41" s="21" t="str">
        <f>IF(ISBLANK($A41),"",IF($I41="X",A41,CONCATENATE(VLOOKUP(A41,Competitors!$A$2:$I$650,3, FALSE)," ",VLOOKUP(A41,Competitors!$A$2:$I$650,2,FALSE))))</f>
        <v/>
      </c>
      <c r="H41" s="22">
        <f t="shared" si="0"/>
        <v>0</v>
      </c>
      <c r="I41" t="str">
        <f t="shared" si="1"/>
        <v/>
      </c>
    </row>
    <row r="42" spans="1:9" ht="15" x14ac:dyDescent="0.4">
      <c r="A42" s="19"/>
      <c r="B42" s="19"/>
      <c r="C42" s="19"/>
      <c r="D42" s="19"/>
      <c r="E42" s="19"/>
      <c r="F42" s="19"/>
      <c r="G42" s="21" t="str">
        <f>IF(ISBLANK($A42),"",IF($I42="X",A42,CONCATENATE(VLOOKUP(A42,Competitors!$A$2:$I$650,3, FALSE)," ",VLOOKUP(A42,Competitors!$A$2:$I$650,2,FALSE))))</f>
        <v/>
      </c>
      <c r="H42" s="22">
        <f t="shared" si="0"/>
        <v>0</v>
      </c>
      <c r="I42" t="str">
        <f t="shared" si="1"/>
        <v/>
      </c>
    </row>
    <row r="43" spans="1:9" ht="15" x14ac:dyDescent="0.4">
      <c r="A43" s="19"/>
      <c r="B43" s="19"/>
      <c r="C43" s="19"/>
      <c r="D43" s="19"/>
      <c r="E43" s="19"/>
      <c r="F43" s="19"/>
      <c r="G43" s="21" t="str">
        <f>IF(ISBLANK($A43),"",IF($I43="X",A43,CONCATENATE(VLOOKUP(A43,Competitors!$A$2:$I$650,3, FALSE)," ",VLOOKUP(A43,Competitors!$A$2:$I$650,2,FALSE))))</f>
        <v/>
      </c>
      <c r="H43" s="22">
        <f t="shared" si="0"/>
        <v>0</v>
      </c>
      <c r="I43" t="str">
        <f t="shared" si="1"/>
        <v/>
      </c>
    </row>
    <row r="44" spans="1:9" ht="15" x14ac:dyDescent="0.4">
      <c r="A44" s="19"/>
      <c r="B44" s="19"/>
      <c r="C44" s="19"/>
      <c r="D44" s="19"/>
      <c r="E44" s="19"/>
      <c r="F44" s="19"/>
      <c r="G44" s="21" t="str">
        <f>IF(ISBLANK($A44),"",IF($I44="X",A44,CONCATENATE(VLOOKUP(A44,Competitors!$A$2:$I$650,3, FALSE)," ",VLOOKUP(A44,Competitors!$A$2:$I$650,2,FALSE))))</f>
        <v/>
      </c>
      <c r="H44" s="22">
        <f t="shared" si="0"/>
        <v>0</v>
      </c>
      <c r="I44" t="str">
        <f t="shared" si="1"/>
        <v/>
      </c>
    </row>
    <row r="45" spans="1:9" ht="15" x14ac:dyDescent="0.4">
      <c r="A45" s="19"/>
      <c r="B45" s="19"/>
      <c r="C45" s="19"/>
      <c r="D45" s="19"/>
      <c r="E45" s="19"/>
      <c r="F45" s="19"/>
      <c r="G45" s="21" t="str">
        <f>IF(ISBLANK($A45),"",IF($I45="X",A45,CONCATENATE(VLOOKUP(A45,Competitors!$A$2:$I$650,3, FALSE)," ",VLOOKUP(A45,Competitors!$A$2:$I$650,2,FALSE))))</f>
        <v/>
      </c>
      <c r="H45" s="22">
        <f t="shared" si="0"/>
        <v>0</v>
      </c>
      <c r="I45" t="str">
        <f t="shared" si="1"/>
        <v/>
      </c>
    </row>
    <row r="46" spans="1:9" ht="15" x14ac:dyDescent="0.4">
      <c r="A46" s="19"/>
      <c r="B46" s="19"/>
      <c r="C46" s="19"/>
      <c r="D46" s="19"/>
      <c r="E46" s="19"/>
      <c r="F46" s="19"/>
      <c r="G46" s="21" t="str">
        <f>IF(ISBLANK($A46),"",IF($I46="X",A46,CONCATENATE(VLOOKUP(A46,Competitors!$A$2:$I$650,3, FALSE)," ",VLOOKUP(A46,Competitors!$A$2:$I$650,2,FALSE))))</f>
        <v/>
      </c>
      <c r="H46" s="22">
        <f t="shared" si="0"/>
        <v>0</v>
      </c>
      <c r="I46" t="str">
        <f t="shared" si="1"/>
        <v/>
      </c>
    </row>
    <row r="47" spans="1:9" ht="15" x14ac:dyDescent="0.4">
      <c r="A47" s="19"/>
      <c r="B47" s="19"/>
      <c r="C47" s="19"/>
      <c r="D47" s="19"/>
      <c r="E47" s="19"/>
      <c r="F47" s="19"/>
      <c r="G47" s="21" t="str">
        <f>IF(ISBLANK($A47),"",IF($I47="X",A47,CONCATENATE(VLOOKUP(A47,Competitors!$A$2:$I$650,3, FALSE)," ",VLOOKUP(A47,Competitors!$A$2:$I$650,2,FALSE))))</f>
        <v/>
      </c>
      <c r="H47" s="22">
        <f t="shared" si="0"/>
        <v>0</v>
      </c>
      <c r="I47" t="str">
        <f t="shared" si="1"/>
        <v/>
      </c>
    </row>
    <row r="48" spans="1:9" ht="15" x14ac:dyDescent="0.4">
      <c r="A48" s="19"/>
      <c r="B48" s="19"/>
      <c r="C48" s="19"/>
      <c r="D48" s="19"/>
      <c r="E48" s="19"/>
      <c r="F48" s="19"/>
      <c r="G48" s="21" t="str">
        <f>IF(ISBLANK($A48),"",IF($I48="X",A48,CONCATENATE(VLOOKUP(A48,Competitors!$A$2:$I$650,3, FALSE)," ",VLOOKUP(A48,Competitors!$A$2:$I$650,2,FALSE))))</f>
        <v/>
      </c>
      <c r="H48" s="22">
        <f t="shared" si="0"/>
        <v>0</v>
      </c>
      <c r="I48" t="str">
        <f t="shared" si="1"/>
        <v/>
      </c>
    </row>
    <row r="49" spans="1:9" ht="15" x14ac:dyDescent="0.4">
      <c r="A49" s="19"/>
      <c r="B49" s="19"/>
      <c r="C49" s="19"/>
      <c r="D49" s="19"/>
      <c r="E49" s="19"/>
      <c r="F49" s="19"/>
      <c r="G49" s="21" t="str">
        <f>IF(ISBLANK($A49),"",IF($I49="X",A49,CONCATENATE(VLOOKUP(A49,Competitors!$A$2:$I$650,3, FALSE)," ",VLOOKUP(A49,Competitors!$A$2:$I$650,2,FALSE))))</f>
        <v/>
      </c>
      <c r="H49" s="22">
        <f t="shared" si="0"/>
        <v>0</v>
      </c>
      <c r="I49" t="str">
        <f t="shared" si="1"/>
        <v/>
      </c>
    </row>
    <row r="50" spans="1:9" ht="15" x14ac:dyDescent="0.4">
      <c r="A50" s="19"/>
      <c r="B50" s="19"/>
      <c r="C50" s="19"/>
      <c r="D50" s="19"/>
      <c r="E50" s="19"/>
      <c r="F50" s="19"/>
      <c r="G50" s="21" t="str">
        <f>IF(ISBLANK($A50),"",IF($I50="X",A50,CONCATENATE(VLOOKUP(A50,Competitors!$A$2:$I$650,3, FALSE)," ",VLOOKUP(A50,Competitors!$A$2:$I$650,2,FALSE))))</f>
        <v/>
      </c>
      <c r="H50" s="22">
        <f t="shared" si="0"/>
        <v>0</v>
      </c>
      <c r="I50" t="str">
        <f t="shared" si="1"/>
        <v/>
      </c>
    </row>
    <row r="51" spans="1:9" ht="15" x14ac:dyDescent="0.4">
      <c r="A51" s="19"/>
      <c r="B51" s="19"/>
      <c r="C51" s="19"/>
      <c r="D51" s="19"/>
      <c r="E51" s="19"/>
      <c r="F51" s="19"/>
      <c r="G51" s="21" t="str">
        <f>IF(ISBLANK($A51),"",IF($I51="X",A51,CONCATENATE(VLOOKUP(A51,Competitors!$A$2:$I$650,3, FALSE)," ",VLOOKUP(A51,Competitors!$A$2:$I$650,2,FALSE))))</f>
        <v/>
      </c>
      <c r="H51" s="22">
        <f t="shared" si="0"/>
        <v>0</v>
      </c>
      <c r="I51" t="str">
        <f t="shared" si="1"/>
        <v/>
      </c>
    </row>
    <row r="52" spans="1:9" ht="15" x14ac:dyDescent="0.4">
      <c r="A52" s="19"/>
      <c r="B52" s="19"/>
      <c r="C52" s="19"/>
      <c r="D52" s="19"/>
      <c r="E52" s="19"/>
      <c r="F52" s="19"/>
      <c r="G52" s="21" t="str">
        <f>IF(ISBLANK($A52),"",IF($I52="X",A52,CONCATENATE(VLOOKUP(A52,Competitors!$A$2:$I$650,3, FALSE)," ",VLOOKUP(A52,Competitors!$A$2:$I$650,2,FALSE))))</f>
        <v/>
      </c>
      <c r="H52" s="22">
        <f t="shared" si="0"/>
        <v>0</v>
      </c>
      <c r="I52" t="str">
        <f t="shared" si="1"/>
        <v/>
      </c>
    </row>
    <row r="53" spans="1:9" ht="15" x14ac:dyDescent="0.4">
      <c r="A53" s="19"/>
      <c r="B53" s="19"/>
      <c r="C53" s="19"/>
      <c r="D53" s="19"/>
      <c r="E53" s="19"/>
      <c r="F53" s="19"/>
      <c r="G53" s="21" t="str">
        <f>IF(ISBLANK($A53),"",IF($I53="X",A53,CONCATENATE(VLOOKUP(A53,Competitors!$A$2:$I$650,3, FALSE)," ",VLOOKUP(A53,Competitors!$A$2:$I$650,2,FALSE))))</f>
        <v/>
      </c>
      <c r="H53" s="22">
        <f t="shared" si="0"/>
        <v>0</v>
      </c>
      <c r="I53" t="str">
        <f t="shared" si="1"/>
        <v/>
      </c>
    </row>
    <row r="54" spans="1:9" ht="15" x14ac:dyDescent="0.4">
      <c r="A54" s="19"/>
      <c r="B54" s="19"/>
      <c r="C54" s="19"/>
      <c r="D54" s="19"/>
      <c r="E54" s="19"/>
      <c r="F54" s="19"/>
      <c r="G54" s="21" t="str">
        <f>IF(ISBLANK($A54),"",IF($I54="X",A54,CONCATENATE(VLOOKUP(A54,Competitors!$A$2:$I$650,3, FALSE)," ",VLOOKUP(A54,Competitors!$A$2:$I$650,2,FALSE))))</f>
        <v/>
      </c>
      <c r="H54" s="22">
        <f t="shared" si="0"/>
        <v>0</v>
      </c>
      <c r="I54" t="str">
        <f t="shared" si="1"/>
        <v/>
      </c>
    </row>
    <row r="55" spans="1:9" ht="15" x14ac:dyDescent="0.4">
      <c r="A55" s="19"/>
      <c r="B55" s="19"/>
      <c r="C55" s="19"/>
      <c r="D55" s="19"/>
      <c r="E55" s="19"/>
      <c r="F55" s="19"/>
      <c r="G55" s="21" t="str">
        <f>IF(ISBLANK($A55),"",IF($I55="X",A55,CONCATENATE(VLOOKUP(A55,Competitors!$A$2:$I$650,3, FALSE)," ",VLOOKUP(A55,Competitors!$A$2:$I$650,2,FALSE))))</f>
        <v/>
      </c>
      <c r="H55" s="22">
        <f t="shared" si="0"/>
        <v>0</v>
      </c>
      <c r="I55" t="str">
        <f t="shared" si="1"/>
        <v/>
      </c>
    </row>
    <row r="56" spans="1:9" ht="15" x14ac:dyDescent="0.4">
      <c r="A56" s="19"/>
      <c r="B56" s="19"/>
      <c r="C56" s="19"/>
      <c r="D56" s="19"/>
      <c r="E56" s="19"/>
      <c r="F56" s="19"/>
      <c r="G56" s="21" t="str">
        <f>IF(ISBLANK($A56),"",IF($I56="X",A56,CONCATENATE(VLOOKUP(A56,Competitors!$A$2:$I$650,3, FALSE)," ",VLOOKUP(A56,Competitors!$A$2:$I$650,2,FALSE))))</f>
        <v/>
      </c>
      <c r="H56" s="22">
        <f t="shared" si="0"/>
        <v>0</v>
      </c>
      <c r="I56" t="str">
        <f t="shared" si="1"/>
        <v/>
      </c>
    </row>
    <row r="57" spans="1:9" ht="15" x14ac:dyDescent="0.4">
      <c r="A57" s="19"/>
      <c r="B57" s="19"/>
      <c r="C57" s="19"/>
      <c r="D57" s="19"/>
      <c r="E57" s="19"/>
      <c r="F57" s="19"/>
      <c r="G57" s="21" t="str">
        <f>IF(ISBLANK($A57),"",IF($I57="X",A57,CONCATENATE(VLOOKUP(A57,Competitors!$A$2:$I$650,3, FALSE)," ",VLOOKUP(A57,Competitors!$A$2:$I$650,2,FALSE))))</f>
        <v/>
      </c>
      <c r="H57" s="22">
        <f t="shared" si="0"/>
        <v>0</v>
      </c>
      <c r="I57" t="str">
        <f t="shared" si="1"/>
        <v/>
      </c>
    </row>
    <row r="58" spans="1:9" ht="15" x14ac:dyDescent="0.4">
      <c r="A58" s="19"/>
      <c r="B58" s="19"/>
      <c r="C58" s="19"/>
      <c r="D58" s="19"/>
      <c r="E58" s="19"/>
      <c r="F58" s="19"/>
      <c r="G58" s="21" t="str">
        <f>IF(ISBLANK($A58),"",IF($I58="X",A58,CONCATENATE(VLOOKUP(A58,Competitors!$A$2:$I$650,3, FALSE)," ",VLOOKUP(A58,Competitors!$A$2:$I$650,2,FALSE))))</f>
        <v/>
      </c>
      <c r="H58" s="22">
        <f t="shared" si="0"/>
        <v>0</v>
      </c>
      <c r="I58" t="str">
        <f t="shared" si="1"/>
        <v/>
      </c>
    </row>
    <row r="59" spans="1:9" ht="15" x14ac:dyDescent="0.4">
      <c r="A59" s="19"/>
      <c r="B59" s="19"/>
      <c r="C59" s="19"/>
      <c r="D59" s="19"/>
      <c r="E59" s="19"/>
      <c r="F59" s="19"/>
      <c r="G59" s="21" t="str">
        <f>IF(ISBLANK($A59),"",IF($I59="X",A59,CONCATENATE(VLOOKUP(A59,Competitors!$A$2:$I$650,3, FALSE)," ",VLOOKUP(A59,Competitors!$A$2:$I$650,2,FALSE))))</f>
        <v/>
      </c>
      <c r="H59" s="22">
        <f t="shared" si="0"/>
        <v>0</v>
      </c>
      <c r="I59" t="str">
        <f t="shared" si="1"/>
        <v/>
      </c>
    </row>
    <row r="60" spans="1:9" ht="15" x14ac:dyDescent="0.4">
      <c r="A60" s="19"/>
      <c r="B60" s="19"/>
      <c r="C60" s="19"/>
      <c r="D60" s="19"/>
      <c r="E60" s="19"/>
      <c r="F60" s="19"/>
      <c r="G60" s="21" t="str">
        <f>IF(ISBLANK($A60),"",IF($I60="X",A60,CONCATENATE(VLOOKUP(A60,Competitors!$A$2:$I$650,3, FALSE)," ",VLOOKUP(A60,Competitors!$A$2:$I$650,2,FALSE))))</f>
        <v/>
      </c>
      <c r="H60" s="22">
        <f t="shared" si="0"/>
        <v>0</v>
      </c>
      <c r="I60" t="str">
        <f t="shared" si="1"/>
        <v/>
      </c>
    </row>
    <row r="61" spans="1:9" ht="15" x14ac:dyDescent="0.4">
      <c r="A61" s="19"/>
      <c r="B61" s="19"/>
      <c r="C61" s="19"/>
      <c r="D61" s="19"/>
      <c r="E61" s="19"/>
      <c r="F61" s="19"/>
      <c r="G61" s="21" t="str">
        <f>IF(ISBLANK($A61),"",IF($I61="X",A61,CONCATENATE(VLOOKUP(A61,Competitors!$A$2:$I$650,3, FALSE)," ",VLOOKUP(A61,Competitors!$A$2:$I$650,2,FALSE))))</f>
        <v/>
      </c>
      <c r="H61" s="22">
        <f t="shared" si="0"/>
        <v>0</v>
      </c>
      <c r="I61" t="str">
        <f t="shared" si="1"/>
        <v/>
      </c>
    </row>
    <row r="62" spans="1:9" ht="15" x14ac:dyDescent="0.4">
      <c r="A62" s="19"/>
      <c r="B62" s="19"/>
      <c r="C62" s="19"/>
      <c r="D62" s="19"/>
      <c r="E62" s="19"/>
      <c r="F62" s="19"/>
      <c r="G62" s="21" t="str">
        <f>IF(ISBLANK($A62),"",IF($I62="X",A62,CONCATENATE(VLOOKUP(A62,Competitors!$A$2:$I$650,3, FALSE)," ",VLOOKUP(A62,Competitors!$A$2:$I$650,2,FALSE))))</f>
        <v/>
      </c>
      <c r="H62" s="22">
        <f t="shared" si="0"/>
        <v>0</v>
      </c>
      <c r="I62" t="str">
        <f t="shared" si="1"/>
        <v/>
      </c>
    </row>
    <row r="63" spans="1:9" ht="15" x14ac:dyDescent="0.4">
      <c r="A63" s="19"/>
      <c r="B63" s="19"/>
      <c r="C63" s="19"/>
      <c r="D63" s="19"/>
      <c r="E63" s="19"/>
      <c r="F63" s="19"/>
      <c r="G63" s="21" t="str">
        <f>IF(ISBLANK($A63),"",IF($I63="X",A63,CONCATENATE(VLOOKUP(A63,Competitors!$A$2:$I$650,3, FALSE)," ",VLOOKUP(A63,Competitors!$A$2:$I$650,2,FALSE))))</f>
        <v/>
      </c>
      <c r="H63" s="22">
        <f t="shared" si="0"/>
        <v>0</v>
      </c>
      <c r="I63" t="str">
        <f t="shared" si="1"/>
        <v/>
      </c>
    </row>
    <row r="64" spans="1:9" ht="15" x14ac:dyDescent="0.4">
      <c r="A64" s="19"/>
      <c r="B64" s="19"/>
      <c r="C64" s="19"/>
      <c r="D64" s="19"/>
      <c r="E64" s="19"/>
      <c r="F64" s="19"/>
      <c r="G64" s="21" t="str">
        <f>IF(ISBLANK($A64),"",IF($I64="X",A64,CONCATENATE(VLOOKUP(A64,Competitors!$A$2:$I$650,3, FALSE)," ",VLOOKUP(A64,Competitors!$A$2:$I$650,2,FALSE))))</f>
        <v/>
      </c>
      <c r="H64" s="22">
        <f t="shared" si="0"/>
        <v>0</v>
      </c>
      <c r="I64" t="str">
        <f t="shared" si="1"/>
        <v/>
      </c>
    </row>
    <row r="65" spans="1:9" ht="15" x14ac:dyDescent="0.4">
      <c r="A65" s="19"/>
      <c r="B65" s="19"/>
      <c r="C65" s="19"/>
      <c r="D65" s="19"/>
      <c r="E65" s="19"/>
      <c r="F65" s="19"/>
      <c r="G65" s="21" t="str">
        <f>IF(ISBLANK($A65),"",IF($I65="X",A65,CONCATENATE(VLOOKUP(A65,Competitors!$A$2:$I$650,3, FALSE)," ",VLOOKUP(A65,Competitors!$A$2:$I$650,2,FALSE))))</f>
        <v/>
      </c>
      <c r="H65" s="22">
        <f t="shared" si="0"/>
        <v>0</v>
      </c>
      <c r="I65" t="str">
        <f t="shared" si="1"/>
        <v/>
      </c>
    </row>
    <row r="66" spans="1:9" ht="15" x14ac:dyDescent="0.4">
      <c r="A66" s="19"/>
      <c r="B66" s="19"/>
      <c r="C66" s="19"/>
      <c r="D66" s="19"/>
      <c r="E66" s="19"/>
      <c r="F66" s="19"/>
      <c r="G66" s="21" t="str">
        <f>IF(ISBLANK($A66),"",IF($I66="X",A66,CONCATENATE(VLOOKUP(A66,Competitors!$A$2:$I$650,3, FALSE)," ",VLOOKUP(A66,Competitors!$A$2:$I$650,2,FALSE))))</f>
        <v/>
      </c>
      <c r="H66" s="22">
        <f t="shared" si="0"/>
        <v>0</v>
      </c>
      <c r="I66" t="str">
        <f t="shared" si="1"/>
        <v/>
      </c>
    </row>
    <row r="67" spans="1:9" ht="15" x14ac:dyDescent="0.4">
      <c r="A67" s="19"/>
      <c r="B67" s="19"/>
      <c r="C67" s="19"/>
      <c r="D67" s="19"/>
      <c r="E67" s="19"/>
      <c r="F67" s="19"/>
      <c r="G67" s="21" t="str">
        <f>IF(ISBLANK($A67),"",IF($I67="X",A67,CONCATENATE(VLOOKUP(A67,Competitors!$A$2:$I$650,3, FALSE)," ",VLOOKUP(A67,Competitors!$A$2:$I$650,2,FALSE))))</f>
        <v/>
      </c>
      <c r="H67" s="22">
        <f t="shared" ref="H67:H101" si="2">IF(LEFT($E67,1)="D",UPPER($E67),(B67*3600+C67*60+D67)/86400)</f>
        <v>0</v>
      </c>
      <c r="I67" t="str">
        <f t="shared" ref="I67:I101" si="3">IF(OR(ISBLANK(A67),ISNUMBER(A67)),"","X")</f>
        <v/>
      </c>
    </row>
    <row r="68" spans="1:9" ht="15" x14ac:dyDescent="0.4">
      <c r="A68" s="19"/>
      <c r="B68" s="19"/>
      <c r="C68" s="19"/>
      <c r="D68" s="19"/>
      <c r="E68" s="19"/>
      <c r="F68" s="19"/>
      <c r="G68" s="21" t="str">
        <f>IF(ISBLANK($A68),"",IF($I68="X",A68,CONCATENATE(VLOOKUP(A68,Competitors!$A$2:$I$650,3, FALSE)," ",VLOOKUP(A68,Competitors!$A$2:$I$650,2,FALSE))))</f>
        <v/>
      </c>
      <c r="H68" s="22">
        <f t="shared" si="2"/>
        <v>0</v>
      </c>
      <c r="I68" t="str">
        <f t="shared" si="3"/>
        <v/>
      </c>
    </row>
    <row r="69" spans="1:9" ht="15" x14ac:dyDescent="0.4">
      <c r="A69" s="19"/>
      <c r="B69" s="19"/>
      <c r="C69" s="19"/>
      <c r="D69" s="19"/>
      <c r="E69" s="19"/>
      <c r="F69" s="19"/>
      <c r="G69" s="21" t="str">
        <f>IF(ISBLANK($A69),"",IF($I69="X",A69,CONCATENATE(VLOOKUP(A69,Competitors!$A$2:$I$650,3, FALSE)," ",VLOOKUP(A69,Competitors!$A$2:$I$650,2,FALSE))))</f>
        <v/>
      </c>
      <c r="H69" s="22">
        <f t="shared" si="2"/>
        <v>0</v>
      </c>
      <c r="I69" t="str">
        <f t="shared" si="3"/>
        <v/>
      </c>
    </row>
    <row r="70" spans="1:9" ht="15" x14ac:dyDescent="0.4">
      <c r="A70" s="19"/>
      <c r="B70" s="19"/>
      <c r="C70" s="19"/>
      <c r="D70" s="19"/>
      <c r="E70" s="19"/>
      <c r="F70" s="19"/>
      <c r="G70" s="21" t="str">
        <f>IF(ISBLANK($A70),"",IF($I70="X",A70,CONCATENATE(VLOOKUP(A70,Competitors!$A$2:$I$650,3, FALSE)," ",VLOOKUP(A70,Competitors!$A$2:$I$650,2,FALSE))))</f>
        <v/>
      </c>
      <c r="H70" s="22">
        <f t="shared" si="2"/>
        <v>0</v>
      </c>
      <c r="I70" t="str">
        <f t="shared" si="3"/>
        <v/>
      </c>
    </row>
    <row r="71" spans="1:9" ht="15" x14ac:dyDescent="0.4">
      <c r="A71" s="19"/>
      <c r="B71" s="19"/>
      <c r="C71" s="19"/>
      <c r="D71" s="19"/>
      <c r="E71" s="19"/>
      <c r="F71" s="19"/>
      <c r="G71" s="21" t="str">
        <f>IF(ISBLANK($A71),"",IF($I71="X",A71,CONCATENATE(VLOOKUP(A71,Competitors!$A$2:$I$650,3, FALSE)," ",VLOOKUP(A71,Competitors!$A$2:$I$650,2,FALSE))))</f>
        <v/>
      </c>
      <c r="H71" s="22">
        <f t="shared" si="2"/>
        <v>0</v>
      </c>
      <c r="I71" t="str">
        <f t="shared" si="3"/>
        <v/>
      </c>
    </row>
    <row r="72" spans="1:9" ht="15" x14ac:dyDescent="0.4">
      <c r="A72" s="19"/>
      <c r="B72" s="19"/>
      <c r="C72" s="19"/>
      <c r="D72" s="19"/>
      <c r="E72" s="19"/>
      <c r="F72" s="19"/>
      <c r="G72" s="21" t="str">
        <f>IF(ISBLANK($A72),"",IF($I72="X",A72,CONCATENATE(VLOOKUP(A72,Competitors!$A$2:$I$650,3, FALSE)," ",VLOOKUP(A72,Competitors!$A$2:$I$650,2,FALSE))))</f>
        <v/>
      </c>
      <c r="H72" s="22">
        <f t="shared" si="2"/>
        <v>0</v>
      </c>
      <c r="I72" t="str">
        <f t="shared" si="3"/>
        <v/>
      </c>
    </row>
    <row r="73" spans="1:9" ht="15" x14ac:dyDescent="0.4">
      <c r="A73" s="19"/>
      <c r="B73" s="19"/>
      <c r="C73" s="19"/>
      <c r="D73" s="19"/>
      <c r="E73" s="19"/>
      <c r="F73" s="19"/>
      <c r="G73" s="21" t="str">
        <f>IF(ISBLANK($A73),"",IF($I73="X",A73,CONCATENATE(VLOOKUP(A73,Competitors!$A$2:$I$650,3, FALSE)," ",VLOOKUP(A73,Competitors!$A$2:$I$650,2,FALSE))))</f>
        <v/>
      </c>
      <c r="H73" s="22">
        <f t="shared" si="2"/>
        <v>0</v>
      </c>
      <c r="I73" t="str">
        <f t="shared" si="3"/>
        <v/>
      </c>
    </row>
    <row r="74" spans="1:9" ht="15" x14ac:dyDescent="0.4">
      <c r="A74" s="19"/>
      <c r="B74" s="19"/>
      <c r="C74" s="19"/>
      <c r="D74" s="19"/>
      <c r="E74" s="19"/>
      <c r="F74" s="19"/>
      <c r="G74" s="21" t="str">
        <f>IF(ISBLANK($A74),"",IF($I74="X",A74,CONCATENATE(VLOOKUP(A74,Competitors!$A$2:$I$650,3, FALSE)," ",VLOOKUP(A74,Competitors!$A$2:$I$650,2,FALSE))))</f>
        <v/>
      </c>
      <c r="H74" s="22">
        <f t="shared" si="2"/>
        <v>0</v>
      </c>
      <c r="I74" t="str">
        <f t="shared" si="3"/>
        <v/>
      </c>
    </row>
    <row r="75" spans="1:9" ht="15" x14ac:dyDescent="0.4">
      <c r="A75" s="19"/>
      <c r="B75" s="19"/>
      <c r="C75" s="19"/>
      <c r="D75" s="19"/>
      <c r="E75" s="19"/>
      <c r="F75" s="19"/>
      <c r="G75" s="21" t="str">
        <f>IF(ISBLANK($A75),"",IF($I75="X",A75,CONCATENATE(VLOOKUP(A75,Competitors!$A$2:$I$650,3, FALSE)," ",VLOOKUP(A75,Competitors!$A$2:$I$650,2,FALSE))))</f>
        <v/>
      </c>
      <c r="H75" s="22">
        <f t="shared" si="2"/>
        <v>0</v>
      </c>
      <c r="I75" t="str">
        <f t="shared" si="3"/>
        <v/>
      </c>
    </row>
    <row r="76" spans="1:9" ht="15" x14ac:dyDescent="0.4">
      <c r="A76" s="19"/>
      <c r="B76" s="19"/>
      <c r="C76" s="19"/>
      <c r="D76" s="19"/>
      <c r="E76" s="19"/>
      <c r="F76" s="19"/>
      <c r="G76" s="21" t="str">
        <f>IF(ISBLANK($A76),"",IF($I76="X",A76,CONCATENATE(VLOOKUP(A76,Competitors!$A$2:$I$650,3, FALSE)," ",VLOOKUP(A76,Competitors!$A$2:$I$650,2,FALSE))))</f>
        <v/>
      </c>
      <c r="H76" s="22">
        <f t="shared" si="2"/>
        <v>0</v>
      </c>
      <c r="I76" t="str">
        <f t="shared" si="3"/>
        <v/>
      </c>
    </row>
    <row r="77" spans="1:9" ht="15" x14ac:dyDescent="0.4">
      <c r="A77" s="19"/>
      <c r="B77" s="19"/>
      <c r="C77" s="19"/>
      <c r="D77" s="19"/>
      <c r="E77" s="19"/>
      <c r="F77" s="19"/>
      <c r="G77" s="21" t="str">
        <f>IF(ISBLANK($A77),"",IF($I77="X",A77,CONCATENATE(VLOOKUP(A77,Competitors!$A$2:$I$650,3, FALSE)," ",VLOOKUP(A77,Competitors!$A$2:$I$650,2,FALSE))))</f>
        <v/>
      </c>
      <c r="H77" s="22">
        <f t="shared" si="2"/>
        <v>0</v>
      </c>
      <c r="I77" t="str">
        <f t="shared" si="3"/>
        <v/>
      </c>
    </row>
    <row r="78" spans="1:9" ht="15" x14ac:dyDescent="0.4">
      <c r="A78" s="19"/>
      <c r="B78" s="19"/>
      <c r="C78" s="19"/>
      <c r="D78" s="19"/>
      <c r="E78" s="19"/>
      <c r="F78" s="19"/>
      <c r="G78" s="21" t="str">
        <f>IF(ISBLANK($A78),"",IF($I78="X",A78,CONCATENATE(VLOOKUP(A78,Competitors!$A$2:$I$650,3, FALSE)," ",VLOOKUP(A78,Competitors!$A$2:$I$650,2,FALSE))))</f>
        <v/>
      </c>
      <c r="H78" s="22">
        <f t="shared" si="2"/>
        <v>0</v>
      </c>
      <c r="I78" t="str">
        <f t="shared" si="3"/>
        <v/>
      </c>
    </row>
    <row r="79" spans="1:9" ht="15" x14ac:dyDescent="0.4">
      <c r="A79" s="19"/>
      <c r="B79" s="19"/>
      <c r="C79" s="19"/>
      <c r="D79" s="19"/>
      <c r="E79" s="19"/>
      <c r="F79" s="19"/>
      <c r="G79" s="21" t="str">
        <f>IF(ISBLANK($A79),"",IF($I79="X",A79,CONCATENATE(VLOOKUP(A79,Competitors!$A$2:$I$650,3, FALSE)," ",VLOOKUP(A79,Competitors!$A$2:$I$650,2,FALSE))))</f>
        <v/>
      </c>
      <c r="H79" s="22">
        <f t="shared" si="2"/>
        <v>0</v>
      </c>
      <c r="I79" t="str">
        <f t="shared" si="3"/>
        <v/>
      </c>
    </row>
    <row r="80" spans="1:9" ht="15" x14ac:dyDescent="0.4">
      <c r="A80" s="19"/>
      <c r="B80" s="19"/>
      <c r="C80" s="19"/>
      <c r="D80" s="19"/>
      <c r="E80" s="19"/>
      <c r="F80" s="19"/>
      <c r="G80" s="21" t="str">
        <f>IF(ISBLANK($A80),"",IF($I80="X",A80,CONCATENATE(VLOOKUP(A80,Competitors!$A$2:$I$650,3, FALSE)," ",VLOOKUP(A80,Competitors!$A$2:$I$650,2,FALSE))))</f>
        <v/>
      </c>
      <c r="H80" s="22">
        <f t="shared" si="2"/>
        <v>0</v>
      </c>
      <c r="I80" t="str">
        <f t="shared" si="3"/>
        <v/>
      </c>
    </row>
    <row r="81" spans="1:9" ht="15" x14ac:dyDescent="0.4">
      <c r="A81" s="19"/>
      <c r="B81" s="19"/>
      <c r="C81" s="19"/>
      <c r="D81" s="19"/>
      <c r="E81" s="19"/>
      <c r="F81" s="19"/>
      <c r="G81" s="21" t="str">
        <f>IF(ISBLANK($A81),"",IF($I81="X",A81,CONCATENATE(VLOOKUP(A81,Competitors!$A$2:$I$650,3, FALSE)," ",VLOOKUP(A81,Competitors!$A$2:$I$650,2,FALSE))))</f>
        <v/>
      </c>
      <c r="H81" s="22">
        <f t="shared" si="2"/>
        <v>0</v>
      </c>
      <c r="I81" t="str">
        <f t="shared" si="3"/>
        <v/>
      </c>
    </row>
    <row r="82" spans="1:9" ht="15" x14ac:dyDescent="0.4">
      <c r="A82" s="19"/>
      <c r="B82" s="19"/>
      <c r="C82" s="19"/>
      <c r="D82" s="19"/>
      <c r="E82" s="19"/>
      <c r="F82" s="19"/>
      <c r="G82" s="21" t="str">
        <f>IF(ISBLANK($A82),"",IF($I82="X",A82,CONCATENATE(VLOOKUP(A82,Competitors!$A$2:$I$650,3, FALSE)," ",VLOOKUP(A82,Competitors!$A$2:$I$650,2,FALSE))))</f>
        <v/>
      </c>
      <c r="H82" s="22">
        <f t="shared" si="2"/>
        <v>0</v>
      </c>
      <c r="I82" t="str">
        <f t="shared" si="3"/>
        <v/>
      </c>
    </row>
    <row r="83" spans="1:9" ht="15" x14ac:dyDescent="0.4">
      <c r="A83" s="19"/>
      <c r="B83" s="19"/>
      <c r="C83" s="19"/>
      <c r="D83" s="19"/>
      <c r="E83" s="19"/>
      <c r="F83" s="19"/>
      <c r="G83" s="21" t="str">
        <f>IF(ISBLANK($A83),"",IF($I83="X",A83,CONCATENATE(VLOOKUP(A83,Competitors!$A$2:$I$650,3, FALSE)," ",VLOOKUP(A83,Competitors!$A$2:$I$650,2,FALSE))))</f>
        <v/>
      </c>
      <c r="H83" s="22">
        <f t="shared" si="2"/>
        <v>0</v>
      </c>
      <c r="I83" t="str">
        <f t="shared" si="3"/>
        <v/>
      </c>
    </row>
    <row r="84" spans="1:9" ht="15" x14ac:dyDescent="0.4">
      <c r="A84" s="19"/>
      <c r="B84" s="19"/>
      <c r="C84" s="19"/>
      <c r="D84" s="19"/>
      <c r="E84" s="19"/>
      <c r="F84" s="19"/>
      <c r="G84" s="21" t="str">
        <f>IF(ISBLANK($A84),"",IF($I84="X",A84,CONCATENATE(VLOOKUP(A84,Competitors!$A$2:$I$650,3, FALSE)," ",VLOOKUP(A84,Competitors!$A$2:$I$650,2,FALSE))))</f>
        <v/>
      </c>
      <c r="H84" s="22">
        <f t="shared" si="2"/>
        <v>0</v>
      </c>
      <c r="I84" t="str">
        <f t="shared" si="3"/>
        <v/>
      </c>
    </row>
    <row r="85" spans="1:9" ht="15" x14ac:dyDescent="0.4">
      <c r="A85" s="19"/>
      <c r="B85" s="19"/>
      <c r="C85" s="19"/>
      <c r="D85" s="19"/>
      <c r="E85" s="19"/>
      <c r="F85" s="19"/>
      <c r="G85" s="21" t="str">
        <f>IF(ISBLANK($A85),"",IF($I85="X",A85,CONCATENATE(VLOOKUP(A85,Competitors!$A$2:$I$650,3, FALSE)," ",VLOOKUP(A85,Competitors!$A$2:$I$650,2,FALSE))))</f>
        <v/>
      </c>
      <c r="H85" s="22">
        <f t="shared" si="2"/>
        <v>0</v>
      </c>
      <c r="I85" t="str">
        <f t="shared" si="3"/>
        <v/>
      </c>
    </row>
    <row r="86" spans="1:9" ht="15" x14ac:dyDescent="0.4">
      <c r="A86" s="19"/>
      <c r="B86" s="19"/>
      <c r="C86" s="19"/>
      <c r="D86" s="19"/>
      <c r="E86" s="19"/>
      <c r="F86" s="19"/>
      <c r="G86" s="21" t="str">
        <f>IF(ISBLANK($A86),"",IF($I86="X",A86,CONCATENATE(VLOOKUP(A86,Competitors!$A$2:$I$650,3, FALSE)," ",VLOOKUP(A86,Competitors!$A$2:$I$650,2,FALSE))))</f>
        <v/>
      </c>
      <c r="H86" s="22">
        <f t="shared" si="2"/>
        <v>0</v>
      </c>
      <c r="I86" t="str">
        <f t="shared" si="3"/>
        <v/>
      </c>
    </row>
    <row r="87" spans="1:9" ht="15" x14ac:dyDescent="0.4">
      <c r="A87" s="19"/>
      <c r="B87" s="19"/>
      <c r="C87" s="19"/>
      <c r="D87" s="19"/>
      <c r="E87" s="19"/>
      <c r="F87" s="19"/>
      <c r="G87" s="21" t="str">
        <f>IF(ISBLANK($A87),"",IF($I87="X",A87,CONCATENATE(VLOOKUP(A87,Competitors!$A$2:$I$650,3, FALSE)," ",VLOOKUP(A87,Competitors!$A$2:$I$650,2,FALSE))))</f>
        <v/>
      </c>
      <c r="H87" s="22">
        <f t="shared" si="2"/>
        <v>0</v>
      </c>
      <c r="I87" t="str">
        <f t="shared" si="3"/>
        <v/>
      </c>
    </row>
    <row r="88" spans="1:9" ht="15" x14ac:dyDescent="0.4">
      <c r="A88" s="19"/>
      <c r="B88" s="19"/>
      <c r="C88" s="19"/>
      <c r="D88" s="19"/>
      <c r="E88" s="19"/>
      <c r="F88" s="19"/>
      <c r="G88" s="21" t="str">
        <f>IF(ISBLANK($A88),"",IF($I88="X",A88,CONCATENATE(VLOOKUP(A88,Competitors!$A$2:$I$650,3, FALSE)," ",VLOOKUP(A88,Competitors!$A$2:$I$650,2,FALSE))))</f>
        <v/>
      </c>
      <c r="H88" s="22">
        <f t="shared" si="2"/>
        <v>0</v>
      </c>
      <c r="I88" t="str">
        <f t="shared" si="3"/>
        <v/>
      </c>
    </row>
    <row r="89" spans="1:9" ht="15" x14ac:dyDescent="0.4">
      <c r="A89" s="19"/>
      <c r="B89" s="19"/>
      <c r="C89" s="19"/>
      <c r="D89" s="19"/>
      <c r="E89" s="19"/>
      <c r="F89" s="19"/>
      <c r="G89" s="21" t="str">
        <f>IF(ISBLANK($A89),"",IF($I89="X",A89,CONCATENATE(VLOOKUP(A89,Competitors!$A$2:$I$650,3, FALSE)," ",VLOOKUP(A89,Competitors!$A$2:$I$650,2,FALSE))))</f>
        <v/>
      </c>
      <c r="H89" s="22">
        <f t="shared" si="2"/>
        <v>0</v>
      </c>
      <c r="I89" t="str">
        <f t="shared" si="3"/>
        <v/>
      </c>
    </row>
    <row r="90" spans="1:9" ht="15" x14ac:dyDescent="0.4">
      <c r="A90" s="19"/>
      <c r="B90" s="19"/>
      <c r="C90" s="19"/>
      <c r="D90" s="19"/>
      <c r="E90" s="19"/>
      <c r="F90" s="19"/>
      <c r="G90" s="21" t="str">
        <f>IF(ISBLANK($A90),"",IF($I90="X",A90,CONCATENATE(VLOOKUP(A90,Competitors!$A$2:$I$650,3, FALSE)," ",VLOOKUP(A90,Competitors!$A$2:$I$650,2,FALSE))))</f>
        <v/>
      </c>
      <c r="H90" s="22">
        <f t="shared" si="2"/>
        <v>0</v>
      </c>
      <c r="I90" t="str">
        <f t="shared" si="3"/>
        <v/>
      </c>
    </row>
    <row r="91" spans="1:9" ht="15" x14ac:dyDescent="0.4">
      <c r="A91" s="19"/>
      <c r="B91" s="19"/>
      <c r="C91" s="19"/>
      <c r="D91" s="19"/>
      <c r="E91" s="19"/>
      <c r="F91" s="19"/>
      <c r="G91" s="21" t="str">
        <f>IF(ISBLANK($A91),"",IF($I91="X",A91,CONCATENATE(VLOOKUP(A91,Competitors!$A$2:$I$650,3, FALSE)," ",VLOOKUP(A91,Competitors!$A$2:$I$650,2,FALSE))))</f>
        <v/>
      </c>
      <c r="H91" s="22">
        <f t="shared" si="2"/>
        <v>0</v>
      </c>
      <c r="I91" t="str">
        <f t="shared" si="3"/>
        <v/>
      </c>
    </row>
    <row r="92" spans="1:9" ht="15" x14ac:dyDescent="0.4">
      <c r="A92" s="19"/>
      <c r="B92" s="19"/>
      <c r="C92" s="19"/>
      <c r="D92" s="19"/>
      <c r="E92" s="19"/>
      <c r="F92" s="19"/>
      <c r="G92" s="21" t="str">
        <f>IF(ISBLANK($A92),"",IF($I92="X",A92,CONCATENATE(VLOOKUP(A92,Competitors!$A$2:$I$650,3, FALSE)," ",VLOOKUP(A92,Competitors!$A$2:$I$650,2,FALSE))))</f>
        <v/>
      </c>
      <c r="H92" s="22">
        <f t="shared" si="2"/>
        <v>0</v>
      </c>
      <c r="I92" t="str">
        <f t="shared" si="3"/>
        <v/>
      </c>
    </row>
    <row r="93" spans="1:9" ht="15" x14ac:dyDescent="0.4">
      <c r="A93" s="19"/>
      <c r="B93" s="19"/>
      <c r="C93" s="19"/>
      <c r="D93" s="19"/>
      <c r="E93" s="19"/>
      <c r="F93" s="19"/>
      <c r="G93" s="21" t="str">
        <f>IF(ISBLANK($A93),"",IF($I93="X",A93,CONCATENATE(VLOOKUP(A93,Competitors!$A$2:$I$650,3, FALSE)," ",VLOOKUP(A93,Competitors!$A$2:$I$650,2,FALSE))))</f>
        <v/>
      </c>
      <c r="H93" s="22">
        <f t="shared" si="2"/>
        <v>0</v>
      </c>
      <c r="I93" t="str">
        <f t="shared" si="3"/>
        <v/>
      </c>
    </row>
    <row r="94" spans="1:9" ht="15" x14ac:dyDescent="0.4">
      <c r="A94" s="19"/>
      <c r="B94" s="19"/>
      <c r="C94" s="19"/>
      <c r="D94" s="19"/>
      <c r="E94" s="19"/>
      <c r="F94" s="19"/>
      <c r="G94" s="21" t="str">
        <f>IF(ISBLANK($A94),"",IF($I94="X",A94,CONCATENATE(VLOOKUP(A94,Competitors!$A$2:$I$650,3, FALSE)," ",VLOOKUP(A94,Competitors!$A$2:$I$650,2,FALSE))))</f>
        <v/>
      </c>
      <c r="H94" s="22">
        <f t="shared" si="2"/>
        <v>0</v>
      </c>
      <c r="I94" t="str">
        <f t="shared" si="3"/>
        <v/>
      </c>
    </row>
    <row r="95" spans="1:9" ht="15" x14ac:dyDescent="0.4">
      <c r="A95" s="19"/>
      <c r="B95" s="19"/>
      <c r="C95" s="19"/>
      <c r="D95" s="19"/>
      <c r="E95" s="19"/>
      <c r="F95" s="19"/>
      <c r="G95" s="21" t="str">
        <f>IF(ISBLANK($A95),"",IF($I95="X",A95,CONCATENATE(VLOOKUP(A95,Competitors!$A$2:$I$650,3, FALSE)," ",VLOOKUP(A95,Competitors!$A$2:$I$650,2,FALSE))))</f>
        <v/>
      </c>
      <c r="H95" s="22">
        <f t="shared" si="2"/>
        <v>0</v>
      </c>
      <c r="I95" t="str">
        <f t="shared" si="3"/>
        <v/>
      </c>
    </row>
    <row r="96" spans="1:9" ht="15" x14ac:dyDescent="0.4">
      <c r="A96" s="19"/>
      <c r="B96" s="19"/>
      <c r="C96" s="19"/>
      <c r="D96" s="19"/>
      <c r="E96" s="19"/>
      <c r="F96" s="19"/>
      <c r="G96" s="21" t="str">
        <f>IF(ISBLANK($A96),"",IF($I96="X",A96,CONCATENATE(VLOOKUP(A96,Competitors!$A$2:$I$650,3, FALSE)," ",VLOOKUP(A96,Competitors!$A$2:$I$650,2,FALSE))))</f>
        <v/>
      </c>
      <c r="H96" s="22">
        <f t="shared" si="2"/>
        <v>0</v>
      </c>
      <c r="I96" t="str">
        <f t="shared" si="3"/>
        <v/>
      </c>
    </row>
    <row r="97" spans="1:9" ht="15" x14ac:dyDescent="0.4">
      <c r="A97" s="19"/>
      <c r="B97" s="19"/>
      <c r="C97" s="19"/>
      <c r="D97" s="19"/>
      <c r="E97" s="19"/>
      <c r="F97" s="19"/>
      <c r="G97" s="21" t="str">
        <f>IF(ISBLANK($A97),"",IF($I97="X",A97,CONCATENATE(VLOOKUP(A97,Competitors!$A$2:$I$650,3, FALSE)," ",VLOOKUP(A97,Competitors!$A$2:$I$650,2,FALSE))))</f>
        <v/>
      </c>
      <c r="H97" s="22">
        <f t="shared" si="2"/>
        <v>0</v>
      </c>
      <c r="I97" t="str">
        <f t="shared" si="3"/>
        <v/>
      </c>
    </row>
    <row r="98" spans="1:9" ht="15" x14ac:dyDescent="0.4">
      <c r="A98" s="19"/>
      <c r="B98" s="19"/>
      <c r="C98" s="19"/>
      <c r="D98" s="19"/>
      <c r="E98" s="19"/>
      <c r="F98" s="19"/>
      <c r="G98" s="21" t="str">
        <f>IF(ISBLANK($A98),"",IF($I98="X",A98,CONCATENATE(VLOOKUP(A98,Competitors!$A$2:$I$650,3, FALSE)," ",VLOOKUP(A98,Competitors!$A$2:$I$650,2,FALSE))))</f>
        <v/>
      </c>
      <c r="H98" s="22">
        <f t="shared" si="2"/>
        <v>0</v>
      </c>
      <c r="I98" t="str">
        <f t="shared" si="3"/>
        <v/>
      </c>
    </row>
    <row r="99" spans="1:9" ht="15" x14ac:dyDescent="0.4">
      <c r="A99" s="19"/>
      <c r="B99" s="19"/>
      <c r="C99" s="19"/>
      <c r="D99" s="19"/>
      <c r="E99" s="19"/>
      <c r="F99" s="19"/>
      <c r="G99" s="21" t="str">
        <f>IF(ISBLANK($A99),"",IF($I99="X",A99,CONCATENATE(VLOOKUP(A99,Competitors!$A$2:$I$650,3, FALSE)," ",VLOOKUP(A99,Competitors!$A$2:$I$650,2,FALSE))))</f>
        <v/>
      </c>
      <c r="H99" s="22">
        <f t="shared" si="2"/>
        <v>0</v>
      </c>
      <c r="I99" t="str">
        <f t="shared" si="3"/>
        <v/>
      </c>
    </row>
    <row r="100" spans="1:9" ht="15" x14ac:dyDescent="0.4">
      <c r="A100" s="19"/>
      <c r="B100" s="19"/>
      <c r="C100" s="19"/>
      <c r="D100" s="19"/>
      <c r="E100" s="19"/>
      <c r="F100" s="19"/>
      <c r="G100" s="21" t="str">
        <f>IF(ISBLANK($A100),"",IF($I100="X",A100,CONCATENATE(VLOOKUP(A100,Competitors!$A$2:$I$650,3, FALSE)," ",VLOOKUP(A100,Competitors!$A$2:$I$650,2,FALSE))))</f>
        <v/>
      </c>
      <c r="H100" s="22">
        <f t="shared" si="2"/>
        <v>0</v>
      </c>
      <c r="I100" t="str">
        <f t="shared" si="3"/>
        <v/>
      </c>
    </row>
    <row r="101" spans="1:9" ht="15" x14ac:dyDescent="0.4">
      <c r="A101" s="19"/>
      <c r="B101" s="19"/>
      <c r="C101" s="19"/>
      <c r="D101" s="19"/>
      <c r="E101" s="19"/>
      <c r="F101" s="19"/>
      <c r="G101" s="21" t="str">
        <f>IF(ISBLANK($A101),"",IF($I101="X",A101,CONCATENATE(VLOOKUP(A101,Competitors!$A$2:$I$650,3, FALSE)," ",VLOOKUP(A101,Competitors!$A$2:$I$650,2,FALSE))))</f>
        <v/>
      </c>
      <c r="H101" s="22">
        <f t="shared" si="2"/>
        <v>0</v>
      </c>
      <c r="I101" t="str">
        <f t="shared" si="3"/>
        <v/>
      </c>
    </row>
    <row r="102" spans="1:9" s="23" customFormat="1" x14ac:dyDescent="0.35">
      <c r="H102" s="24"/>
    </row>
    <row r="103" spans="1:9" x14ac:dyDescent="0.35">
      <c r="A103" t="s">
        <v>672</v>
      </c>
      <c r="B103" t="str" cm="1">
        <f t="array" aca="1" ref="B103" ca="1">MID(CELL("filename",A1),FIND("]",CELL("filename",A1))+1,255)</f>
        <v>Event_09</v>
      </c>
    </row>
    <row r="104" spans="1:9" x14ac:dyDescent="0.35">
      <c r="A104" t="s">
        <v>673</v>
      </c>
      <c r="B104">
        <f ca="1">_xlfn.XLOOKUP(B103,Calendar!L:L,Calendar!G:G,"Event is not in calendar")</f>
        <v>0</v>
      </c>
    </row>
  </sheetData>
  <conditionalFormatting sqref="D2:D101">
    <cfRule type="expression" dxfId="53" priority="1">
      <formula>TEXT($B$104,"@")="Y"</formula>
    </cfRule>
  </conditionalFormatting>
  <conditionalFormatting sqref="G2:H101">
    <cfRule type="expression" dxfId="52" priority="3">
      <formula>$I2="X"</formula>
    </cfRule>
  </conditionalFormatting>
  <conditionalFormatting sqref="H2:H101">
    <cfRule type="expression" dxfId="51" priority="2">
      <formula>TEXT($B$104,"@")="Y"</formula>
    </cfRule>
  </conditionalFormatting>
  <printOptions horizontalCentered="1"/>
  <pageMargins left="0.62992125984251968" right="0.70866141732283472" top="1.7322834645669292" bottom="0.39370078740157483" header="0.31496062992125984" footer="0.31496062992125984"/>
  <pageSetup paperSize="9" orientation="portrait" r:id="rId1"/>
  <headerFooter>
    <oddHeader>&amp;C&amp;24WVCC champs 2016 results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5CE63-9B36-456C-8DB2-12A55B31C84B}">
  <sheetPr codeName="Sheet42">
    <pageSetUpPr fitToPage="1"/>
  </sheetPr>
  <dimension ref="A1:I104"/>
  <sheetViews>
    <sheetView zoomScaleNormal="100" workbookViewId="0">
      <selection activeCell="D2" sqref="D2:D101"/>
    </sheetView>
  </sheetViews>
  <sheetFormatPr defaultColWidth="9.1328125" defaultRowHeight="12.75" x14ac:dyDescent="0.35"/>
  <cols>
    <col min="1" max="1" width="19" bestFit="1" customWidth="1"/>
    <col min="2" max="3" width="4.6640625" customWidth="1"/>
    <col min="4" max="4" width="8.1328125" customWidth="1"/>
    <col min="5" max="6" width="11" customWidth="1"/>
    <col min="7" max="7" width="25.1328125" customWidth="1"/>
    <col min="8" max="8" width="14.6640625" style="25" bestFit="1" customWidth="1"/>
  </cols>
  <sheetData>
    <row r="1" spans="1:9" ht="15.75" customHeight="1" x14ac:dyDescent="0.4">
      <c r="A1" s="12" t="s">
        <v>364</v>
      </c>
      <c r="B1" s="13" t="s">
        <v>176</v>
      </c>
      <c r="C1" s="14" t="s">
        <v>2</v>
      </c>
      <c r="D1" s="15" t="s">
        <v>48</v>
      </c>
      <c r="E1" s="16" t="s">
        <v>177</v>
      </c>
      <c r="F1" s="16" t="s">
        <v>178</v>
      </c>
      <c r="G1" s="17" t="s">
        <v>115</v>
      </c>
      <c r="H1" s="18" t="s">
        <v>179</v>
      </c>
      <c r="I1" t="s">
        <v>363</v>
      </c>
    </row>
    <row r="2" spans="1:9" ht="15" x14ac:dyDescent="0.4">
      <c r="A2" s="19">
        <v>407</v>
      </c>
      <c r="B2" s="19">
        <v>0</v>
      </c>
      <c r="C2" s="19">
        <v>21</v>
      </c>
      <c r="D2" s="19">
        <v>18</v>
      </c>
      <c r="E2" s="19"/>
      <c r="F2" s="19"/>
      <c r="G2" s="21" t="str">
        <f>IF(ISBLANK($A2),"",IF($I2="X",A2,CONCATENATE(VLOOKUP(A2,Competitors!$A$2:$I$650,3, FALSE)," ",VLOOKUP(A2,Competitors!$A$2:$I$650,2,FALSE))))</f>
        <v>Hans van Nierop</v>
      </c>
      <c r="H2" s="22">
        <f>IF(LEFT($E2,1)="D",UPPER($E2),(B2*3600+C2*60+D2)/86400)</f>
        <v>1.4791666666666667E-2</v>
      </c>
      <c r="I2" t="str">
        <f>IF(OR(ISBLANK(A2),ISNUMBER(A2)),"","X")</f>
        <v/>
      </c>
    </row>
    <row r="3" spans="1:9" ht="15" x14ac:dyDescent="0.4">
      <c r="A3" s="19">
        <v>699</v>
      </c>
      <c r="B3" s="19">
        <v>0</v>
      </c>
      <c r="C3" s="19">
        <v>22</v>
      </c>
      <c r="D3" s="19">
        <v>3</v>
      </c>
      <c r="E3" s="19"/>
      <c r="F3" s="19"/>
      <c r="G3" s="21" t="str">
        <f>IF(ISBLANK($A3),"",IF($I3="X",A3,CONCATENATE(VLOOKUP(A3,Competitors!$A$2:$I$650,3, FALSE)," ",VLOOKUP(A3,Competitors!$A$2:$I$650,2,FALSE))))</f>
        <v>Jonathan Durnin</v>
      </c>
      <c r="H3" s="22">
        <f t="shared" ref="H3:H66" si="0">IF(LEFT($E3,1)="D",UPPER($E3),(B3*3600+C3*60+D3)/86400)</f>
        <v>1.53125E-2</v>
      </c>
      <c r="I3" t="str">
        <f t="shared" ref="I3:I66" si="1">IF(OR(ISBLANK(A3),ISNUMBER(A3)),"","X")</f>
        <v/>
      </c>
    </row>
    <row r="4" spans="1:9" ht="15" x14ac:dyDescent="0.4">
      <c r="A4" s="19">
        <v>38</v>
      </c>
      <c r="B4" s="19">
        <v>0</v>
      </c>
      <c r="C4" s="19">
        <v>22</v>
      </c>
      <c r="D4" s="19">
        <v>33</v>
      </c>
      <c r="E4" s="19"/>
      <c r="F4" s="19"/>
      <c r="G4" s="21" t="str">
        <f>IF(ISBLANK($A4),"",IF($I4="X",A4,CONCATENATE(VLOOKUP(A4,Competitors!$A$2:$I$650,3, FALSE)," ",VLOOKUP(A4,Competitors!$A$2:$I$650,2,FALSE))))</f>
        <v>Phil Rayner</v>
      </c>
      <c r="H4" s="22">
        <f t="shared" si="0"/>
        <v>1.5659722222222221E-2</v>
      </c>
      <c r="I4" t="str">
        <f t="shared" si="1"/>
        <v/>
      </c>
    </row>
    <row r="5" spans="1:9" ht="15" x14ac:dyDescent="0.4">
      <c r="A5" s="19">
        <v>35</v>
      </c>
      <c r="B5" s="19">
        <v>0</v>
      </c>
      <c r="C5" s="19">
        <v>22</v>
      </c>
      <c r="D5" s="19">
        <v>50</v>
      </c>
      <c r="E5" s="19"/>
      <c r="F5" s="19"/>
      <c r="G5" s="21" t="str">
        <f>IF(ISBLANK($A5),"",IF($I5="X",A5,CONCATENATE(VLOOKUP(A5,Competitors!$A$2:$I$650,3, FALSE)," ",VLOOKUP(A5,Competitors!$A$2:$I$650,2,FALSE))))</f>
        <v>Matt Plews</v>
      </c>
      <c r="H5" s="22">
        <f t="shared" si="0"/>
        <v>1.5856481481481482E-2</v>
      </c>
      <c r="I5" t="str">
        <f t="shared" si="1"/>
        <v/>
      </c>
    </row>
    <row r="6" spans="1:9" ht="15" x14ac:dyDescent="0.4">
      <c r="A6" s="19" t="s">
        <v>164</v>
      </c>
      <c r="B6" s="19">
        <v>0</v>
      </c>
      <c r="C6" s="19">
        <v>22</v>
      </c>
      <c r="D6" s="19">
        <v>52</v>
      </c>
      <c r="E6" s="19"/>
      <c r="F6" s="19"/>
      <c r="G6" s="21" t="str">
        <f>IF(ISBLANK($A6),"",IF($I6="X",A6,CONCATENATE(VLOOKUP(A6,Competitors!$A$2:$I$650,3, FALSE)," ",VLOOKUP(A6,Competitors!$A$2:$I$650,2,FALSE))))</f>
        <v>Phil Wilkinson</v>
      </c>
      <c r="H6" s="22">
        <f t="shared" si="0"/>
        <v>1.5879629629629629E-2</v>
      </c>
      <c r="I6" t="str">
        <f t="shared" si="1"/>
        <v>X</v>
      </c>
    </row>
    <row r="7" spans="1:9" ht="15" x14ac:dyDescent="0.4">
      <c r="A7" s="19">
        <v>1192</v>
      </c>
      <c r="B7" s="19">
        <v>0</v>
      </c>
      <c r="C7" s="19">
        <v>23</v>
      </c>
      <c r="D7" s="19">
        <v>9</v>
      </c>
      <c r="E7" s="19"/>
      <c r="F7" s="19"/>
      <c r="G7" s="21" t="str">
        <f>IF(ISBLANK($A7),"",IF($I7="X",A7,CONCATENATE(VLOOKUP(A7,Competitors!$A$2:$I$650,3, FALSE)," ",VLOOKUP(A7,Competitors!$A$2:$I$650,2,FALSE))))</f>
        <v>Dale Norris</v>
      </c>
      <c r="H7" s="22">
        <f t="shared" si="0"/>
        <v>1.607638888888889E-2</v>
      </c>
      <c r="I7" t="str">
        <f t="shared" si="1"/>
        <v/>
      </c>
    </row>
    <row r="8" spans="1:9" ht="15" x14ac:dyDescent="0.4">
      <c r="A8" s="19">
        <v>967</v>
      </c>
      <c r="B8" s="19">
        <v>0</v>
      </c>
      <c r="C8" s="19">
        <v>23</v>
      </c>
      <c r="D8" s="19">
        <v>20</v>
      </c>
      <c r="E8" s="19" t="s">
        <v>180</v>
      </c>
      <c r="F8" s="19"/>
      <c r="G8" s="21" t="str">
        <f>IF(ISBLANK($A8),"",IF($I8="X",A8,CONCATENATE(VLOOKUP(A8,Competitors!$A$2:$I$650,3, FALSE)," ",VLOOKUP(A8,Competitors!$A$2:$I$650,2,FALSE))))</f>
        <v>Daniel McDonnell</v>
      </c>
      <c r="H8" s="22">
        <f t="shared" si="0"/>
        <v>1.6203703703703703E-2</v>
      </c>
      <c r="I8" t="str">
        <f t="shared" si="1"/>
        <v/>
      </c>
    </row>
    <row r="9" spans="1:9" ht="15" x14ac:dyDescent="0.4">
      <c r="A9" s="19" t="s">
        <v>150</v>
      </c>
      <c r="B9" s="19">
        <v>0</v>
      </c>
      <c r="C9" s="19">
        <v>23</v>
      </c>
      <c r="D9" s="19">
        <v>27</v>
      </c>
      <c r="E9" s="19"/>
      <c r="F9" s="19"/>
      <c r="G9" s="21" t="str">
        <f>IF(ISBLANK($A9),"",IF($I9="X",A9,CONCATENATE(VLOOKUP(A9,Competitors!$A$2:$I$650,3, FALSE)," ",VLOOKUP(A9,Competitors!$A$2:$I$650,2,FALSE))))</f>
        <v>Ed Watson</v>
      </c>
      <c r="H9" s="22">
        <f t="shared" si="0"/>
        <v>1.6284722222222221E-2</v>
      </c>
      <c r="I9" t="str">
        <f t="shared" si="1"/>
        <v>X</v>
      </c>
    </row>
    <row r="10" spans="1:9" ht="15" x14ac:dyDescent="0.4">
      <c r="A10" s="19">
        <v>756</v>
      </c>
      <c r="B10" s="19">
        <v>0</v>
      </c>
      <c r="C10" s="19">
        <v>23</v>
      </c>
      <c r="D10" s="19">
        <v>34</v>
      </c>
      <c r="E10" s="19"/>
      <c r="F10" s="19"/>
      <c r="G10" s="21" t="str">
        <f>IF(ISBLANK($A10),"",IF($I10="X",A10,CONCATENATE(VLOOKUP(A10,Competitors!$A$2:$I$650,3, FALSE)," ",VLOOKUP(A10,Competitors!$A$2:$I$650,2,FALSE))))</f>
        <v>Josh van Nierop</v>
      </c>
      <c r="H10" s="22">
        <f t="shared" si="0"/>
        <v>1.636574074074074E-2</v>
      </c>
      <c r="I10" t="str">
        <f t="shared" si="1"/>
        <v/>
      </c>
    </row>
    <row r="11" spans="1:9" ht="15" x14ac:dyDescent="0.4">
      <c r="A11" s="19">
        <v>1055</v>
      </c>
      <c r="B11" s="19">
        <v>0</v>
      </c>
      <c r="C11" s="19">
        <v>23</v>
      </c>
      <c r="D11" s="19">
        <v>41</v>
      </c>
      <c r="E11" s="19"/>
      <c r="F11" s="19"/>
      <c r="G11" s="21" t="str">
        <f>IF(ISBLANK($A11),"",IF($I11="X",A11,CONCATENATE(VLOOKUP(A11,Competitors!$A$2:$I$650,3, FALSE)," ",VLOOKUP(A11,Competitors!$A$2:$I$650,2,FALSE))))</f>
        <v>Austin Smith</v>
      </c>
      <c r="H11" s="22">
        <f t="shared" si="0"/>
        <v>1.6446759259259258E-2</v>
      </c>
      <c r="I11" t="str">
        <f t="shared" si="1"/>
        <v/>
      </c>
    </row>
    <row r="12" spans="1:9" ht="15" x14ac:dyDescent="0.4">
      <c r="A12" s="19" t="s">
        <v>148</v>
      </c>
      <c r="B12" s="19">
        <v>0</v>
      </c>
      <c r="C12" s="19">
        <v>23</v>
      </c>
      <c r="D12" s="19">
        <v>42</v>
      </c>
      <c r="E12" s="19"/>
      <c r="F12" s="19"/>
      <c r="G12" s="21" t="str">
        <f>IF(ISBLANK($A12),"",IF($I12="X",A12,CONCATENATE(VLOOKUP(A12,Competitors!$A$2:$I$650,3, FALSE)," ",VLOOKUP(A12,Competitors!$A$2:$I$650,2,FALSE))))</f>
        <v>Chris Bonsor</v>
      </c>
      <c r="H12" s="22">
        <f t="shared" si="0"/>
        <v>1.6458333333333332E-2</v>
      </c>
      <c r="I12" t="str">
        <f t="shared" si="1"/>
        <v>X</v>
      </c>
    </row>
    <row r="13" spans="1:9" ht="15" x14ac:dyDescent="0.4">
      <c r="A13" s="19">
        <v>203</v>
      </c>
      <c r="B13" s="19">
        <v>0</v>
      </c>
      <c r="C13" s="19">
        <v>23</v>
      </c>
      <c r="D13" s="19">
        <v>46</v>
      </c>
      <c r="E13" s="19"/>
      <c r="F13" s="19"/>
      <c r="G13" s="21" t="str">
        <f>IF(ISBLANK($A13),"",IF($I13="X",A13,CONCATENATE(VLOOKUP(A13,Competitors!$A$2:$I$650,3, FALSE)," ",VLOOKUP(A13,Competitors!$A$2:$I$650,2,FALSE))))</f>
        <v>Adrian Killworth</v>
      </c>
      <c r="H13" s="22">
        <f t="shared" si="0"/>
        <v>1.650462962962963E-2</v>
      </c>
      <c r="I13" t="str">
        <f t="shared" si="1"/>
        <v/>
      </c>
    </row>
    <row r="14" spans="1:9" ht="15" x14ac:dyDescent="0.4">
      <c r="A14" s="19">
        <v>846</v>
      </c>
      <c r="B14" s="19">
        <v>0</v>
      </c>
      <c r="C14" s="19">
        <v>23</v>
      </c>
      <c r="D14" s="19">
        <v>51</v>
      </c>
      <c r="E14" s="19"/>
      <c r="F14" s="19"/>
      <c r="G14" s="21" t="str">
        <f>IF(ISBLANK($A14),"",IF($I14="X",A14,CONCATENATE(VLOOKUP(A14,Competitors!$A$2:$I$650,3, FALSE)," ",VLOOKUP(A14,Competitors!$A$2:$I$650,2,FALSE))))</f>
        <v>Roger Kockelbergh</v>
      </c>
      <c r="H14" s="22">
        <f t="shared" si="0"/>
        <v>1.6562500000000001E-2</v>
      </c>
      <c r="I14" t="str">
        <f t="shared" si="1"/>
        <v/>
      </c>
    </row>
    <row r="15" spans="1:9" ht="15" x14ac:dyDescent="0.4">
      <c r="A15" s="19" t="s">
        <v>201</v>
      </c>
      <c r="B15" s="19">
        <v>0</v>
      </c>
      <c r="C15" s="19">
        <v>23</v>
      </c>
      <c r="D15" s="19">
        <v>59</v>
      </c>
      <c r="E15" s="19"/>
      <c r="F15" s="19"/>
      <c r="G15" s="21" t="str">
        <f>IF(ISBLANK($A15),"",IF($I15="X",A15,CONCATENATE(VLOOKUP(A15,Competitors!$A$2:$I$650,3, FALSE)," ",VLOOKUP(A15,Competitors!$A$2:$I$650,2,FALSE))))</f>
        <v>Mike Deely</v>
      </c>
      <c r="H15" s="22">
        <f t="shared" si="0"/>
        <v>1.6655092592592593E-2</v>
      </c>
      <c r="I15" t="str">
        <f t="shared" si="1"/>
        <v>X</v>
      </c>
    </row>
    <row r="16" spans="1:9" ht="15" x14ac:dyDescent="0.4">
      <c r="A16" s="19">
        <v>1129</v>
      </c>
      <c r="B16" s="19">
        <v>0</v>
      </c>
      <c r="C16" s="19">
        <v>24</v>
      </c>
      <c r="D16" s="19">
        <v>5</v>
      </c>
      <c r="E16" s="19"/>
      <c r="F16" s="19"/>
      <c r="G16" s="21" t="str">
        <f>IF(ISBLANK($A16),"",IF($I16="X",A16,CONCATENATE(VLOOKUP(A16,Competitors!$A$2:$I$650,3, FALSE)," ",VLOOKUP(A16,Competitors!$A$2:$I$650,2,FALSE))))</f>
        <v>Doug Tincello</v>
      </c>
      <c r="H16" s="22">
        <f t="shared" si="0"/>
        <v>1.6724537037037038E-2</v>
      </c>
      <c r="I16" t="str">
        <f t="shared" si="1"/>
        <v/>
      </c>
    </row>
    <row r="17" spans="1:9" ht="15" x14ac:dyDescent="0.4">
      <c r="A17" s="19">
        <v>1242</v>
      </c>
      <c r="B17" s="19">
        <v>0</v>
      </c>
      <c r="C17" s="19">
        <v>24</v>
      </c>
      <c r="D17" s="19">
        <v>39</v>
      </c>
      <c r="E17" s="19"/>
      <c r="F17" s="19"/>
      <c r="G17" s="21" t="str">
        <f>IF(ISBLANK($A17),"",IF($I17="X",A17,CONCATENATE(VLOOKUP(A17,Competitors!$A$2:$I$650,3, FALSE)," ",VLOOKUP(A17,Competitors!$A$2:$I$650,2,FALSE))))</f>
        <v>Mike Sirett</v>
      </c>
      <c r="H17" s="22">
        <f t="shared" si="0"/>
        <v>1.7118055555555556E-2</v>
      </c>
      <c r="I17" t="str">
        <f t="shared" si="1"/>
        <v/>
      </c>
    </row>
    <row r="18" spans="1:9" ht="15" x14ac:dyDescent="0.4">
      <c r="A18" s="19">
        <v>23</v>
      </c>
      <c r="B18" s="19">
        <v>0</v>
      </c>
      <c r="C18" s="19">
        <v>24</v>
      </c>
      <c r="D18" s="19">
        <v>59</v>
      </c>
      <c r="E18" s="19"/>
      <c r="F18" s="19"/>
      <c r="G18" s="21" t="str">
        <f>IF(ISBLANK($A18),"",IF($I18="X",A18,CONCATENATE(VLOOKUP(A18,Competitors!$A$2:$I$650,3, FALSE)," ",VLOOKUP(A18,Competitors!$A$2:$I$650,2,FALSE))))</f>
        <v>Chris Hyde</v>
      </c>
      <c r="H18" s="22">
        <f t="shared" si="0"/>
        <v>1.7349537037037038E-2</v>
      </c>
      <c r="I18" t="str">
        <f t="shared" si="1"/>
        <v/>
      </c>
    </row>
    <row r="19" spans="1:9" ht="15" x14ac:dyDescent="0.4">
      <c r="A19" s="19">
        <v>616</v>
      </c>
      <c r="B19" s="19">
        <v>0</v>
      </c>
      <c r="C19" s="19">
        <v>25</v>
      </c>
      <c r="D19" s="19">
        <v>12</v>
      </c>
      <c r="E19" s="19"/>
      <c r="F19" s="19"/>
      <c r="G19" s="21" t="str">
        <f>IF(ISBLANK($A19),"",IF($I19="X",A19,CONCATENATE(VLOOKUP(A19,Competitors!$A$2:$I$650,3, FALSE)," ",VLOOKUP(A19,Competitors!$A$2:$I$650,2,FALSE))))</f>
        <v>Simon Ward</v>
      </c>
      <c r="H19" s="22">
        <f t="shared" si="0"/>
        <v>1.7500000000000002E-2</v>
      </c>
      <c r="I19" t="str">
        <f t="shared" si="1"/>
        <v/>
      </c>
    </row>
    <row r="20" spans="1:9" ht="15" x14ac:dyDescent="0.4">
      <c r="A20" s="19" t="s">
        <v>156</v>
      </c>
      <c r="B20" s="19">
        <v>0</v>
      </c>
      <c r="C20" s="19">
        <v>25</v>
      </c>
      <c r="D20" s="19">
        <v>12</v>
      </c>
      <c r="E20" s="19"/>
      <c r="F20" s="19"/>
      <c r="G20" s="21" t="str">
        <f>IF(ISBLANK($A20),"",IF($I20="X",A20,CONCATENATE(VLOOKUP(A20,Competitors!$A$2:$I$650,3, FALSE)," ",VLOOKUP(A20,Competitors!$A$2:$I$650,2,FALSE))))</f>
        <v>Steve Pearce</v>
      </c>
      <c r="H20" s="22">
        <f t="shared" si="0"/>
        <v>1.7500000000000002E-2</v>
      </c>
      <c r="I20" t="str">
        <f t="shared" si="1"/>
        <v>X</v>
      </c>
    </row>
    <row r="21" spans="1:9" ht="15" x14ac:dyDescent="0.4">
      <c r="A21" s="19">
        <v>1135</v>
      </c>
      <c r="B21" s="19">
        <v>0</v>
      </c>
      <c r="C21" s="19">
        <v>25</v>
      </c>
      <c r="D21" s="19">
        <v>29</v>
      </c>
      <c r="E21" s="19" t="s">
        <v>180</v>
      </c>
      <c r="F21" s="19"/>
      <c r="G21" s="21" t="str">
        <f>IF(ISBLANK($A21),"",IF($I21="X",A21,CONCATENATE(VLOOKUP(A21,Competitors!$A$2:$I$650,3, FALSE)," ",VLOOKUP(A21,Competitors!$A$2:$I$650,2,FALSE))))</f>
        <v>Simon Askham</v>
      </c>
      <c r="H21" s="22">
        <f t="shared" si="0"/>
        <v>1.7696759259259259E-2</v>
      </c>
      <c r="I21" t="str">
        <f t="shared" si="1"/>
        <v/>
      </c>
    </row>
    <row r="22" spans="1:9" ht="15" x14ac:dyDescent="0.4">
      <c r="A22" s="19">
        <v>1254</v>
      </c>
      <c r="B22" s="19">
        <v>0</v>
      </c>
      <c r="C22" s="19">
        <v>25</v>
      </c>
      <c r="D22" s="19">
        <v>42</v>
      </c>
      <c r="E22" s="19"/>
      <c r="F22" s="19"/>
      <c r="G22" s="21" t="str">
        <f>IF(ISBLANK($A22),"",IF($I22="X",A22,CONCATENATE(VLOOKUP(A22,Competitors!$A$2:$I$650,3, FALSE)," ",VLOOKUP(A22,Competitors!$A$2:$I$650,2,FALSE))))</f>
        <v>Paul White</v>
      </c>
      <c r="H22" s="22">
        <f t="shared" si="0"/>
        <v>1.7847222222222223E-2</v>
      </c>
      <c r="I22" t="str">
        <f t="shared" si="1"/>
        <v/>
      </c>
    </row>
    <row r="23" spans="1:9" ht="15" x14ac:dyDescent="0.4">
      <c r="A23" s="19" t="s">
        <v>224</v>
      </c>
      <c r="B23" s="19">
        <v>0</v>
      </c>
      <c r="C23" s="19">
        <v>25</v>
      </c>
      <c r="D23" s="19">
        <v>48</v>
      </c>
      <c r="E23" s="19" t="s">
        <v>180</v>
      </c>
      <c r="F23" s="19"/>
      <c r="G23" s="21" t="str">
        <f>IF(ISBLANK($A23),"",IF($I23="X",A23,CONCATENATE(VLOOKUP(A23,Competitors!$A$2:$I$650,3, FALSE)," ",VLOOKUP(A23,Competitors!$A$2:$I$650,2,FALSE))))</f>
        <v>Miles Marr</v>
      </c>
      <c r="H23" s="22">
        <f t="shared" si="0"/>
        <v>1.7916666666666668E-2</v>
      </c>
      <c r="I23" t="str">
        <f t="shared" si="1"/>
        <v>X</v>
      </c>
    </row>
    <row r="24" spans="1:9" ht="15" x14ac:dyDescent="0.4">
      <c r="A24" s="19">
        <v>704</v>
      </c>
      <c r="B24" s="19">
        <v>0</v>
      </c>
      <c r="C24" s="19">
        <v>25</v>
      </c>
      <c r="D24" s="19">
        <v>51</v>
      </c>
      <c r="E24" s="19" t="s">
        <v>180</v>
      </c>
      <c r="F24" s="19"/>
      <c r="G24" s="21" t="str">
        <f>IF(ISBLANK($A24),"",IF($I24="X",A24,CONCATENATE(VLOOKUP(A24,Competitors!$A$2:$I$650,3, FALSE)," ",VLOOKUP(A24,Competitors!$A$2:$I$650,2,FALSE))))</f>
        <v>Chris Dainty</v>
      </c>
      <c r="H24" s="22">
        <f t="shared" si="0"/>
        <v>1.7951388888888888E-2</v>
      </c>
      <c r="I24" t="str">
        <f t="shared" si="1"/>
        <v/>
      </c>
    </row>
    <row r="25" spans="1:9" ht="15" x14ac:dyDescent="0.4">
      <c r="A25" s="19">
        <v>715</v>
      </c>
      <c r="B25" s="19">
        <v>0</v>
      </c>
      <c r="C25" s="19">
        <v>25</v>
      </c>
      <c r="D25" s="19">
        <v>52</v>
      </c>
      <c r="E25" s="19"/>
      <c r="F25" s="19"/>
      <c r="G25" s="21" t="str">
        <f>IF(ISBLANK($A25),"",IF($I25="X",A25,CONCATENATE(VLOOKUP(A25,Competitors!$A$2:$I$650,3, FALSE)," ",VLOOKUP(A25,Competitors!$A$2:$I$650,2,FALSE))))</f>
        <v>Steven Coulam</v>
      </c>
      <c r="H25" s="22">
        <f t="shared" si="0"/>
        <v>1.7962962962962962E-2</v>
      </c>
      <c r="I25" t="str">
        <f t="shared" si="1"/>
        <v/>
      </c>
    </row>
    <row r="26" spans="1:9" ht="15" x14ac:dyDescent="0.4">
      <c r="A26" s="19" t="s">
        <v>152</v>
      </c>
      <c r="B26" s="19">
        <v>0</v>
      </c>
      <c r="C26" s="19">
        <v>26</v>
      </c>
      <c r="D26" s="19">
        <v>13</v>
      </c>
      <c r="E26" s="19" t="s">
        <v>180</v>
      </c>
      <c r="F26" s="19"/>
      <c r="G26" s="21" t="str">
        <f>IF(ISBLANK($A26),"",IF($I26="X",A26,CONCATENATE(VLOOKUP(A26,Competitors!$A$2:$I$650,3, FALSE)," ",VLOOKUP(A26,Competitors!$A$2:$I$650,2,FALSE))))</f>
        <v>Mark Newton</v>
      </c>
      <c r="H26" s="22">
        <f t="shared" si="0"/>
        <v>1.8206018518518517E-2</v>
      </c>
      <c r="I26" t="str">
        <f t="shared" si="1"/>
        <v>X</v>
      </c>
    </row>
    <row r="27" spans="1:9" ht="15" x14ac:dyDescent="0.4">
      <c r="A27" s="19" t="s">
        <v>231</v>
      </c>
      <c r="B27" s="19">
        <v>0</v>
      </c>
      <c r="C27" s="19">
        <v>26</v>
      </c>
      <c r="D27" s="19">
        <v>26</v>
      </c>
      <c r="E27" s="19" t="s">
        <v>180</v>
      </c>
      <c r="F27" s="19"/>
      <c r="G27" s="21" t="str">
        <f>IF(ISBLANK($A27),"",IF($I27="X",A27,CONCATENATE(VLOOKUP(A27,Competitors!$A$2:$I$650,3, FALSE)," ",VLOOKUP(A27,Competitors!$A$2:$I$650,2,FALSE))))</f>
        <v>Ian Parker</v>
      </c>
      <c r="H27" s="22">
        <f t="shared" si="0"/>
        <v>1.8356481481481481E-2</v>
      </c>
      <c r="I27" t="str">
        <f t="shared" si="1"/>
        <v>X</v>
      </c>
    </row>
    <row r="28" spans="1:9" ht="15" x14ac:dyDescent="0.4">
      <c r="A28" s="19">
        <v>1107</v>
      </c>
      <c r="B28" s="19">
        <v>0</v>
      </c>
      <c r="C28" s="19">
        <v>26</v>
      </c>
      <c r="D28" s="19">
        <v>39</v>
      </c>
      <c r="E28" s="19" t="s">
        <v>180</v>
      </c>
      <c r="F28" s="19"/>
      <c r="G28" s="21" t="str">
        <f>IF(ISBLANK($A28),"",IF($I28="X",A28,CONCATENATE(VLOOKUP(A28,Competitors!$A$2:$I$650,3, FALSE)," ",VLOOKUP(A28,Competitors!$A$2:$I$650,2,FALSE))))</f>
        <v>Milly Pinnock</v>
      </c>
      <c r="H28" s="22">
        <f t="shared" si="0"/>
        <v>1.8506944444444444E-2</v>
      </c>
      <c r="I28" t="str">
        <f t="shared" si="1"/>
        <v/>
      </c>
    </row>
    <row r="29" spans="1:9" ht="15" x14ac:dyDescent="0.4">
      <c r="A29" s="19" t="s">
        <v>154</v>
      </c>
      <c r="B29" s="19">
        <v>0</v>
      </c>
      <c r="C29" s="19">
        <v>28</v>
      </c>
      <c r="D29" s="19">
        <v>20</v>
      </c>
      <c r="E29" s="19" t="s">
        <v>180</v>
      </c>
      <c r="F29" s="19"/>
      <c r="G29" s="21" t="str">
        <f>IF(ISBLANK($A29),"",IF($I29="X",A29,CONCATENATE(VLOOKUP(A29,Competitors!$A$2:$I$650,3, FALSE)," ",VLOOKUP(A29,Competitors!$A$2:$I$650,2,FALSE))))</f>
        <v>Paul Eden</v>
      </c>
      <c r="H29" s="22">
        <f t="shared" si="0"/>
        <v>1.9675925925925927E-2</v>
      </c>
      <c r="I29" t="str">
        <f t="shared" si="1"/>
        <v>X</v>
      </c>
    </row>
    <row r="30" spans="1:9" ht="15" x14ac:dyDescent="0.4">
      <c r="A30" s="19">
        <v>1194</v>
      </c>
      <c r="B30" s="19">
        <v>0</v>
      </c>
      <c r="C30" s="19">
        <v>28</v>
      </c>
      <c r="D30" s="19">
        <v>25</v>
      </c>
      <c r="E30" s="19" t="s">
        <v>180</v>
      </c>
      <c r="F30" s="19"/>
      <c r="G30" s="21" t="str">
        <f>IF(ISBLANK($A30),"",IF($I30="X",A30,CONCATENATE(VLOOKUP(A30,Competitors!$A$2:$I$650,3, FALSE)," ",VLOOKUP(A30,Competitors!$A$2:$I$650,2,FALSE))))</f>
        <v>Alex Hardwicke</v>
      </c>
      <c r="H30" s="22">
        <f t="shared" si="0"/>
        <v>1.9733796296296298E-2</v>
      </c>
      <c r="I30" t="str">
        <f t="shared" si="1"/>
        <v/>
      </c>
    </row>
    <row r="31" spans="1:9" ht="15" x14ac:dyDescent="0.4">
      <c r="A31" s="19" t="s">
        <v>162</v>
      </c>
      <c r="B31" s="19">
        <v>0</v>
      </c>
      <c r="C31" s="19">
        <v>28</v>
      </c>
      <c r="D31" s="19">
        <v>49</v>
      </c>
      <c r="E31" s="19"/>
      <c r="F31" s="19"/>
      <c r="G31" s="21" t="str">
        <f>IF(ISBLANK($A31),"",IF($I31="X",A31,CONCATENATE(VLOOKUP(A31,Competitors!$A$2:$I$650,3, FALSE)," ",VLOOKUP(A31,Competitors!$A$2:$I$650,2,FALSE))))</f>
        <v>Lynne Scofield</v>
      </c>
      <c r="H31" s="22">
        <f t="shared" si="0"/>
        <v>2.0011574074074074E-2</v>
      </c>
      <c r="I31" t="str">
        <f t="shared" si="1"/>
        <v>X</v>
      </c>
    </row>
    <row r="32" spans="1:9" ht="15" x14ac:dyDescent="0.4">
      <c r="A32" s="19"/>
      <c r="B32" s="19"/>
      <c r="C32" s="19"/>
      <c r="D32" s="19"/>
      <c r="E32" s="19"/>
      <c r="F32" s="19"/>
      <c r="G32" s="21" t="str">
        <f>IF(ISBLANK($A32),"",IF($I32="X",A32,CONCATENATE(VLOOKUP(A32,Competitors!$A$2:$I$650,3, FALSE)," ",VLOOKUP(A32,Competitors!$A$2:$I$650,2,FALSE))))</f>
        <v/>
      </c>
      <c r="H32" s="22">
        <f t="shared" si="0"/>
        <v>0</v>
      </c>
      <c r="I32" t="str">
        <f t="shared" si="1"/>
        <v/>
      </c>
    </row>
    <row r="33" spans="1:9" ht="15" x14ac:dyDescent="0.4">
      <c r="A33" s="19"/>
      <c r="B33" s="19"/>
      <c r="C33" s="19"/>
      <c r="D33" s="19"/>
      <c r="E33" s="19"/>
      <c r="F33" s="19"/>
      <c r="G33" s="21" t="str">
        <f>IF(ISBLANK($A33),"",IF($I33="X",A33,CONCATENATE(VLOOKUP(A33,Competitors!$A$2:$I$650,3, FALSE)," ",VLOOKUP(A33,Competitors!$A$2:$I$650,2,FALSE))))</f>
        <v/>
      </c>
      <c r="H33" s="22">
        <f t="shared" si="0"/>
        <v>0</v>
      </c>
      <c r="I33" t="str">
        <f t="shared" si="1"/>
        <v/>
      </c>
    </row>
    <row r="34" spans="1:9" ht="15" x14ac:dyDescent="0.4">
      <c r="A34" s="19"/>
      <c r="B34" s="19"/>
      <c r="C34" s="19"/>
      <c r="D34" s="19"/>
      <c r="E34" s="19"/>
      <c r="F34" s="19"/>
      <c r="G34" s="21" t="str">
        <f>IF(ISBLANK($A34),"",IF($I34="X",A34,CONCATENATE(VLOOKUP(A34,Competitors!$A$2:$I$650,3, FALSE)," ",VLOOKUP(A34,Competitors!$A$2:$I$650,2,FALSE))))</f>
        <v/>
      </c>
      <c r="H34" s="22">
        <f t="shared" si="0"/>
        <v>0</v>
      </c>
      <c r="I34" t="str">
        <f t="shared" si="1"/>
        <v/>
      </c>
    </row>
    <row r="35" spans="1:9" ht="15" x14ac:dyDescent="0.4">
      <c r="A35" s="19"/>
      <c r="B35" s="19"/>
      <c r="C35" s="19"/>
      <c r="D35" s="19"/>
      <c r="E35" s="19"/>
      <c r="F35" s="19"/>
      <c r="G35" s="21" t="str">
        <f>IF(ISBLANK($A35),"",IF($I35="X",A35,CONCATENATE(VLOOKUP(A35,Competitors!$A$2:$I$650,3, FALSE)," ",VLOOKUP(A35,Competitors!$A$2:$I$650,2,FALSE))))</f>
        <v/>
      </c>
      <c r="H35" s="22">
        <f t="shared" si="0"/>
        <v>0</v>
      </c>
      <c r="I35" t="str">
        <f t="shared" si="1"/>
        <v/>
      </c>
    </row>
    <row r="36" spans="1:9" ht="15" x14ac:dyDescent="0.4">
      <c r="A36" s="19"/>
      <c r="B36" s="19"/>
      <c r="C36" s="19"/>
      <c r="D36" s="19"/>
      <c r="E36" s="19"/>
      <c r="F36" s="19"/>
      <c r="G36" s="21" t="str">
        <f>IF(ISBLANK($A36),"",IF($I36="X",A36,CONCATENATE(VLOOKUP(A36,Competitors!$A$2:$I$650,3, FALSE)," ",VLOOKUP(A36,Competitors!$A$2:$I$650,2,FALSE))))</f>
        <v/>
      </c>
      <c r="H36" s="22">
        <f t="shared" si="0"/>
        <v>0</v>
      </c>
      <c r="I36" t="str">
        <f t="shared" si="1"/>
        <v/>
      </c>
    </row>
    <row r="37" spans="1:9" ht="15" x14ac:dyDescent="0.4">
      <c r="A37" s="19"/>
      <c r="B37" s="19"/>
      <c r="C37" s="19"/>
      <c r="D37" s="19"/>
      <c r="E37" s="19"/>
      <c r="F37" s="19"/>
      <c r="G37" s="21" t="str">
        <f>IF(ISBLANK($A37),"",IF($I37="X",A37,CONCATENATE(VLOOKUP(A37,Competitors!$A$2:$I$650,3, FALSE)," ",VLOOKUP(A37,Competitors!$A$2:$I$650,2,FALSE))))</f>
        <v/>
      </c>
      <c r="H37" s="22">
        <f t="shared" si="0"/>
        <v>0</v>
      </c>
      <c r="I37" t="str">
        <f t="shared" si="1"/>
        <v/>
      </c>
    </row>
    <row r="38" spans="1:9" ht="15" x14ac:dyDescent="0.4">
      <c r="A38" s="19"/>
      <c r="B38" s="19"/>
      <c r="C38" s="19"/>
      <c r="D38" s="19"/>
      <c r="E38" s="19"/>
      <c r="F38" s="19"/>
      <c r="G38" s="21" t="str">
        <f>IF(ISBLANK($A38),"",IF($I38="X",A38,CONCATENATE(VLOOKUP(A38,Competitors!$A$2:$I$650,3, FALSE)," ",VLOOKUP(A38,Competitors!$A$2:$I$650,2,FALSE))))</f>
        <v/>
      </c>
      <c r="H38" s="22">
        <f t="shared" si="0"/>
        <v>0</v>
      </c>
      <c r="I38" t="str">
        <f t="shared" si="1"/>
        <v/>
      </c>
    </row>
    <row r="39" spans="1:9" ht="15" x14ac:dyDescent="0.4">
      <c r="A39" s="19"/>
      <c r="B39" s="19"/>
      <c r="C39" s="19"/>
      <c r="D39" s="19"/>
      <c r="E39" s="19"/>
      <c r="F39" s="19"/>
      <c r="G39" s="21" t="str">
        <f>IF(ISBLANK($A39),"",IF($I39="X",A39,CONCATENATE(VLOOKUP(A39,Competitors!$A$2:$I$650,3, FALSE)," ",VLOOKUP(A39,Competitors!$A$2:$I$650,2,FALSE))))</f>
        <v/>
      </c>
      <c r="H39" s="22">
        <f t="shared" si="0"/>
        <v>0</v>
      </c>
      <c r="I39" t="str">
        <f t="shared" si="1"/>
        <v/>
      </c>
    </row>
    <row r="40" spans="1:9" ht="15" x14ac:dyDescent="0.4">
      <c r="A40" s="19"/>
      <c r="B40" s="19"/>
      <c r="C40" s="19"/>
      <c r="D40" s="19"/>
      <c r="E40" s="19"/>
      <c r="F40" s="19"/>
      <c r="G40" s="21" t="str">
        <f>IF(ISBLANK($A40),"",IF($I40="X",A40,CONCATENATE(VLOOKUP(A40,Competitors!$A$2:$I$650,3, FALSE)," ",VLOOKUP(A40,Competitors!$A$2:$I$650,2,FALSE))))</f>
        <v/>
      </c>
      <c r="H40" s="22">
        <f t="shared" si="0"/>
        <v>0</v>
      </c>
      <c r="I40" t="str">
        <f t="shared" si="1"/>
        <v/>
      </c>
    </row>
    <row r="41" spans="1:9" ht="15" x14ac:dyDescent="0.4">
      <c r="A41" s="19"/>
      <c r="B41" s="19"/>
      <c r="C41" s="19"/>
      <c r="D41" s="19"/>
      <c r="E41" s="19"/>
      <c r="F41" s="19"/>
      <c r="G41" s="21" t="str">
        <f>IF(ISBLANK($A41),"",IF($I41="X",A41,CONCATENATE(VLOOKUP(A41,Competitors!$A$2:$I$650,3, FALSE)," ",VLOOKUP(A41,Competitors!$A$2:$I$650,2,FALSE))))</f>
        <v/>
      </c>
      <c r="H41" s="22">
        <f t="shared" si="0"/>
        <v>0</v>
      </c>
      <c r="I41" t="str">
        <f t="shared" si="1"/>
        <v/>
      </c>
    </row>
    <row r="42" spans="1:9" ht="15" x14ac:dyDescent="0.4">
      <c r="A42" s="19"/>
      <c r="B42" s="19"/>
      <c r="C42" s="19"/>
      <c r="D42" s="19"/>
      <c r="E42" s="19"/>
      <c r="F42" s="19"/>
      <c r="G42" s="21" t="str">
        <f>IF(ISBLANK($A42),"",IF($I42="X",A42,CONCATENATE(VLOOKUP(A42,Competitors!$A$2:$I$650,3, FALSE)," ",VLOOKUP(A42,Competitors!$A$2:$I$650,2,FALSE))))</f>
        <v/>
      </c>
      <c r="H42" s="22">
        <f t="shared" si="0"/>
        <v>0</v>
      </c>
      <c r="I42" t="str">
        <f t="shared" si="1"/>
        <v/>
      </c>
    </row>
    <row r="43" spans="1:9" ht="15" x14ac:dyDescent="0.4">
      <c r="A43" s="19"/>
      <c r="B43" s="19"/>
      <c r="C43" s="19"/>
      <c r="D43" s="19"/>
      <c r="E43" s="19"/>
      <c r="F43" s="19"/>
      <c r="G43" s="21" t="str">
        <f>IF(ISBLANK($A43),"",IF($I43="X",A43,CONCATENATE(VLOOKUP(A43,Competitors!$A$2:$I$650,3, FALSE)," ",VLOOKUP(A43,Competitors!$A$2:$I$650,2,FALSE))))</f>
        <v/>
      </c>
      <c r="H43" s="22">
        <f t="shared" si="0"/>
        <v>0</v>
      </c>
      <c r="I43" t="str">
        <f t="shared" si="1"/>
        <v/>
      </c>
    </row>
    <row r="44" spans="1:9" ht="15" x14ac:dyDescent="0.4">
      <c r="A44" s="19"/>
      <c r="B44" s="19"/>
      <c r="C44" s="19"/>
      <c r="D44" s="19"/>
      <c r="E44" s="19"/>
      <c r="F44" s="19"/>
      <c r="G44" s="21" t="str">
        <f>IF(ISBLANK($A44),"",IF($I44="X",A44,CONCATENATE(VLOOKUP(A44,Competitors!$A$2:$I$650,3, FALSE)," ",VLOOKUP(A44,Competitors!$A$2:$I$650,2,FALSE))))</f>
        <v/>
      </c>
      <c r="H44" s="22">
        <f t="shared" si="0"/>
        <v>0</v>
      </c>
      <c r="I44" t="str">
        <f t="shared" si="1"/>
        <v/>
      </c>
    </row>
    <row r="45" spans="1:9" ht="15" x14ac:dyDescent="0.4">
      <c r="A45" s="19"/>
      <c r="B45" s="19"/>
      <c r="C45" s="19"/>
      <c r="D45" s="19"/>
      <c r="E45" s="19"/>
      <c r="F45" s="19"/>
      <c r="G45" s="21" t="str">
        <f>IF(ISBLANK($A45),"",IF($I45="X",A45,CONCATENATE(VLOOKUP(A45,Competitors!$A$2:$I$650,3, FALSE)," ",VLOOKUP(A45,Competitors!$A$2:$I$650,2,FALSE))))</f>
        <v/>
      </c>
      <c r="H45" s="22">
        <f t="shared" si="0"/>
        <v>0</v>
      </c>
      <c r="I45" t="str">
        <f t="shared" si="1"/>
        <v/>
      </c>
    </row>
    <row r="46" spans="1:9" ht="15" x14ac:dyDescent="0.4">
      <c r="A46" s="19"/>
      <c r="B46" s="19"/>
      <c r="C46" s="19"/>
      <c r="D46" s="19"/>
      <c r="E46" s="19"/>
      <c r="F46" s="19"/>
      <c r="G46" s="21" t="str">
        <f>IF(ISBLANK($A46),"",IF($I46="X",A46,CONCATENATE(VLOOKUP(A46,Competitors!$A$2:$I$650,3, FALSE)," ",VLOOKUP(A46,Competitors!$A$2:$I$650,2,FALSE))))</f>
        <v/>
      </c>
      <c r="H46" s="22">
        <f t="shared" si="0"/>
        <v>0</v>
      </c>
      <c r="I46" t="str">
        <f t="shared" si="1"/>
        <v/>
      </c>
    </row>
    <row r="47" spans="1:9" ht="15" x14ac:dyDescent="0.4">
      <c r="A47" s="19"/>
      <c r="B47" s="19"/>
      <c r="C47" s="19"/>
      <c r="D47" s="19"/>
      <c r="E47" s="19"/>
      <c r="F47" s="19"/>
      <c r="G47" s="21" t="str">
        <f>IF(ISBLANK($A47),"",IF($I47="X",A47,CONCATENATE(VLOOKUP(A47,Competitors!$A$2:$I$650,3, FALSE)," ",VLOOKUP(A47,Competitors!$A$2:$I$650,2,FALSE))))</f>
        <v/>
      </c>
      <c r="H47" s="22">
        <f t="shared" si="0"/>
        <v>0</v>
      </c>
      <c r="I47" t="str">
        <f t="shared" si="1"/>
        <v/>
      </c>
    </row>
    <row r="48" spans="1:9" ht="15" x14ac:dyDescent="0.4">
      <c r="A48" s="19"/>
      <c r="B48" s="19"/>
      <c r="C48" s="19"/>
      <c r="D48" s="19"/>
      <c r="E48" s="19"/>
      <c r="F48" s="19"/>
      <c r="G48" s="21" t="str">
        <f>IF(ISBLANK($A48),"",IF($I48="X",A48,CONCATENATE(VLOOKUP(A48,Competitors!$A$2:$I$650,3, FALSE)," ",VLOOKUP(A48,Competitors!$A$2:$I$650,2,FALSE))))</f>
        <v/>
      </c>
      <c r="H48" s="22">
        <f t="shared" si="0"/>
        <v>0</v>
      </c>
      <c r="I48" t="str">
        <f t="shared" si="1"/>
        <v/>
      </c>
    </row>
    <row r="49" spans="1:9" ht="15" x14ac:dyDescent="0.4">
      <c r="A49" s="19"/>
      <c r="B49" s="19"/>
      <c r="C49" s="19"/>
      <c r="D49" s="19"/>
      <c r="E49" s="19"/>
      <c r="F49" s="19"/>
      <c r="G49" s="21" t="str">
        <f>IF(ISBLANK($A49),"",IF($I49="X",A49,CONCATENATE(VLOOKUP(A49,Competitors!$A$2:$I$650,3, FALSE)," ",VLOOKUP(A49,Competitors!$A$2:$I$650,2,FALSE))))</f>
        <v/>
      </c>
      <c r="H49" s="22">
        <f t="shared" si="0"/>
        <v>0</v>
      </c>
      <c r="I49" t="str">
        <f t="shared" si="1"/>
        <v/>
      </c>
    </row>
    <row r="50" spans="1:9" ht="15" x14ac:dyDescent="0.4">
      <c r="A50" s="19"/>
      <c r="B50" s="19"/>
      <c r="C50" s="19"/>
      <c r="D50" s="19"/>
      <c r="E50" s="19"/>
      <c r="F50" s="19"/>
      <c r="G50" s="21" t="str">
        <f>IF(ISBLANK($A50),"",IF($I50="X",A50,CONCATENATE(VLOOKUP(A50,Competitors!$A$2:$I$650,3, FALSE)," ",VLOOKUP(A50,Competitors!$A$2:$I$650,2,FALSE))))</f>
        <v/>
      </c>
      <c r="H50" s="22">
        <f t="shared" si="0"/>
        <v>0</v>
      </c>
      <c r="I50" t="str">
        <f t="shared" si="1"/>
        <v/>
      </c>
    </row>
    <row r="51" spans="1:9" ht="15" x14ac:dyDescent="0.4">
      <c r="A51" s="19"/>
      <c r="B51" s="19"/>
      <c r="C51" s="19"/>
      <c r="D51" s="19"/>
      <c r="E51" s="19"/>
      <c r="F51" s="19"/>
      <c r="G51" s="21" t="str">
        <f>IF(ISBLANK($A51),"",IF($I51="X",A51,CONCATENATE(VLOOKUP(A51,Competitors!$A$2:$I$650,3, FALSE)," ",VLOOKUP(A51,Competitors!$A$2:$I$650,2,FALSE))))</f>
        <v/>
      </c>
      <c r="H51" s="22">
        <f t="shared" si="0"/>
        <v>0</v>
      </c>
      <c r="I51" t="str">
        <f t="shared" si="1"/>
        <v/>
      </c>
    </row>
    <row r="52" spans="1:9" ht="15" x14ac:dyDescent="0.4">
      <c r="A52" s="19"/>
      <c r="B52" s="19"/>
      <c r="C52" s="19"/>
      <c r="D52" s="19"/>
      <c r="E52" s="19"/>
      <c r="F52" s="19"/>
      <c r="G52" s="21" t="str">
        <f>IF(ISBLANK($A52),"",IF($I52="X",A52,CONCATENATE(VLOOKUP(A52,Competitors!$A$2:$I$650,3, FALSE)," ",VLOOKUP(A52,Competitors!$A$2:$I$650,2,FALSE))))</f>
        <v/>
      </c>
      <c r="H52" s="22">
        <f t="shared" si="0"/>
        <v>0</v>
      </c>
      <c r="I52" t="str">
        <f t="shared" si="1"/>
        <v/>
      </c>
    </row>
    <row r="53" spans="1:9" ht="15" x14ac:dyDescent="0.4">
      <c r="A53" s="19"/>
      <c r="B53" s="19"/>
      <c r="C53" s="19"/>
      <c r="D53" s="19"/>
      <c r="E53" s="19"/>
      <c r="F53" s="19"/>
      <c r="G53" s="21" t="str">
        <f>IF(ISBLANK($A53),"",IF($I53="X",A53,CONCATENATE(VLOOKUP(A53,Competitors!$A$2:$I$650,3, FALSE)," ",VLOOKUP(A53,Competitors!$A$2:$I$650,2,FALSE))))</f>
        <v/>
      </c>
      <c r="H53" s="22">
        <f t="shared" si="0"/>
        <v>0</v>
      </c>
      <c r="I53" t="str">
        <f t="shared" si="1"/>
        <v/>
      </c>
    </row>
    <row r="54" spans="1:9" ht="15" x14ac:dyDescent="0.4">
      <c r="A54" s="19"/>
      <c r="B54" s="19"/>
      <c r="C54" s="19"/>
      <c r="D54" s="19"/>
      <c r="E54" s="19"/>
      <c r="F54" s="19"/>
      <c r="G54" s="21" t="str">
        <f>IF(ISBLANK($A54),"",IF($I54="X",A54,CONCATENATE(VLOOKUP(A54,Competitors!$A$2:$I$650,3, FALSE)," ",VLOOKUP(A54,Competitors!$A$2:$I$650,2,FALSE))))</f>
        <v/>
      </c>
      <c r="H54" s="22">
        <f t="shared" si="0"/>
        <v>0</v>
      </c>
      <c r="I54" t="str">
        <f t="shared" si="1"/>
        <v/>
      </c>
    </row>
    <row r="55" spans="1:9" ht="15" x14ac:dyDescent="0.4">
      <c r="A55" s="19"/>
      <c r="B55" s="19"/>
      <c r="C55" s="19"/>
      <c r="D55" s="19"/>
      <c r="E55" s="19"/>
      <c r="F55" s="19"/>
      <c r="G55" s="21" t="str">
        <f>IF(ISBLANK($A55),"",IF($I55="X",A55,CONCATENATE(VLOOKUP(A55,Competitors!$A$2:$I$650,3, FALSE)," ",VLOOKUP(A55,Competitors!$A$2:$I$650,2,FALSE))))</f>
        <v/>
      </c>
      <c r="H55" s="22">
        <f t="shared" si="0"/>
        <v>0</v>
      </c>
      <c r="I55" t="str">
        <f t="shared" si="1"/>
        <v/>
      </c>
    </row>
    <row r="56" spans="1:9" ht="15" x14ac:dyDescent="0.4">
      <c r="A56" s="19"/>
      <c r="B56" s="19"/>
      <c r="C56" s="19"/>
      <c r="D56" s="19"/>
      <c r="E56" s="19"/>
      <c r="F56" s="19"/>
      <c r="G56" s="21" t="str">
        <f>IF(ISBLANK($A56),"",IF($I56="X",A56,CONCATENATE(VLOOKUP(A56,Competitors!$A$2:$I$650,3, FALSE)," ",VLOOKUP(A56,Competitors!$A$2:$I$650,2,FALSE))))</f>
        <v/>
      </c>
      <c r="H56" s="22">
        <f t="shared" si="0"/>
        <v>0</v>
      </c>
      <c r="I56" t="str">
        <f t="shared" si="1"/>
        <v/>
      </c>
    </row>
    <row r="57" spans="1:9" ht="15" x14ac:dyDescent="0.4">
      <c r="A57" s="19"/>
      <c r="B57" s="19"/>
      <c r="C57" s="19"/>
      <c r="D57" s="19"/>
      <c r="E57" s="19"/>
      <c r="F57" s="19"/>
      <c r="G57" s="21" t="str">
        <f>IF(ISBLANK($A57),"",IF($I57="X",A57,CONCATENATE(VLOOKUP(A57,Competitors!$A$2:$I$650,3, FALSE)," ",VLOOKUP(A57,Competitors!$A$2:$I$650,2,FALSE))))</f>
        <v/>
      </c>
      <c r="H57" s="22">
        <f t="shared" si="0"/>
        <v>0</v>
      </c>
      <c r="I57" t="str">
        <f t="shared" si="1"/>
        <v/>
      </c>
    </row>
    <row r="58" spans="1:9" ht="15" x14ac:dyDescent="0.4">
      <c r="A58" s="19"/>
      <c r="B58" s="19"/>
      <c r="C58" s="19"/>
      <c r="D58" s="19"/>
      <c r="E58" s="19"/>
      <c r="F58" s="19"/>
      <c r="G58" s="21" t="str">
        <f>IF(ISBLANK($A58),"",IF($I58="X",A58,CONCATENATE(VLOOKUP(A58,Competitors!$A$2:$I$650,3, FALSE)," ",VLOOKUP(A58,Competitors!$A$2:$I$650,2,FALSE))))</f>
        <v/>
      </c>
      <c r="H58" s="22">
        <f t="shared" si="0"/>
        <v>0</v>
      </c>
      <c r="I58" t="str">
        <f t="shared" si="1"/>
        <v/>
      </c>
    </row>
    <row r="59" spans="1:9" ht="15" x14ac:dyDescent="0.4">
      <c r="A59" s="19"/>
      <c r="B59" s="19"/>
      <c r="C59" s="19"/>
      <c r="D59" s="19"/>
      <c r="E59" s="19"/>
      <c r="F59" s="19"/>
      <c r="G59" s="21" t="str">
        <f>IF(ISBLANK($A59),"",IF($I59="X",A59,CONCATENATE(VLOOKUP(A59,Competitors!$A$2:$I$650,3, FALSE)," ",VLOOKUP(A59,Competitors!$A$2:$I$650,2,FALSE))))</f>
        <v/>
      </c>
      <c r="H59" s="22">
        <f t="shared" si="0"/>
        <v>0</v>
      </c>
      <c r="I59" t="str">
        <f t="shared" si="1"/>
        <v/>
      </c>
    </row>
    <row r="60" spans="1:9" ht="15" x14ac:dyDescent="0.4">
      <c r="A60" s="19"/>
      <c r="B60" s="19"/>
      <c r="C60" s="19"/>
      <c r="D60" s="19"/>
      <c r="E60" s="19"/>
      <c r="F60" s="19"/>
      <c r="G60" s="21" t="str">
        <f>IF(ISBLANK($A60),"",IF($I60="X",A60,CONCATENATE(VLOOKUP(A60,Competitors!$A$2:$I$650,3, FALSE)," ",VLOOKUP(A60,Competitors!$A$2:$I$650,2,FALSE))))</f>
        <v/>
      </c>
      <c r="H60" s="22">
        <f t="shared" si="0"/>
        <v>0</v>
      </c>
      <c r="I60" t="str">
        <f t="shared" si="1"/>
        <v/>
      </c>
    </row>
    <row r="61" spans="1:9" ht="15" x14ac:dyDescent="0.4">
      <c r="A61" s="19"/>
      <c r="B61" s="19"/>
      <c r="C61" s="19"/>
      <c r="D61" s="19"/>
      <c r="E61" s="19"/>
      <c r="F61" s="19"/>
      <c r="G61" s="21" t="str">
        <f>IF(ISBLANK($A61),"",IF($I61="X",A61,CONCATENATE(VLOOKUP(A61,Competitors!$A$2:$I$650,3, FALSE)," ",VLOOKUP(A61,Competitors!$A$2:$I$650,2,FALSE))))</f>
        <v/>
      </c>
      <c r="H61" s="22">
        <f t="shared" si="0"/>
        <v>0</v>
      </c>
      <c r="I61" t="str">
        <f t="shared" si="1"/>
        <v/>
      </c>
    </row>
    <row r="62" spans="1:9" ht="15" x14ac:dyDescent="0.4">
      <c r="A62" s="19"/>
      <c r="B62" s="19"/>
      <c r="C62" s="19"/>
      <c r="D62" s="19"/>
      <c r="E62" s="19"/>
      <c r="F62" s="19"/>
      <c r="G62" s="21" t="str">
        <f>IF(ISBLANK($A62),"",IF($I62="X",A62,CONCATENATE(VLOOKUP(A62,Competitors!$A$2:$I$650,3, FALSE)," ",VLOOKUP(A62,Competitors!$A$2:$I$650,2,FALSE))))</f>
        <v/>
      </c>
      <c r="H62" s="22">
        <f t="shared" si="0"/>
        <v>0</v>
      </c>
      <c r="I62" t="str">
        <f t="shared" si="1"/>
        <v/>
      </c>
    </row>
    <row r="63" spans="1:9" ht="15" x14ac:dyDescent="0.4">
      <c r="A63" s="19"/>
      <c r="B63" s="19"/>
      <c r="C63" s="19"/>
      <c r="D63" s="19"/>
      <c r="E63" s="19"/>
      <c r="F63" s="19"/>
      <c r="G63" s="21" t="str">
        <f>IF(ISBLANK($A63),"",IF($I63="X",A63,CONCATENATE(VLOOKUP(A63,Competitors!$A$2:$I$650,3, FALSE)," ",VLOOKUP(A63,Competitors!$A$2:$I$650,2,FALSE))))</f>
        <v/>
      </c>
      <c r="H63" s="22">
        <f t="shared" si="0"/>
        <v>0</v>
      </c>
      <c r="I63" t="str">
        <f t="shared" si="1"/>
        <v/>
      </c>
    </row>
    <row r="64" spans="1:9" ht="15" x14ac:dyDescent="0.4">
      <c r="A64" s="19"/>
      <c r="B64" s="19"/>
      <c r="C64" s="19"/>
      <c r="D64" s="19"/>
      <c r="E64" s="19"/>
      <c r="F64" s="19"/>
      <c r="G64" s="21" t="str">
        <f>IF(ISBLANK($A64),"",IF($I64="X",A64,CONCATENATE(VLOOKUP(A64,Competitors!$A$2:$I$650,3, FALSE)," ",VLOOKUP(A64,Competitors!$A$2:$I$650,2,FALSE))))</f>
        <v/>
      </c>
      <c r="H64" s="22">
        <f t="shared" si="0"/>
        <v>0</v>
      </c>
      <c r="I64" t="str">
        <f t="shared" si="1"/>
        <v/>
      </c>
    </row>
    <row r="65" spans="1:9" ht="15" x14ac:dyDescent="0.4">
      <c r="A65" s="19"/>
      <c r="B65" s="19"/>
      <c r="C65" s="19"/>
      <c r="D65" s="19"/>
      <c r="E65" s="19"/>
      <c r="F65" s="19"/>
      <c r="G65" s="21" t="str">
        <f>IF(ISBLANK($A65),"",IF($I65="X",A65,CONCATENATE(VLOOKUP(A65,Competitors!$A$2:$I$650,3, FALSE)," ",VLOOKUP(A65,Competitors!$A$2:$I$650,2,FALSE))))</f>
        <v/>
      </c>
      <c r="H65" s="22">
        <f t="shared" si="0"/>
        <v>0</v>
      </c>
      <c r="I65" t="str">
        <f t="shared" si="1"/>
        <v/>
      </c>
    </row>
    <row r="66" spans="1:9" ht="15" x14ac:dyDescent="0.4">
      <c r="A66" s="19"/>
      <c r="B66" s="19"/>
      <c r="C66" s="19"/>
      <c r="D66" s="19"/>
      <c r="E66" s="19"/>
      <c r="F66" s="19"/>
      <c r="G66" s="21" t="str">
        <f>IF(ISBLANK($A66),"",IF($I66="X",A66,CONCATENATE(VLOOKUP(A66,Competitors!$A$2:$I$650,3, FALSE)," ",VLOOKUP(A66,Competitors!$A$2:$I$650,2,FALSE))))</f>
        <v/>
      </c>
      <c r="H66" s="22">
        <f t="shared" si="0"/>
        <v>0</v>
      </c>
      <c r="I66" t="str">
        <f t="shared" si="1"/>
        <v/>
      </c>
    </row>
    <row r="67" spans="1:9" ht="15" x14ac:dyDescent="0.4">
      <c r="A67" s="19"/>
      <c r="B67" s="19"/>
      <c r="C67" s="19"/>
      <c r="D67" s="19"/>
      <c r="E67" s="19"/>
      <c r="F67" s="19"/>
      <c r="G67" s="21" t="str">
        <f>IF(ISBLANK($A67),"",IF($I67="X",A67,CONCATENATE(VLOOKUP(A67,Competitors!$A$2:$I$650,3, FALSE)," ",VLOOKUP(A67,Competitors!$A$2:$I$650,2,FALSE))))</f>
        <v/>
      </c>
      <c r="H67" s="22">
        <f t="shared" ref="H67:H101" si="2">IF(LEFT($E67,1)="D",UPPER($E67),(B67*3600+C67*60+D67)/86400)</f>
        <v>0</v>
      </c>
      <c r="I67" t="str">
        <f t="shared" ref="I67:I101" si="3">IF(OR(ISBLANK(A67),ISNUMBER(A67)),"","X")</f>
        <v/>
      </c>
    </row>
    <row r="68" spans="1:9" ht="15" x14ac:dyDescent="0.4">
      <c r="A68" s="19"/>
      <c r="B68" s="19"/>
      <c r="C68" s="19"/>
      <c r="D68" s="19"/>
      <c r="E68" s="19"/>
      <c r="F68" s="19"/>
      <c r="G68" s="21" t="str">
        <f>IF(ISBLANK($A68),"",IF($I68="X",A68,CONCATENATE(VLOOKUP(A68,Competitors!$A$2:$I$650,3, FALSE)," ",VLOOKUP(A68,Competitors!$A$2:$I$650,2,FALSE))))</f>
        <v/>
      </c>
      <c r="H68" s="22">
        <f t="shared" si="2"/>
        <v>0</v>
      </c>
      <c r="I68" t="str">
        <f t="shared" si="3"/>
        <v/>
      </c>
    </row>
    <row r="69" spans="1:9" ht="15" x14ac:dyDescent="0.4">
      <c r="A69" s="19"/>
      <c r="B69" s="19"/>
      <c r="C69" s="19"/>
      <c r="D69" s="19"/>
      <c r="E69" s="19"/>
      <c r="F69" s="19"/>
      <c r="G69" s="21" t="str">
        <f>IF(ISBLANK($A69),"",IF($I69="X",A69,CONCATENATE(VLOOKUP(A69,Competitors!$A$2:$I$650,3, FALSE)," ",VLOOKUP(A69,Competitors!$A$2:$I$650,2,FALSE))))</f>
        <v/>
      </c>
      <c r="H69" s="22">
        <f t="shared" si="2"/>
        <v>0</v>
      </c>
      <c r="I69" t="str">
        <f t="shared" si="3"/>
        <v/>
      </c>
    </row>
    <row r="70" spans="1:9" ht="15" x14ac:dyDescent="0.4">
      <c r="A70" s="19"/>
      <c r="B70" s="19"/>
      <c r="C70" s="19"/>
      <c r="D70" s="19"/>
      <c r="E70" s="19"/>
      <c r="F70" s="19"/>
      <c r="G70" s="21" t="str">
        <f>IF(ISBLANK($A70),"",IF($I70="X",A70,CONCATENATE(VLOOKUP(A70,Competitors!$A$2:$I$650,3, FALSE)," ",VLOOKUP(A70,Competitors!$A$2:$I$650,2,FALSE))))</f>
        <v/>
      </c>
      <c r="H70" s="22">
        <f t="shared" si="2"/>
        <v>0</v>
      </c>
      <c r="I70" t="str">
        <f t="shared" si="3"/>
        <v/>
      </c>
    </row>
    <row r="71" spans="1:9" ht="15" x14ac:dyDescent="0.4">
      <c r="A71" s="19"/>
      <c r="B71" s="19"/>
      <c r="C71" s="19"/>
      <c r="D71" s="19"/>
      <c r="E71" s="19"/>
      <c r="F71" s="19"/>
      <c r="G71" s="21" t="str">
        <f>IF(ISBLANK($A71),"",IF($I71="X",A71,CONCATENATE(VLOOKUP(A71,Competitors!$A$2:$I$650,3, FALSE)," ",VLOOKUP(A71,Competitors!$A$2:$I$650,2,FALSE))))</f>
        <v/>
      </c>
      <c r="H71" s="22">
        <f t="shared" si="2"/>
        <v>0</v>
      </c>
      <c r="I71" t="str">
        <f t="shared" si="3"/>
        <v/>
      </c>
    </row>
    <row r="72" spans="1:9" ht="15" x14ac:dyDescent="0.4">
      <c r="A72" s="19"/>
      <c r="B72" s="19"/>
      <c r="C72" s="19"/>
      <c r="D72" s="19"/>
      <c r="E72" s="19"/>
      <c r="F72" s="19"/>
      <c r="G72" s="21" t="str">
        <f>IF(ISBLANK($A72),"",IF($I72="X",A72,CONCATENATE(VLOOKUP(A72,Competitors!$A$2:$I$650,3, FALSE)," ",VLOOKUP(A72,Competitors!$A$2:$I$650,2,FALSE))))</f>
        <v/>
      </c>
      <c r="H72" s="22">
        <f t="shared" si="2"/>
        <v>0</v>
      </c>
      <c r="I72" t="str">
        <f t="shared" si="3"/>
        <v/>
      </c>
    </row>
    <row r="73" spans="1:9" ht="15" x14ac:dyDescent="0.4">
      <c r="A73" s="19"/>
      <c r="B73" s="19"/>
      <c r="C73" s="19"/>
      <c r="D73" s="19"/>
      <c r="E73" s="19"/>
      <c r="F73" s="19"/>
      <c r="G73" s="21" t="str">
        <f>IF(ISBLANK($A73),"",IF($I73="X",A73,CONCATENATE(VLOOKUP(A73,Competitors!$A$2:$I$650,3, FALSE)," ",VLOOKUP(A73,Competitors!$A$2:$I$650,2,FALSE))))</f>
        <v/>
      </c>
      <c r="H73" s="22">
        <f t="shared" si="2"/>
        <v>0</v>
      </c>
      <c r="I73" t="str">
        <f t="shared" si="3"/>
        <v/>
      </c>
    </row>
    <row r="74" spans="1:9" ht="15" x14ac:dyDescent="0.4">
      <c r="A74" s="19"/>
      <c r="B74" s="19"/>
      <c r="C74" s="19"/>
      <c r="D74" s="19"/>
      <c r="E74" s="19"/>
      <c r="F74" s="19"/>
      <c r="G74" s="21" t="str">
        <f>IF(ISBLANK($A74),"",IF($I74="X",A74,CONCATENATE(VLOOKUP(A74,Competitors!$A$2:$I$650,3, FALSE)," ",VLOOKUP(A74,Competitors!$A$2:$I$650,2,FALSE))))</f>
        <v/>
      </c>
      <c r="H74" s="22">
        <f t="shared" si="2"/>
        <v>0</v>
      </c>
      <c r="I74" t="str">
        <f t="shared" si="3"/>
        <v/>
      </c>
    </row>
    <row r="75" spans="1:9" ht="15" x14ac:dyDescent="0.4">
      <c r="A75" s="19"/>
      <c r="B75" s="19"/>
      <c r="C75" s="19"/>
      <c r="D75" s="19"/>
      <c r="E75" s="19"/>
      <c r="F75" s="19"/>
      <c r="G75" s="21" t="str">
        <f>IF(ISBLANK($A75),"",IF($I75="X",A75,CONCATENATE(VLOOKUP(A75,Competitors!$A$2:$I$650,3, FALSE)," ",VLOOKUP(A75,Competitors!$A$2:$I$650,2,FALSE))))</f>
        <v/>
      </c>
      <c r="H75" s="22">
        <f t="shared" si="2"/>
        <v>0</v>
      </c>
      <c r="I75" t="str">
        <f t="shared" si="3"/>
        <v/>
      </c>
    </row>
    <row r="76" spans="1:9" ht="15" x14ac:dyDescent="0.4">
      <c r="A76" s="19"/>
      <c r="B76" s="19"/>
      <c r="C76" s="19"/>
      <c r="D76" s="19"/>
      <c r="E76" s="19"/>
      <c r="F76" s="19"/>
      <c r="G76" s="21" t="str">
        <f>IF(ISBLANK($A76),"",IF($I76="X",A76,CONCATENATE(VLOOKUP(A76,Competitors!$A$2:$I$650,3, FALSE)," ",VLOOKUP(A76,Competitors!$A$2:$I$650,2,FALSE))))</f>
        <v/>
      </c>
      <c r="H76" s="22">
        <f t="shared" si="2"/>
        <v>0</v>
      </c>
      <c r="I76" t="str">
        <f t="shared" si="3"/>
        <v/>
      </c>
    </row>
    <row r="77" spans="1:9" ht="15" x14ac:dyDescent="0.4">
      <c r="A77" s="19"/>
      <c r="B77" s="19"/>
      <c r="C77" s="19"/>
      <c r="D77" s="19"/>
      <c r="E77" s="19"/>
      <c r="F77" s="19"/>
      <c r="G77" s="21" t="str">
        <f>IF(ISBLANK($A77),"",IF($I77="X",A77,CONCATENATE(VLOOKUP(A77,Competitors!$A$2:$I$650,3, FALSE)," ",VLOOKUP(A77,Competitors!$A$2:$I$650,2,FALSE))))</f>
        <v/>
      </c>
      <c r="H77" s="22">
        <f t="shared" si="2"/>
        <v>0</v>
      </c>
      <c r="I77" t="str">
        <f t="shared" si="3"/>
        <v/>
      </c>
    </row>
    <row r="78" spans="1:9" ht="15" x14ac:dyDescent="0.4">
      <c r="A78" s="19"/>
      <c r="B78" s="19"/>
      <c r="C78" s="19"/>
      <c r="D78" s="19"/>
      <c r="E78" s="19"/>
      <c r="F78" s="19"/>
      <c r="G78" s="21" t="str">
        <f>IF(ISBLANK($A78),"",IF($I78="X",A78,CONCATENATE(VLOOKUP(A78,Competitors!$A$2:$I$650,3, FALSE)," ",VLOOKUP(A78,Competitors!$A$2:$I$650,2,FALSE))))</f>
        <v/>
      </c>
      <c r="H78" s="22">
        <f t="shared" si="2"/>
        <v>0</v>
      </c>
      <c r="I78" t="str">
        <f t="shared" si="3"/>
        <v/>
      </c>
    </row>
    <row r="79" spans="1:9" ht="15" x14ac:dyDescent="0.4">
      <c r="A79" s="19"/>
      <c r="B79" s="19"/>
      <c r="C79" s="19"/>
      <c r="D79" s="19"/>
      <c r="E79" s="19"/>
      <c r="F79" s="19"/>
      <c r="G79" s="21" t="str">
        <f>IF(ISBLANK($A79),"",IF($I79="X",A79,CONCATENATE(VLOOKUP(A79,Competitors!$A$2:$I$650,3, FALSE)," ",VLOOKUP(A79,Competitors!$A$2:$I$650,2,FALSE))))</f>
        <v/>
      </c>
      <c r="H79" s="22">
        <f t="shared" si="2"/>
        <v>0</v>
      </c>
      <c r="I79" t="str">
        <f t="shared" si="3"/>
        <v/>
      </c>
    </row>
    <row r="80" spans="1:9" ht="15" x14ac:dyDescent="0.4">
      <c r="A80" s="19"/>
      <c r="B80" s="19"/>
      <c r="C80" s="19"/>
      <c r="D80" s="19"/>
      <c r="E80" s="19"/>
      <c r="F80" s="19"/>
      <c r="G80" s="21" t="str">
        <f>IF(ISBLANK($A80),"",IF($I80="X",A80,CONCATENATE(VLOOKUP(A80,Competitors!$A$2:$I$650,3, FALSE)," ",VLOOKUP(A80,Competitors!$A$2:$I$650,2,FALSE))))</f>
        <v/>
      </c>
      <c r="H80" s="22">
        <f t="shared" si="2"/>
        <v>0</v>
      </c>
      <c r="I80" t="str">
        <f t="shared" si="3"/>
        <v/>
      </c>
    </row>
    <row r="81" spans="1:9" ht="15" x14ac:dyDescent="0.4">
      <c r="A81" s="19"/>
      <c r="B81" s="19"/>
      <c r="C81" s="19"/>
      <c r="D81" s="19"/>
      <c r="E81" s="19"/>
      <c r="F81" s="19"/>
      <c r="G81" s="21" t="str">
        <f>IF(ISBLANK($A81),"",IF($I81="X",A81,CONCATENATE(VLOOKUP(A81,Competitors!$A$2:$I$650,3, FALSE)," ",VLOOKUP(A81,Competitors!$A$2:$I$650,2,FALSE))))</f>
        <v/>
      </c>
      <c r="H81" s="22">
        <f t="shared" si="2"/>
        <v>0</v>
      </c>
      <c r="I81" t="str">
        <f t="shared" si="3"/>
        <v/>
      </c>
    </row>
    <row r="82" spans="1:9" ht="15" x14ac:dyDescent="0.4">
      <c r="A82" s="19"/>
      <c r="B82" s="19"/>
      <c r="C82" s="19"/>
      <c r="D82" s="19"/>
      <c r="E82" s="19"/>
      <c r="F82" s="19"/>
      <c r="G82" s="21" t="str">
        <f>IF(ISBLANK($A82),"",IF($I82="X",A82,CONCATENATE(VLOOKUP(A82,Competitors!$A$2:$I$650,3, FALSE)," ",VLOOKUP(A82,Competitors!$A$2:$I$650,2,FALSE))))</f>
        <v/>
      </c>
      <c r="H82" s="22">
        <f t="shared" si="2"/>
        <v>0</v>
      </c>
      <c r="I82" t="str">
        <f t="shared" si="3"/>
        <v/>
      </c>
    </row>
    <row r="83" spans="1:9" ht="15" x14ac:dyDescent="0.4">
      <c r="A83" s="19"/>
      <c r="B83" s="19"/>
      <c r="C83" s="19"/>
      <c r="D83" s="19"/>
      <c r="E83" s="19"/>
      <c r="F83" s="19"/>
      <c r="G83" s="21" t="str">
        <f>IF(ISBLANK($A83),"",IF($I83="X",A83,CONCATENATE(VLOOKUP(A83,Competitors!$A$2:$I$650,3, FALSE)," ",VLOOKUP(A83,Competitors!$A$2:$I$650,2,FALSE))))</f>
        <v/>
      </c>
      <c r="H83" s="22">
        <f t="shared" si="2"/>
        <v>0</v>
      </c>
      <c r="I83" t="str">
        <f t="shared" si="3"/>
        <v/>
      </c>
    </row>
    <row r="84" spans="1:9" ht="15" x14ac:dyDescent="0.4">
      <c r="A84" s="19"/>
      <c r="B84" s="19"/>
      <c r="C84" s="19"/>
      <c r="D84" s="19"/>
      <c r="E84" s="19"/>
      <c r="F84" s="19"/>
      <c r="G84" s="21" t="str">
        <f>IF(ISBLANK($A84),"",IF($I84="X",A84,CONCATENATE(VLOOKUP(A84,Competitors!$A$2:$I$650,3, FALSE)," ",VLOOKUP(A84,Competitors!$A$2:$I$650,2,FALSE))))</f>
        <v/>
      </c>
      <c r="H84" s="22">
        <f t="shared" si="2"/>
        <v>0</v>
      </c>
      <c r="I84" t="str">
        <f t="shared" si="3"/>
        <v/>
      </c>
    </row>
    <row r="85" spans="1:9" ht="15" x14ac:dyDescent="0.4">
      <c r="A85" s="19"/>
      <c r="B85" s="19"/>
      <c r="C85" s="19"/>
      <c r="D85" s="19"/>
      <c r="E85" s="19"/>
      <c r="F85" s="19"/>
      <c r="G85" s="21" t="str">
        <f>IF(ISBLANK($A85),"",IF($I85="X",A85,CONCATENATE(VLOOKUP(A85,Competitors!$A$2:$I$650,3, FALSE)," ",VLOOKUP(A85,Competitors!$A$2:$I$650,2,FALSE))))</f>
        <v/>
      </c>
      <c r="H85" s="22">
        <f t="shared" si="2"/>
        <v>0</v>
      </c>
      <c r="I85" t="str">
        <f t="shared" si="3"/>
        <v/>
      </c>
    </row>
    <row r="86" spans="1:9" ht="15" x14ac:dyDescent="0.4">
      <c r="A86" s="19"/>
      <c r="B86" s="19"/>
      <c r="C86" s="19"/>
      <c r="D86" s="19"/>
      <c r="E86" s="19"/>
      <c r="F86" s="19"/>
      <c r="G86" s="21" t="str">
        <f>IF(ISBLANK($A86),"",IF($I86="X",A86,CONCATENATE(VLOOKUP(A86,Competitors!$A$2:$I$650,3, FALSE)," ",VLOOKUP(A86,Competitors!$A$2:$I$650,2,FALSE))))</f>
        <v/>
      </c>
      <c r="H86" s="22">
        <f t="shared" si="2"/>
        <v>0</v>
      </c>
      <c r="I86" t="str">
        <f t="shared" si="3"/>
        <v/>
      </c>
    </row>
    <row r="87" spans="1:9" ht="15" x14ac:dyDescent="0.4">
      <c r="A87" s="19"/>
      <c r="B87" s="19"/>
      <c r="C87" s="19"/>
      <c r="D87" s="19"/>
      <c r="E87" s="19"/>
      <c r="F87" s="19"/>
      <c r="G87" s="21" t="str">
        <f>IF(ISBLANK($A87),"",IF($I87="X",A87,CONCATENATE(VLOOKUP(A87,Competitors!$A$2:$I$650,3, FALSE)," ",VLOOKUP(A87,Competitors!$A$2:$I$650,2,FALSE))))</f>
        <v/>
      </c>
      <c r="H87" s="22">
        <f t="shared" si="2"/>
        <v>0</v>
      </c>
      <c r="I87" t="str">
        <f t="shared" si="3"/>
        <v/>
      </c>
    </row>
    <row r="88" spans="1:9" ht="15" x14ac:dyDescent="0.4">
      <c r="A88" s="19"/>
      <c r="B88" s="19"/>
      <c r="C88" s="19"/>
      <c r="D88" s="19"/>
      <c r="E88" s="19"/>
      <c r="F88" s="19"/>
      <c r="G88" s="21" t="str">
        <f>IF(ISBLANK($A88),"",IF($I88="X",A88,CONCATENATE(VLOOKUP(A88,Competitors!$A$2:$I$650,3, FALSE)," ",VLOOKUP(A88,Competitors!$A$2:$I$650,2,FALSE))))</f>
        <v/>
      </c>
      <c r="H88" s="22">
        <f t="shared" si="2"/>
        <v>0</v>
      </c>
      <c r="I88" t="str">
        <f t="shared" si="3"/>
        <v/>
      </c>
    </row>
    <row r="89" spans="1:9" ht="15" x14ac:dyDescent="0.4">
      <c r="A89" s="19"/>
      <c r="B89" s="19"/>
      <c r="C89" s="19"/>
      <c r="D89" s="19"/>
      <c r="E89" s="19"/>
      <c r="F89" s="19"/>
      <c r="G89" s="21" t="str">
        <f>IF(ISBLANK($A89),"",IF($I89="X",A89,CONCATENATE(VLOOKUP(A89,Competitors!$A$2:$I$650,3, FALSE)," ",VLOOKUP(A89,Competitors!$A$2:$I$650,2,FALSE))))</f>
        <v/>
      </c>
      <c r="H89" s="22">
        <f t="shared" si="2"/>
        <v>0</v>
      </c>
      <c r="I89" t="str">
        <f t="shared" si="3"/>
        <v/>
      </c>
    </row>
    <row r="90" spans="1:9" ht="15" x14ac:dyDescent="0.4">
      <c r="A90" s="19"/>
      <c r="B90" s="19"/>
      <c r="C90" s="19"/>
      <c r="D90" s="19"/>
      <c r="E90" s="19"/>
      <c r="F90" s="19"/>
      <c r="G90" s="21" t="str">
        <f>IF(ISBLANK($A90),"",IF($I90="X",A90,CONCATENATE(VLOOKUP(A90,Competitors!$A$2:$I$650,3, FALSE)," ",VLOOKUP(A90,Competitors!$A$2:$I$650,2,FALSE))))</f>
        <v/>
      </c>
      <c r="H90" s="22">
        <f t="shared" si="2"/>
        <v>0</v>
      </c>
      <c r="I90" t="str">
        <f t="shared" si="3"/>
        <v/>
      </c>
    </row>
    <row r="91" spans="1:9" ht="15" x14ac:dyDescent="0.4">
      <c r="A91" s="19"/>
      <c r="B91" s="19"/>
      <c r="C91" s="19"/>
      <c r="D91" s="19"/>
      <c r="E91" s="19"/>
      <c r="F91" s="19"/>
      <c r="G91" s="21" t="str">
        <f>IF(ISBLANK($A91),"",IF($I91="X",A91,CONCATENATE(VLOOKUP(A91,Competitors!$A$2:$I$650,3, FALSE)," ",VLOOKUP(A91,Competitors!$A$2:$I$650,2,FALSE))))</f>
        <v/>
      </c>
      <c r="H91" s="22">
        <f t="shared" si="2"/>
        <v>0</v>
      </c>
      <c r="I91" t="str">
        <f t="shared" si="3"/>
        <v/>
      </c>
    </row>
    <row r="92" spans="1:9" ht="15" x14ac:dyDescent="0.4">
      <c r="A92" s="19"/>
      <c r="B92" s="19"/>
      <c r="C92" s="19"/>
      <c r="D92" s="19"/>
      <c r="E92" s="19"/>
      <c r="F92" s="19"/>
      <c r="G92" s="21" t="str">
        <f>IF(ISBLANK($A92),"",IF($I92="X",A92,CONCATENATE(VLOOKUP(A92,Competitors!$A$2:$I$650,3, FALSE)," ",VLOOKUP(A92,Competitors!$A$2:$I$650,2,FALSE))))</f>
        <v/>
      </c>
      <c r="H92" s="22">
        <f t="shared" si="2"/>
        <v>0</v>
      </c>
      <c r="I92" t="str">
        <f t="shared" si="3"/>
        <v/>
      </c>
    </row>
    <row r="93" spans="1:9" ht="15" x14ac:dyDescent="0.4">
      <c r="A93" s="19"/>
      <c r="B93" s="19"/>
      <c r="C93" s="19"/>
      <c r="D93" s="19"/>
      <c r="E93" s="19"/>
      <c r="F93" s="19"/>
      <c r="G93" s="21" t="str">
        <f>IF(ISBLANK($A93),"",IF($I93="X",A93,CONCATENATE(VLOOKUP(A93,Competitors!$A$2:$I$650,3, FALSE)," ",VLOOKUP(A93,Competitors!$A$2:$I$650,2,FALSE))))</f>
        <v/>
      </c>
      <c r="H93" s="22">
        <f t="shared" si="2"/>
        <v>0</v>
      </c>
      <c r="I93" t="str">
        <f t="shared" si="3"/>
        <v/>
      </c>
    </row>
    <row r="94" spans="1:9" ht="15" x14ac:dyDescent="0.4">
      <c r="A94" s="19"/>
      <c r="B94" s="19"/>
      <c r="C94" s="19"/>
      <c r="D94" s="19"/>
      <c r="E94" s="19"/>
      <c r="F94" s="19"/>
      <c r="G94" s="21" t="str">
        <f>IF(ISBLANK($A94),"",IF($I94="X",A94,CONCATENATE(VLOOKUP(A94,Competitors!$A$2:$I$650,3, FALSE)," ",VLOOKUP(A94,Competitors!$A$2:$I$650,2,FALSE))))</f>
        <v/>
      </c>
      <c r="H94" s="22">
        <f t="shared" si="2"/>
        <v>0</v>
      </c>
      <c r="I94" t="str">
        <f t="shared" si="3"/>
        <v/>
      </c>
    </row>
    <row r="95" spans="1:9" ht="15" x14ac:dyDescent="0.4">
      <c r="A95" s="19"/>
      <c r="B95" s="19"/>
      <c r="C95" s="19"/>
      <c r="D95" s="19"/>
      <c r="E95" s="19"/>
      <c r="F95" s="19"/>
      <c r="G95" s="21" t="str">
        <f>IF(ISBLANK($A95),"",IF($I95="X",A95,CONCATENATE(VLOOKUP(A95,Competitors!$A$2:$I$650,3, FALSE)," ",VLOOKUP(A95,Competitors!$A$2:$I$650,2,FALSE))))</f>
        <v/>
      </c>
      <c r="H95" s="22">
        <f t="shared" si="2"/>
        <v>0</v>
      </c>
      <c r="I95" t="str">
        <f t="shared" si="3"/>
        <v/>
      </c>
    </row>
    <row r="96" spans="1:9" ht="15" x14ac:dyDescent="0.4">
      <c r="A96" s="19"/>
      <c r="B96" s="19"/>
      <c r="C96" s="19"/>
      <c r="D96" s="19"/>
      <c r="E96" s="19"/>
      <c r="F96" s="19"/>
      <c r="G96" s="21" t="str">
        <f>IF(ISBLANK($A96),"",IF($I96="X",A96,CONCATENATE(VLOOKUP(A96,Competitors!$A$2:$I$650,3, FALSE)," ",VLOOKUP(A96,Competitors!$A$2:$I$650,2,FALSE))))</f>
        <v/>
      </c>
      <c r="H96" s="22">
        <f t="shared" si="2"/>
        <v>0</v>
      </c>
      <c r="I96" t="str">
        <f t="shared" si="3"/>
        <v/>
      </c>
    </row>
    <row r="97" spans="1:9" ht="15" x14ac:dyDescent="0.4">
      <c r="A97" s="19"/>
      <c r="B97" s="19"/>
      <c r="C97" s="19"/>
      <c r="D97" s="19"/>
      <c r="E97" s="19"/>
      <c r="F97" s="19"/>
      <c r="G97" s="21" t="str">
        <f>IF(ISBLANK($A97),"",IF($I97="X",A97,CONCATENATE(VLOOKUP(A97,Competitors!$A$2:$I$650,3, FALSE)," ",VLOOKUP(A97,Competitors!$A$2:$I$650,2,FALSE))))</f>
        <v/>
      </c>
      <c r="H97" s="22">
        <f t="shared" si="2"/>
        <v>0</v>
      </c>
      <c r="I97" t="str">
        <f t="shared" si="3"/>
        <v/>
      </c>
    </row>
    <row r="98" spans="1:9" ht="15" x14ac:dyDescent="0.4">
      <c r="A98" s="19"/>
      <c r="B98" s="19"/>
      <c r="C98" s="19"/>
      <c r="D98" s="19"/>
      <c r="E98" s="19"/>
      <c r="F98" s="19"/>
      <c r="G98" s="21" t="str">
        <f>IF(ISBLANK($A98),"",IF($I98="X",A98,CONCATENATE(VLOOKUP(A98,Competitors!$A$2:$I$650,3, FALSE)," ",VLOOKUP(A98,Competitors!$A$2:$I$650,2,FALSE))))</f>
        <v/>
      </c>
      <c r="H98" s="22">
        <f t="shared" si="2"/>
        <v>0</v>
      </c>
      <c r="I98" t="str">
        <f t="shared" si="3"/>
        <v/>
      </c>
    </row>
    <row r="99" spans="1:9" ht="15" x14ac:dyDescent="0.4">
      <c r="A99" s="19"/>
      <c r="B99" s="19"/>
      <c r="C99" s="19"/>
      <c r="D99" s="19"/>
      <c r="E99" s="19"/>
      <c r="F99" s="19"/>
      <c r="G99" s="21" t="str">
        <f>IF(ISBLANK($A99),"",IF($I99="X",A99,CONCATENATE(VLOOKUP(A99,Competitors!$A$2:$I$650,3, FALSE)," ",VLOOKUP(A99,Competitors!$A$2:$I$650,2,FALSE))))</f>
        <v/>
      </c>
      <c r="H99" s="22">
        <f t="shared" si="2"/>
        <v>0</v>
      </c>
      <c r="I99" t="str">
        <f t="shared" si="3"/>
        <v/>
      </c>
    </row>
    <row r="100" spans="1:9" ht="15" x14ac:dyDescent="0.4">
      <c r="A100" s="19"/>
      <c r="B100" s="19"/>
      <c r="C100" s="19"/>
      <c r="D100" s="19"/>
      <c r="E100" s="19"/>
      <c r="F100" s="19"/>
      <c r="G100" s="21" t="str">
        <f>IF(ISBLANK($A100),"",IF($I100="X",A100,CONCATENATE(VLOOKUP(A100,Competitors!$A$2:$I$650,3, FALSE)," ",VLOOKUP(A100,Competitors!$A$2:$I$650,2,FALSE))))</f>
        <v/>
      </c>
      <c r="H100" s="22">
        <f t="shared" si="2"/>
        <v>0</v>
      </c>
      <c r="I100" t="str">
        <f t="shared" si="3"/>
        <v/>
      </c>
    </row>
    <row r="101" spans="1:9" ht="15" x14ac:dyDescent="0.4">
      <c r="A101" s="19"/>
      <c r="B101" s="19"/>
      <c r="C101" s="19"/>
      <c r="D101" s="19"/>
      <c r="E101" s="19"/>
      <c r="F101" s="19"/>
      <c r="G101" s="21" t="str">
        <f>IF(ISBLANK($A101),"",IF($I101="X",A101,CONCATENATE(VLOOKUP(A101,Competitors!$A$2:$I$650,3, FALSE)," ",VLOOKUP(A101,Competitors!$A$2:$I$650,2,FALSE))))</f>
        <v/>
      </c>
      <c r="H101" s="22">
        <f t="shared" si="2"/>
        <v>0</v>
      </c>
      <c r="I101" t="str">
        <f t="shared" si="3"/>
        <v/>
      </c>
    </row>
    <row r="102" spans="1:9" s="23" customFormat="1" x14ac:dyDescent="0.35">
      <c r="H102" s="24"/>
    </row>
    <row r="103" spans="1:9" x14ac:dyDescent="0.35">
      <c r="A103" t="s">
        <v>672</v>
      </c>
      <c r="B103" t="str" cm="1">
        <f t="array" aca="1" ref="B103" ca="1">MID(CELL("filename",A1),FIND("]",CELL("filename",A1))+1,255)</f>
        <v>Event_10</v>
      </c>
    </row>
    <row r="104" spans="1:9" x14ac:dyDescent="0.35">
      <c r="A104" t="s">
        <v>673</v>
      </c>
      <c r="B104">
        <f ca="1">_xlfn.XLOOKUP(B103,Calendar!L:L,Calendar!G:G,"Event is not in calendar")</f>
        <v>0</v>
      </c>
    </row>
  </sheetData>
  <conditionalFormatting sqref="D2:D101">
    <cfRule type="expression" dxfId="50" priority="1">
      <formula>TEXT($B$104,"@")="Y"</formula>
    </cfRule>
  </conditionalFormatting>
  <conditionalFormatting sqref="G2:H101">
    <cfRule type="expression" dxfId="49" priority="3">
      <formula>$I2="X"</formula>
    </cfRule>
  </conditionalFormatting>
  <conditionalFormatting sqref="H2:H101">
    <cfRule type="expression" dxfId="48" priority="2">
      <formula>TEXT($B$104,"@")="Y"</formula>
    </cfRule>
  </conditionalFormatting>
  <printOptions horizontalCentered="1"/>
  <pageMargins left="0.62992125984251968" right="0.70866141732283472" top="1.7322834645669292" bottom="0.39370078740157483" header="0.31496062992125984" footer="0.31496062992125984"/>
  <pageSetup paperSize="9" orientation="portrait" r:id="rId1"/>
  <headerFooter>
    <oddHeader>&amp;C&amp;24WVCC champs 2016 results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95A3B-32D4-459C-99B0-F8EF1FCE6A3F}">
  <sheetPr codeName="Sheet43">
    <pageSetUpPr fitToPage="1"/>
  </sheetPr>
  <dimension ref="A1:I104"/>
  <sheetViews>
    <sheetView zoomScaleNormal="100" workbookViewId="0">
      <selection activeCell="D2" sqref="D2:D101"/>
    </sheetView>
  </sheetViews>
  <sheetFormatPr defaultColWidth="9.1328125" defaultRowHeight="12.75" x14ac:dyDescent="0.35"/>
  <cols>
    <col min="1" max="1" width="19" customWidth="1"/>
    <col min="2" max="4" width="4.6640625" customWidth="1"/>
    <col min="5" max="6" width="11" customWidth="1"/>
    <col min="7" max="7" width="25.1328125" customWidth="1"/>
    <col min="8" max="8" width="14.6640625" style="25" customWidth="1"/>
  </cols>
  <sheetData>
    <row r="1" spans="1:9" ht="15.75" customHeight="1" x14ac:dyDescent="0.4">
      <c r="A1" s="12" t="s">
        <v>364</v>
      </c>
      <c r="B1" s="13" t="s">
        <v>176</v>
      </c>
      <c r="C1" s="14" t="s">
        <v>2</v>
      </c>
      <c r="D1" s="15" t="s">
        <v>48</v>
      </c>
      <c r="E1" s="16" t="s">
        <v>177</v>
      </c>
      <c r="F1" s="16" t="s">
        <v>178</v>
      </c>
      <c r="G1" s="17" t="s">
        <v>115</v>
      </c>
      <c r="H1" s="18" t="s">
        <v>179</v>
      </c>
      <c r="I1" t="s">
        <v>363</v>
      </c>
    </row>
    <row r="2" spans="1:9" ht="15" x14ac:dyDescent="0.4">
      <c r="A2" s="19" t="s">
        <v>232</v>
      </c>
      <c r="B2" s="19">
        <v>0</v>
      </c>
      <c r="C2" s="19">
        <v>57</v>
      </c>
      <c r="D2" s="19">
        <v>8</v>
      </c>
      <c r="E2" s="19"/>
      <c r="F2" s="19"/>
      <c r="G2" s="21" t="str">
        <f>IF(ISBLANK($A2),"",IF($I2="X",A2,CONCATENATE(VLOOKUP(A2,Competitors!$A$2:$I$650,3, FALSE)," ",VLOOKUP(A2,Competitors!$A$2:$I$650,2,FALSE))))</f>
        <v>Hudson Hendry</v>
      </c>
      <c r="H2" s="22">
        <f>IF(LEFT($E2,1)="D",UPPER($E2),(B2*3600+C2*60+D2)/86400)</f>
        <v>3.9675925925925927E-2</v>
      </c>
      <c r="I2" t="str">
        <f>IF(OR(ISBLANK(A2),ISNUMBER(A2)),"","X")</f>
        <v>X</v>
      </c>
    </row>
    <row r="3" spans="1:9" ht="15" x14ac:dyDescent="0.4">
      <c r="A3" s="19">
        <v>407</v>
      </c>
      <c r="B3" s="19">
        <v>0</v>
      </c>
      <c r="C3" s="19">
        <v>59</v>
      </c>
      <c r="D3" s="19">
        <v>47</v>
      </c>
      <c r="E3" s="19"/>
      <c r="F3" s="19"/>
      <c r="G3" s="21" t="str">
        <f>IF(ISBLANK($A3),"",IF($I3="X",A3,CONCATENATE(VLOOKUP(A3,Competitors!$A$2:$I$650,3, FALSE)," ",VLOOKUP(A3,Competitors!$A$2:$I$650,2,FALSE))))</f>
        <v>Hans van Nierop</v>
      </c>
      <c r="H3" s="22">
        <f t="shared" ref="H3:H66" si="0">IF(LEFT($E3,1)="D",UPPER($E3),(B3*3600+C3*60+D3)/86400)</f>
        <v>4.1516203703703701E-2</v>
      </c>
      <c r="I3" t="str">
        <f t="shared" ref="I3:I66" si="1">IF(OR(ISBLANK(A3),ISNUMBER(A3)),"","X")</f>
        <v/>
      </c>
    </row>
    <row r="4" spans="1:9" ht="15" x14ac:dyDescent="0.4">
      <c r="A4" s="19" t="s">
        <v>160</v>
      </c>
      <c r="B4" s="19">
        <v>1</v>
      </c>
      <c r="C4" s="19">
        <v>0</v>
      </c>
      <c r="D4" s="19">
        <v>4</v>
      </c>
      <c r="E4" s="19"/>
      <c r="F4" s="19"/>
      <c r="G4" s="21" t="str">
        <f>IF(ISBLANK($A4),"",IF($I4="X",A4,CONCATENATE(VLOOKUP(A4,Competitors!$A$2:$I$650,3, FALSE)," ",VLOOKUP(A4,Competitors!$A$2:$I$650,2,FALSE))))</f>
        <v>Chris Fowler</v>
      </c>
      <c r="H4" s="22">
        <f t="shared" si="0"/>
        <v>4.1712962962962966E-2</v>
      </c>
      <c r="I4" t="str">
        <f t="shared" si="1"/>
        <v>X</v>
      </c>
    </row>
    <row r="5" spans="1:9" ht="15" x14ac:dyDescent="0.4">
      <c r="A5" s="19" t="s">
        <v>233</v>
      </c>
      <c r="B5" s="19">
        <v>1</v>
      </c>
      <c r="C5" s="19">
        <v>0</v>
      </c>
      <c r="D5" s="19">
        <v>51</v>
      </c>
      <c r="E5" s="19"/>
      <c r="F5" s="19"/>
      <c r="G5" s="21" t="str">
        <f>IF(ISBLANK($A5),"",IF($I5="X",A5,CONCATENATE(VLOOKUP(A5,Competitors!$A$2:$I$650,3, FALSE)," ",VLOOKUP(A5,Competitors!$A$2:$I$650,2,FALSE))))</f>
        <v>Mike Weaver</v>
      </c>
      <c r="H5" s="22">
        <f t="shared" si="0"/>
        <v>4.2256944444444444E-2</v>
      </c>
      <c r="I5" t="str">
        <f t="shared" si="1"/>
        <v>X</v>
      </c>
    </row>
    <row r="6" spans="1:9" ht="15" x14ac:dyDescent="0.4">
      <c r="A6" s="19">
        <v>1144</v>
      </c>
      <c r="B6" s="19">
        <v>1</v>
      </c>
      <c r="C6" s="19">
        <v>3</v>
      </c>
      <c r="D6" s="19">
        <v>11</v>
      </c>
      <c r="E6" s="19"/>
      <c r="F6" s="19"/>
      <c r="G6" s="21" t="str">
        <f>IF(ISBLANK($A6),"",IF($I6="X",A6,CONCATENATE(VLOOKUP(A6,Competitors!$A$2:$I$650,3, FALSE)," ",VLOOKUP(A6,Competitors!$A$2:$I$650,2,FALSE))))</f>
        <v>Jamie Kershaw</v>
      </c>
      <c r="H6" s="22">
        <f t="shared" si="0"/>
        <v>4.3877314814814813E-2</v>
      </c>
      <c r="I6" t="str">
        <f t="shared" si="1"/>
        <v/>
      </c>
    </row>
    <row r="7" spans="1:9" ht="15" x14ac:dyDescent="0.4">
      <c r="A7" s="19" t="s">
        <v>157</v>
      </c>
      <c r="B7" s="19">
        <v>1</v>
      </c>
      <c r="C7" s="19">
        <v>3</v>
      </c>
      <c r="D7" s="19">
        <v>16</v>
      </c>
      <c r="E7" s="19"/>
      <c r="F7" s="19"/>
      <c r="G7" s="21" t="str">
        <f>IF(ISBLANK($A7),"",IF($I7="X",A7,CONCATENATE(VLOOKUP(A7,Competitors!$A$2:$I$650,3, FALSE)," ",VLOOKUP(A7,Competitors!$A$2:$I$650,2,FALSE))))</f>
        <v>Adam Wells</v>
      </c>
      <c r="H7" s="22">
        <f t="shared" si="0"/>
        <v>4.3935185185185188E-2</v>
      </c>
      <c r="I7" t="str">
        <f t="shared" si="1"/>
        <v>X</v>
      </c>
    </row>
    <row r="8" spans="1:9" ht="15" x14ac:dyDescent="0.4">
      <c r="A8" s="19">
        <v>699</v>
      </c>
      <c r="B8" s="19">
        <v>1</v>
      </c>
      <c r="C8" s="19">
        <v>3</v>
      </c>
      <c r="D8" s="19">
        <v>58</v>
      </c>
      <c r="E8" s="19"/>
      <c r="F8" s="19"/>
      <c r="G8" s="21" t="str">
        <f>IF(ISBLANK($A8),"",IF($I8="X",A8,CONCATENATE(VLOOKUP(A8,Competitors!$A$2:$I$650,3, FALSE)," ",VLOOKUP(A8,Competitors!$A$2:$I$650,2,FALSE))))</f>
        <v>Jonathan Durnin</v>
      </c>
      <c r="H8" s="22">
        <f t="shared" si="0"/>
        <v>4.4421296296296299E-2</v>
      </c>
      <c r="I8" t="str">
        <f t="shared" si="1"/>
        <v/>
      </c>
    </row>
    <row r="9" spans="1:9" ht="15" x14ac:dyDescent="0.4">
      <c r="A9" s="19" t="s">
        <v>164</v>
      </c>
      <c r="B9" s="19">
        <v>1</v>
      </c>
      <c r="C9" s="19">
        <v>4</v>
      </c>
      <c r="D9" s="19">
        <v>15</v>
      </c>
      <c r="E9" s="19"/>
      <c r="F9" s="19"/>
      <c r="G9" s="21" t="str">
        <f>IF(ISBLANK($A9),"",IF($I9="X",A9,CONCATENATE(VLOOKUP(A9,Competitors!$A$2:$I$650,3, FALSE)," ",VLOOKUP(A9,Competitors!$A$2:$I$650,2,FALSE))))</f>
        <v>Phil Wilkinson</v>
      </c>
      <c r="H9" s="22">
        <f t="shared" si="0"/>
        <v>4.4618055555555557E-2</v>
      </c>
      <c r="I9" t="str">
        <f t="shared" si="1"/>
        <v>X</v>
      </c>
    </row>
    <row r="10" spans="1:9" ht="15" x14ac:dyDescent="0.4">
      <c r="A10" s="19">
        <v>967</v>
      </c>
      <c r="B10" s="19">
        <v>1</v>
      </c>
      <c r="C10" s="19">
        <v>4</v>
      </c>
      <c r="D10" s="19">
        <v>21</v>
      </c>
      <c r="E10" s="19" t="s">
        <v>180</v>
      </c>
      <c r="F10" s="19"/>
      <c r="G10" s="21" t="str">
        <f>IF(ISBLANK($A10),"",IF($I10="X",A10,CONCATENATE(VLOOKUP(A10,Competitors!$A$2:$I$650,3, FALSE)," ",VLOOKUP(A10,Competitors!$A$2:$I$650,2,FALSE))))</f>
        <v>Daniel McDonnell</v>
      </c>
      <c r="H10" s="22">
        <f t="shared" si="0"/>
        <v>4.4687499999999998E-2</v>
      </c>
      <c r="I10" t="str">
        <f t="shared" si="1"/>
        <v/>
      </c>
    </row>
    <row r="11" spans="1:9" ht="15" x14ac:dyDescent="0.4">
      <c r="A11" s="19" t="s">
        <v>190</v>
      </c>
      <c r="B11" s="19">
        <v>1</v>
      </c>
      <c r="C11" s="19">
        <v>4</v>
      </c>
      <c r="D11" s="19">
        <v>34</v>
      </c>
      <c r="E11" s="19"/>
      <c r="F11" s="19"/>
      <c r="G11" s="21" t="str">
        <f>IF(ISBLANK($A11),"",IF($I11="X",A11,CONCATENATE(VLOOKUP(A11,Competitors!$A$2:$I$650,3, FALSE)," ",VLOOKUP(A11,Competitors!$A$2:$I$650,2,FALSE))))</f>
        <v>Alex Barrowman</v>
      </c>
      <c r="H11" s="22">
        <f t="shared" si="0"/>
        <v>4.4837962962962961E-2</v>
      </c>
      <c r="I11" t="str">
        <f t="shared" si="1"/>
        <v>X</v>
      </c>
    </row>
    <row r="12" spans="1:9" ht="15" x14ac:dyDescent="0.4">
      <c r="A12" s="19" t="s">
        <v>163</v>
      </c>
      <c r="B12" s="19">
        <v>1</v>
      </c>
      <c r="C12" s="19">
        <v>5</v>
      </c>
      <c r="D12" s="19">
        <v>6</v>
      </c>
      <c r="E12" s="19" t="s">
        <v>180</v>
      </c>
      <c r="F12" s="19"/>
      <c r="G12" s="21" t="str">
        <f>IF(ISBLANK($A12),"",IF($I12="X",A12,CONCATENATE(VLOOKUP(A12,Competitors!$A$2:$I$650,3, FALSE)," ",VLOOKUP(A12,Competitors!$A$2:$I$650,2,FALSE))))</f>
        <v>Michael Carter</v>
      </c>
      <c r="H12" s="22">
        <f t="shared" si="0"/>
        <v>4.5208333333333336E-2</v>
      </c>
      <c r="I12" t="str">
        <f t="shared" si="1"/>
        <v>X</v>
      </c>
    </row>
    <row r="13" spans="1:9" ht="15" x14ac:dyDescent="0.4">
      <c r="A13" s="19">
        <v>415</v>
      </c>
      <c r="B13" s="19">
        <v>1</v>
      </c>
      <c r="C13" s="19">
        <v>5</v>
      </c>
      <c r="D13" s="19">
        <v>36</v>
      </c>
      <c r="E13" s="19"/>
      <c r="F13" s="19"/>
      <c r="G13" s="21" t="str">
        <f>IF(ISBLANK($A13),"",IF($I13="X",A13,CONCATENATE(VLOOKUP(A13,Competitors!$A$2:$I$650,3, FALSE)," ",VLOOKUP(A13,Competitors!$A$2:$I$650,2,FALSE))))</f>
        <v>Nik Kershaw</v>
      </c>
      <c r="H13" s="22">
        <f t="shared" si="0"/>
        <v>4.5555555555555557E-2</v>
      </c>
      <c r="I13" t="str">
        <f t="shared" si="1"/>
        <v/>
      </c>
    </row>
    <row r="14" spans="1:9" ht="15" x14ac:dyDescent="0.4">
      <c r="A14" s="19">
        <v>35</v>
      </c>
      <c r="B14" s="19">
        <v>1</v>
      </c>
      <c r="C14" s="19">
        <v>5</v>
      </c>
      <c r="D14" s="19">
        <v>48</v>
      </c>
      <c r="E14" s="19"/>
      <c r="F14" s="19"/>
      <c r="G14" s="21" t="str">
        <f>IF(ISBLANK($A14),"",IF($I14="X",A14,CONCATENATE(VLOOKUP(A14,Competitors!$A$2:$I$650,3, FALSE)," ",VLOOKUP(A14,Competitors!$A$2:$I$650,2,FALSE))))</f>
        <v>Matt Plews</v>
      </c>
      <c r="H14" s="22">
        <f t="shared" si="0"/>
        <v>4.5694444444444447E-2</v>
      </c>
      <c r="I14" t="str">
        <f t="shared" si="1"/>
        <v/>
      </c>
    </row>
    <row r="15" spans="1:9" ht="15" x14ac:dyDescent="0.4">
      <c r="A15" s="19">
        <v>1192</v>
      </c>
      <c r="B15" s="19">
        <v>1</v>
      </c>
      <c r="C15" s="19">
        <v>6</v>
      </c>
      <c r="D15" s="19">
        <v>21</v>
      </c>
      <c r="E15" s="19"/>
      <c r="F15" s="19"/>
      <c r="G15" s="21" t="str">
        <f>IF(ISBLANK($A15),"",IF($I15="X",A15,CONCATENATE(VLOOKUP(A15,Competitors!$A$2:$I$650,3, FALSE)," ",VLOOKUP(A15,Competitors!$A$2:$I$650,2,FALSE))))</f>
        <v>Dale Norris</v>
      </c>
      <c r="H15" s="22">
        <f t="shared" si="0"/>
        <v>4.6076388888888889E-2</v>
      </c>
      <c r="I15" t="str">
        <f t="shared" si="1"/>
        <v/>
      </c>
    </row>
    <row r="16" spans="1:9" ht="15" x14ac:dyDescent="0.4">
      <c r="A16" s="19" t="s">
        <v>234</v>
      </c>
      <c r="B16" s="19">
        <v>1</v>
      </c>
      <c r="C16" s="19">
        <v>7</v>
      </c>
      <c r="D16" s="19">
        <v>21</v>
      </c>
      <c r="E16" s="19"/>
      <c r="F16" s="19"/>
      <c r="G16" s="21" t="str">
        <f>IF(ISBLANK($A16),"",IF($I16="X",A16,CONCATENATE(VLOOKUP(A16,Competitors!$A$2:$I$650,3, FALSE)," ",VLOOKUP(A16,Competitors!$A$2:$I$650,2,FALSE))))</f>
        <v>Ruth Dempsey</v>
      </c>
      <c r="H16" s="22">
        <f t="shared" si="0"/>
        <v>4.6770833333333331E-2</v>
      </c>
      <c r="I16" t="str">
        <f t="shared" si="1"/>
        <v>X</v>
      </c>
    </row>
    <row r="17" spans="1:9" ht="15" x14ac:dyDescent="0.4">
      <c r="A17" s="19">
        <v>203</v>
      </c>
      <c r="B17" s="19">
        <v>1</v>
      </c>
      <c r="C17" s="19">
        <v>8</v>
      </c>
      <c r="D17" s="19">
        <v>46</v>
      </c>
      <c r="E17" s="19"/>
      <c r="F17" s="19"/>
      <c r="G17" s="21" t="str">
        <f>IF(ISBLANK($A17),"",IF($I17="X",A17,CONCATENATE(VLOOKUP(A17,Competitors!$A$2:$I$650,3, FALSE)," ",VLOOKUP(A17,Competitors!$A$2:$I$650,2,FALSE))))</f>
        <v>Adrian Killworth</v>
      </c>
      <c r="H17" s="22">
        <f t="shared" si="0"/>
        <v>4.7754629629629633E-2</v>
      </c>
      <c r="I17" t="str">
        <f t="shared" si="1"/>
        <v/>
      </c>
    </row>
    <row r="18" spans="1:9" ht="15" x14ac:dyDescent="0.4">
      <c r="A18" s="19" t="s">
        <v>235</v>
      </c>
      <c r="B18" s="19">
        <v>1</v>
      </c>
      <c r="C18" s="19">
        <v>11</v>
      </c>
      <c r="D18" s="19">
        <v>15</v>
      </c>
      <c r="E18" s="19"/>
      <c r="F18" s="19"/>
      <c r="G18" s="21" t="str">
        <f>IF(ISBLANK($A18),"",IF($I18="X",A18,CONCATENATE(VLOOKUP(A18,Competitors!$A$2:$I$650,3, FALSE)," ",VLOOKUP(A18,Competitors!$A$2:$I$650,2,FALSE))))</f>
        <v>Steve Wickham</v>
      </c>
      <c r="H18" s="22">
        <f t="shared" si="0"/>
        <v>4.9479166666666664E-2</v>
      </c>
      <c r="I18" t="str">
        <f t="shared" si="1"/>
        <v>X</v>
      </c>
    </row>
    <row r="19" spans="1:9" ht="15" x14ac:dyDescent="0.4">
      <c r="A19" s="19" t="s">
        <v>236</v>
      </c>
      <c r="B19" s="19">
        <v>1</v>
      </c>
      <c r="C19" s="19">
        <v>11</v>
      </c>
      <c r="D19" s="19">
        <v>46</v>
      </c>
      <c r="E19" s="19"/>
      <c r="F19" s="19"/>
      <c r="G19" s="21" t="str">
        <f>IF(ISBLANK($A19),"",IF($I19="X",A19,CONCATENATE(VLOOKUP(A19,Competitors!$A$2:$I$650,3, FALSE)," ",VLOOKUP(A19,Competitors!$A$2:$I$650,2,FALSE))))</f>
        <v>Shay Dempsey</v>
      </c>
      <c r="H19" s="22">
        <f t="shared" si="0"/>
        <v>4.9837962962962966E-2</v>
      </c>
      <c r="I19" t="str">
        <f t="shared" si="1"/>
        <v>X</v>
      </c>
    </row>
    <row r="20" spans="1:9" ht="15" x14ac:dyDescent="0.4">
      <c r="A20" s="19" t="s">
        <v>209</v>
      </c>
      <c r="B20" s="19">
        <v>1</v>
      </c>
      <c r="C20" s="19">
        <v>12</v>
      </c>
      <c r="D20" s="19">
        <v>3</v>
      </c>
      <c r="E20" s="19"/>
      <c r="F20" s="19"/>
      <c r="G20" s="21" t="str">
        <f>IF(ISBLANK($A20),"",IF($I20="X",A20,CONCATENATE(VLOOKUP(A20,Competitors!$A$2:$I$650,3, FALSE)," ",VLOOKUP(A20,Competitors!$A$2:$I$650,2,FALSE))))</f>
        <v>Jen Clegg</v>
      </c>
      <c r="H20" s="22">
        <f t="shared" si="0"/>
        <v>5.0034722222222223E-2</v>
      </c>
      <c r="I20" t="str">
        <f t="shared" si="1"/>
        <v>X</v>
      </c>
    </row>
    <row r="21" spans="1:9" ht="15" x14ac:dyDescent="0.4">
      <c r="A21" s="19">
        <v>846</v>
      </c>
      <c r="B21" s="19">
        <v>1</v>
      </c>
      <c r="C21" s="19">
        <v>12</v>
      </c>
      <c r="D21" s="19">
        <v>20</v>
      </c>
      <c r="E21" s="19"/>
      <c r="F21" s="19"/>
      <c r="G21" s="21" t="str">
        <f>IF(ISBLANK($A21),"",IF($I21="X",A21,CONCATENATE(VLOOKUP(A21,Competitors!$A$2:$I$650,3, FALSE)," ",VLOOKUP(A21,Competitors!$A$2:$I$650,2,FALSE))))</f>
        <v>Roger Kockelbergh</v>
      </c>
      <c r="H21" s="22">
        <f t="shared" si="0"/>
        <v>5.0231481481481481E-2</v>
      </c>
      <c r="I21" t="str">
        <f t="shared" si="1"/>
        <v/>
      </c>
    </row>
    <row r="22" spans="1:9" ht="15" x14ac:dyDescent="0.4">
      <c r="A22" s="19" t="s">
        <v>237</v>
      </c>
      <c r="B22" s="19">
        <v>1</v>
      </c>
      <c r="C22" s="19">
        <v>13</v>
      </c>
      <c r="D22" s="19">
        <v>1</v>
      </c>
      <c r="E22" s="19" t="s">
        <v>180</v>
      </c>
      <c r="F22" s="19"/>
      <c r="G22" s="21" t="str">
        <f>IF(ISBLANK($A22),"",IF($I22="X",A22,CONCATENATE(VLOOKUP(A22,Competitors!$A$2:$I$650,3, FALSE)," ",VLOOKUP(A22,Competitors!$A$2:$I$650,2,FALSE))))</f>
        <v>Lee Murray</v>
      </c>
      <c r="H22" s="22">
        <f t="shared" si="0"/>
        <v>5.0706018518518518E-2</v>
      </c>
      <c r="I22" t="str">
        <f t="shared" si="1"/>
        <v>X</v>
      </c>
    </row>
    <row r="23" spans="1:9" ht="15" x14ac:dyDescent="0.4">
      <c r="A23" s="19">
        <v>715</v>
      </c>
      <c r="B23" s="19">
        <v>1</v>
      </c>
      <c r="C23" s="19">
        <v>13</v>
      </c>
      <c r="D23" s="19">
        <v>22</v>
      </c>
      <c r="E23" s="19"/>
      <c r="F23" s="19"/>
      <c r="G23" s="21" t="str">
        <f>IF(ISBLANK($A23),"",IF($I23="X",A23,CONCATENATE(VLOOKUP(A23,Competitors!$A$2:$I$650,3, FALSE)," ",VLOOKUP(A23,Competitors!$A$2:$I$650,2,FALSE))))</f>
        <v>Steven Coulam</v>
      </c>
      <c r="H23" s="22">
        <f t="shared" si="0"/>
        <v>5.0949074074074077E-2</v>
      </c>
      <c r="I23" t="str">
        <f t="shared" si="1"/>
        <v/>
      </c>
    </row>
    <row r="24" spans="1:9" ht="15" x14ac:dyDescent="0.4">
      <c r="A24" s="19" t="s">
        <v>238</v>
      </c>
      <c r="B24" s="19">
        <v>1</v>
      </c>
      <c r="C24" s="19">
        <v>17</v>
      </c>
      <c r="D24" s="19">
        <v>12</v>
      </c>
      <c r="E24" s="19" t="s">
        <v>180</v>
      </c>
      <c r="F24" s="19"/>
      <c r="G24" s="21" t="str">
        <f>IF(ISBLANK($A24),"",IF($I24="X",A24,CONCATENATE(VLOOKUP(A24,Competitors!$A$2:$I$650,3, FALSE)," ",VLOOKUP(A24,Competitors!$A$2:$I$650,2,FALSE))))</f>
        <v>David Hill</v>
      </c>
      <c r="H24" s="22">
        <f t="shared" si="0"/>
        <v>5.3611111111111109E-2</v>
      </c>
      <c r="I24" t="str">
        <f t="shared" si="1"/>
        <v>X</v>
      </c>
    </row>
    <row r="25" spans="1:9" ht="15" x14ac:dyDescent="0.4">
      <c r="A25" s="19">
        <v>1195</v>
      </c>
      <c r="B25" s="19">
        <v>1</v>
      </c>
      <c r="C25" s="19">
        <v>18</v>
      </c>
      <c r="D25" s="19">
        <v>51</v>
      </c>
      <c r="E25" s="19" t="s">
        <v>180</v>
      </c>
      <c r="F25" s="19"/>
      <c r="G25" s="21" t="str">
        <f>IF(ISBLANK($A25),"",IF($I25="X",A25,CONCATENATE(VLOOKUP(A25,Competitors!$A$2:$I$650,3, FALSE)," ",VLOOKUP(A25,Competitors!$A$2:$I$650,2,FALSE))))</f>
        <v>Charlie Hardwicke</v>
      </c>
      <c r="H25" s="22">
        <f t="shared" si="0"/>
        <v>5.4756944444444441E-2</v>
      </c>
      <c r="I25" t="str">
        <f t="shared" si="1"/>
        <v/>
      </c>
    </row>
    <row r="26" spans="1:9" ht="15" x14ac:dyDescent="0.4">
      <c r="A26" s="19" t="s">
        <v>162</v>
      </c>
      <c r="B26" s="19">
        <v>1</v>
      </c>
      <c r="C26" s="19">
        <v>19</v>
      </c>
      <c r="D26" s="19">
        <v>2</v>
      </c>
      <c r="E26" s="19"/>
      <c r="F26" s="19"/>
      <c r="G26" s="21" t="str">
        <f>IF(ISBLANK($A26),"",IF($I26="X",A26,CONCATENATE(VLOOKUP(A26,Competitors!$A$2:$I$650,3, FALSE)," ",VLOOKUP(A26,Competitors!$A$2:$I$650,2,FALSE))))</f>
        <v>Lynne Scofield</v>
      </c>
      <c r="H26" s="22">
        <f t="shared" si="0"/>
        <v>5.4884259259259258E-2</v>
      </c>
      <c r="I26" t="str">
        <f t="shared" si="1"/>
        <v>X</v>
      </c>
    </row>
    <row r="27" spans="1:9" ht="15" x14ac:dyDescent="0.4">
      <c r="A27" s="19" t="s">
        <v>201</v>
      </c>
      <c r="B27" s="19"/>
      <c r="C27" s="19"/>
      <c r="D27" s="19"/>
      <c r="E27" s="19"/>
      <c r="F27" s="19" t="s">
        <v>227</v>
      </c>
      <c r="G27" s="21" t="str">
        <f>IF(ISBLANK($A27),"",IF($I27="X",A27,CONCATENATE(VLOOKUP(A27,Competitors!$A$2:$I$650,3, FALSE)," ",VLOOKUP(A27,Competitors!$A$2:$I$650,2,FALSE))))</f>
        <v>Mike Deely</v>
      </c>
      <c r="H27" s="22">
        <f t="shared" si="0"/>
        <v>0</v>
      </c>
      <c r="I27" t="str">
        <f t="shared" si="1"/>
        <v>X</v>
      </c>
    </row>
    <row r="28" spans="1:9" ht="15" x14ac:dyDescent="0.4">
      <c r="A28" s="19"/>
      <c r="B28" s="19"/>
      <c r="C28" s="19"/>
      <c r="D28" s="19"/>
      <c r="E28" s="19"/>
      <c r="F28" s="19"/>
      <c r="G28" s="21" t="str">
        <f>IF(ISBLANK($A28),"",IF($I28="X",A28,CONCATENATE(VLOOKUP(A28,Competitors!$A$2:$I$650,3, FALSE)," ",VLOOKUP(A28,Competitors!$A$2:$I$650,2,FALSE))))</f>
        <v/>
      </c>
      <c r="H28" s="22">
        <f t="shared" si="0"/>
        <v>0</v>
      </c>
      <c r="I28" t="str">
        <f t="shared" si="1"/>
        <v/>
      </c>
    </row>
    <row r="29" spans="1:9" ht="15" x14ac:dyDescent="0.4">
      <c r="A29" s="19"/>
      <c r="B29" s="19"/>
      <c r="C29" s="19"/>
      <c r="D29" s="19"/>
      <c r="E29" s="19"/>
      <c r="F29" s="19"/>
      <c r="G29" s="21" t="str">
        <f>IF(ISBLANK($A29),"",IF($I29="X",A29,CONCATENATE(VLOOKUP(A29,Competitors!$A$2:$I$650,3, FALSE)," ",VLOOKUP(A29,Competitors!$A$2:$I$650,2,FALSE))))</f>
        <v/>
      </c>
      <c r="H29" s="22">
        <f t="shared" si="0"/>
        <v>0</v>
      </c>
      <c r="I29" t="str">
        <f t="shared" si="1"/>
        <v/>
      </c>
    </row>
    <row r="30" spans="1:9" ht="15" x14ac:dyDescent="0.4">
      <c r="A30" s="19"/>
      <c r="B30" s="19"/>
      <c r="C30" s="19"/>
      <c r="D30" s="19"/>
      <c r="E30" s="19"/>
      <c r="F30" s="19"/>
      <c r="G30" s="21" t="str">
        <f>IF(ISBLANK($A30),"",IF($I30="X",A30,CONCATENATE(VLOOKUP(A30,Competitors!$A$2:$I$650,3, FALSE)," ",VLOOKUP(A30,Competitors!$A$2:$I$650,2,FALSE))))</f>
        <v/>
      </c>
      <c r="H30" s="22">
        <f t="shared" si="0"/>
        <v>0</v>
      </c>
      <c r="I30" t="str">
        <f t="shared" si="1"/>
        <v/>
      </c>
    </row>
    <row r="31" spans="1:9" ht="15" x14ac:dyDescent="0.4">
      <c r="A31" s="19"/>
      <c r="B31" s="19"/>
      <c r="C31" s="19"/>
      <c r="D31" s="19"/>
      <c r="E31" s="19"/>
      <c r="F31" s="19"/>
      <c r="G31" s="21" t="str">
        <f>IF(ISBLANK($A31),"",IF($I31="X",A31,CONCATENATE(VLOOKUP(A31,Competitors!$A$2:$I$650,3, FALSE)," ",VLOOKUP(A31,Competitors!$A$2:$I$650,2,FALSE))))</f>
        <v/>
      </c>
      <c r="H31" s="22">
        <f t="shared" si="0"/>
        <v>0</v>
      </c>
      <c r="I31" t="str">
        <f t="shared" si="1"/>
        <v/>
      </c>
    </row>
    <row r="32" spans="1:9" ht="15" x14ac:dyDescent="0.4">
      <c r="A32" s="19"/>
      <c r="B32" s="19"/>
      <c r="C32" s="19"/>
      <c r="D32" s="19"/>
      <c r="E32" s="19"/>
      <c r="F32" s="19"/>
      <c r="G32" s="21" t="str">
        <f>IF(ISBLANK($A32),"",IF($I32="X",A32,CONCATENATE(VLOOKUP(A32,Competitors!$A$2:$I$650,3, FALSE)," ",VLOOKUP(A32,Competitors!$A$2:$I$650,2,FALSE))))</f>
        <v/>
      </c>
      <c r="H32" s="22">
        <f t="shared" si="0"/>
        <v>0</v>
      </c>
      <c r="I32" t="str">
        <f t="shared" si="1"/>
        <v/>
      </c>
    </row>
    <row r="33" spans="1:9" ht="15" x14ac:dyDescent="0.4">
      <c r="A33" s="19"/>
      <c r="B33" s="19"/>
      <c r="C33" s="19"/>
      <c r="D33" s="19"/>
      <c r="E33" s="19"/>
      <c r="F33" s="19"/>
      <c r="G33" s="21" t="str">
        <f>IF(ISBLANK($A33),"",IF($I33="X",A33,CONCATENATE(VLOOKUP(A33,Competitors!$A$2:$I$650,3, FALSE)," ",VLOOKUP(A33,Competitors!$A$2:$I$650,2,FALSE))))</f>
        <v/>
      </c>
      <c r="H33" s="22">
        <f t="shared" si="0"/>
        <v>0</v>
      </c>
      <c r="I33" t="str">
        <f t="shared" si="1"/>
        <v/>
      </c>
    </row>
    <row r="34" spans="1:9" ht="15" x14ac:dyDescent="0.4">
      <c r="A34" s="19"/>
      <c r="B34" s="19"/>
      <c r="C34" s="19"/>
      <c r="D34" s="19"/>
      <c r="E34" s="19"/>
      <c r="F34" s="19"/>
      <c r="G34" s="21" t="str">
        <f>IF(ISBLANK($A34),"",IF($I34="X",A34,CONCATENATE(VLOOKUP(A34,Competitors!$A$2:$I$650,3, FALSE)," ",VLOOKUP(A34,Competitors!$A$2:$I$650,2,FALSE))))</f>
        <v/>
      </c>
      <c r="H34" s="22">
        <f t="shared" si="0"/>
        <v>0</v>
      </c>
      <c r="I34" t="str">
        <f t="shared" si="1"/>
        <v/>
      </c>
    </row>
    <row r="35" spans="1:9" ht="15" x14ac:dyDescent="0.4">
      <c r="A35" s="19"/>
      <c r="B35" s="19"/>
      <c r="C35" s="19"/>
      <c r="D35" s="19"/>
      <c r="E35" s="19"/>
      <c r="F35" s="19"/>
      <c r="G35" s="21" t="str">
        <f>IF(ISBLANK($A35),"",IF($I35="X",A35,CONCATENATE(VLOOKUP(A35,Competitors!$A$2:$I$650,3, FALSE)," ",VLOOKUP(A35,Competitors!$A$2:$I$650,2,FALSE))))</f>
        <v/>
      </c>
      <c r="H35" s="22">
        <f t="shared" si="0"/>
        <v>0</v>
      </c>
      <c r="I35" t="str">
        <f t="shared" si="1"/>
        <v/>
      </c>
    </row>
    <row r="36" spans="1:9" ht="15" x14ac:dyDescent="0.4">
      <c r="A36" s="19"/>
      <c r="B36" s="19"/>
      <c r="C36" s="19"/>
      <c r="D36" s="19"/>
      <c r="E36" s="19"/>
      <c r="F36" s="19"/>
      <c r="G36" s="21" t="str">
        <f>IF(ISBLANK($A36),"",IF($I36="X",A36,CONCATENATE(VLOOKUP(A36,Competitors!$A$2:$I$650,3, FALSE)," ",VLOOKUP(A36,Competitors!$A$2:$I$650,2,FALSE))))</f>
        <v/>
      </c>
      <c r="H36" s="22">
        <f t="shared" si="0"/>
        <v>0</v>
      </c>
      <c r="I36" t="str">
        <f t="shared" si="1"/>
        <v/>
      </c>
    </row>
    <row r="37" spans="1:9" ht="15" x14ac:dyDescent="0.4">
      <c r="A37" s="19"/>
      <c r="B37" s="19"/>
      <c r="C37" s="19"/>
      <c r="D37" s="19"/>
      <c r="E37" s="19"/>
      <c r="F37" s="19"/>
      <c r="G37" s="21" t="str">
        <f>IF(ISBLANK($A37),"",IF($I37="X",A37,CONCATENATE(VLOOKUP(A37,Competitors!$A$2:$I$650,3, FALSE)," ",VLOOKUP(A37,Competitors!$A$2:$I$650,2,FALSE))))</f>
        <v/>
      </c>
      <c r="H37" s="22">
        <f t="shared" si="0"/>
        <v>0</v>
      </c>
      <c r="I37" t="str">
        <f t="shared" si="1"/>
        <v/>
      </c>
    </row>
    <row r="38" spans="1:9" ht="15" x14ac:dyDescent="0.4">
      <c r="A38" s="19"/>
      <c r="B38" s="19"/>
      <c r="C38" s="19"/>
      <c r="D38" s="19"/>
      <c r="E38" s="19"/>
      <c r="F38" s="19"/>
      <c r="G38" s="21" t="str">
        <f>IF(ISBLANK($A38),"",IF($I38="X",A38,CONCATENATE(VLOOKUP(A38,Competitors!$A$2:$I$650,3, FALSE)," ",VLOOKUP(A38,Competitors!$A$2:$I$650,2,FALSE))))</f>
        <v/>
      </c>
      <c r="H38" s="22">
        <f t="shared" si="0"/>
        <v>0</v>
      </c>
      <c r="I38" t="str">
        <f t="shared" si="1"/>
        <v/>
      </c>
    </row>
    <row r="39" spans="1:9" ht="15" x14ac:dyDescent="0.4">
      <c r="A39" s="19"/>
      <c r="B39" s="19"/>
      <c r="C39" s="19"/>
      <c r="D39" s="19"/>
      <c r="E39" s="19"/>
      <c r="F39" s="19"/>
      <c r="G39" s="21" t="str">
        <f>IF(ISBLANK($A39),"",IF($I39="X",A39,CONCATENATE(VLOOKUP(A39,Competitors!$A$2:$I$650,3, FALSE)," ",VLOOKUP(A39,Competitors!$A$2:$I$650,2,FALSE))))</f>
        <v/>
      </c>
      <c r="H39" s="22">
        <f t="shared" si="0"/>
        <v>0</v>
      </c>
      <c r="I39" t="str">
        <f t="shared" si="1"/>
        <v/>
      </c>
    </row>
    <row r="40" spans="1:9" ht="15" x14ac:dyDescent="0.4">
      <c r="A40" s="19"/>
      <c r="B40" s="19"/>
      <c r="C40" s="19"/>
      <c r="D40" s="19"/>
      <c r="E40" s="19"/>
      <c r="F40" s="19"/>
      <c r="G40" s="21" t="str">
        <f>IF(ISBLANK($A40),"",IF($I40="X",A40,CONCATENATE(VLOOKUP(A40,Competitors!$A$2:$I$650,3, FALSE)," ",VLOOKUP(A40,Competitors!$A$2:$I$650,2,FALSE))))</f>
        <v/>
      </c>
      <c r="H40" s="22">
        <f t="shared" si="0"/>
        <v>0</v>
      </c>
      <c r="I40" t="str">
        <f t="shared" si="1"/>
        <v/>
      </c>
    </row>
    <row r="41" spans="1:9" ht="15" x14ac:dyDescent="0.4">
      <c r="A41" s="19"/>
      <c r="B41" s="19"/>
      <c r="C41" s="19"/>
      <c r="D41" s="19"/>
      <c r="E41" s="19"/>
      <c r="F41" s="19"/>
      <c r="G41" s="21" t="str">
        <f>IF(ISBLANK($A41),"",IF($I41="X",A41,CONCATENATE(VLOOKUP(A41,Competitors!$A$2:$I$650,3, FALSE)," ",VLOOKUP(A41,Competitors!$A$2:$I$650,2,FALSE))))</f>
        <v/>
      </c>
      <c r="H41" s="22">
        <f t="shared" si="0"/>
        <v>0</v>
      </c>
      <c r="I41" t="str">
        <f t="shared" si="1"/>
        <v/>
      </c>
    </row>
    <row r="42" spans="1:9" ht="15" x14ac:dyDescent="0.4">
      <c r="A42" s="19"/>
      <c r="B42" s="19"/>
      <c r="C42" s="19"/>
      <c r="D42" s="19"/>
      <c r="E42" s="19"/>
      <c r="F42" s="19"/>
      <c r="G42" s="21" t="str">
        <f>IF(ISBLANK($A42),"",IF($I42="X",A42,CONCATENATE(VLOOKUP(A42,Competitors!$A$2:$I$650,3, FALSE)," ",VLOOKUP(A42,Competitors!$A$2:$I$650,2,FALSE))))</f>
        <v/>
      </c>
      <c r="H42" s="22">
        <f t="shared" si="0"/>
        <v>0</v>
      </c>
      <c r="I42" t="str">
        <f t="shared" si="1"/>
        <v/>
      </c>
    </row>
    <row r="43" spans="1:9" ht="15" x14ac:dyDescent="0.4">
      <c r="A43" s="19"/>
      <c r="B43" s="19"/>
      <c r="C43" s="19"/>
      <c r="D43" s="19"/>
      <c r="E43" s="19"/>
      <c r="F43" s="19"/>
      <c r="G43" s="21" t="str">
        <f>IF(ISBLANK($A43),"",IF($I43="X",A43,CONCATENATE(VLOOKUP(A43,Competitors!$A$2:$I$650,3, FALSE)," ",VLOOKUP(A43,Competitors!$A$2:$I$650,2,FALSE))))</f>
        <v/>
      </c>
      <c r="H43" s="22">
        <f t="shared" si="0"/>
        <v>0</v>
      </c>
      <c r="I43" t="str">
        <f t="shared" si="1"/>
        <v/>
      </c>
    </row>
    <row r="44" spans="1:9" ht="15" x14ac:dyDescent="0.4">
      <c r="A44" s="19"/>
      <c r="B44" s="19"/>
      <c r="C44" s="19"/>
      <c r="D44" s="19"/>
      <c r="E44" s="19"/>
      <c r="F44" s="19"/>
      <c r="G44" s="21" t="str">
        <f>IF(ISBLANK($A44),"",IF($I44="X",A44,CONCATENATE(VLOOKUP(A44,Competitors!$A$2:$I$650,3, FALSE)," ",VLOOKUP(A44,Competitors!$A$2:$I$650,2,FALSE))))</f>
        <v/>
      </c>
      <c r="H44" s="22">
        <f t="shared" si="0"/>
        <v>0</v>
      </c>
      <c r="I44" t="str">
        <f t="shared" si="1"/>
        <v/>
      </c>
    </row>
    <row r="45" spans="1:9" ht="15" x14ac:dyDescent="0.4">
      <c r="A45" s="19"/>
      <c r="B45" s="19"/>
      <c r="C45" s="19"/>
      <c r="D45" s="19"/>
      <c r="E45" s="19"/>
      <c r="F45" s="19"/>
      <c r="G45" s="21" t="str">
        <f>IF(ISBLANK($A45),"",IF($I45="X",A45,CONCATENATE(VLOOKUP(A45,Competitors!$A$2:$I$650,3, FALSE)," ",VLOOKUP(A45,Competitors!$A$2:$I$650,2,FALSE))))</f>
        <v/>
      </c>
      <c r="H45" s="22">
        <f t="shared" si="0"/>
        <v>0</v>
      </c>
      <c r="I45" t="str">
        <f t="shared" si="1"/>
        <v/>
      </c>
    </row>
    <row r="46" spans="1:9" ht="15" x14ac:dyDescent="0.4">
      <c r="A46" s="19"/>
      <c r="B46" s="19"/>
      <c r="C46" s="19"/>
      <c r="D46" s="19"/>
      <c r="E46" s="19"/>
      <c r="F46" s="19"/>
      <c r="G46" s="21" t="str">
        <f>IF(ISBLANK($A46),"",IF($I46="X",A46,CONCATENATE(VLOOKUP(A46,Competitors!$A$2:$I$650,3, FALSE)," ",VLOOKUP(A46,Competitors!$A$2:$I$650,2,FALSE))))</f>
        <v/>
      </c>
      <c r="H46" s="22">
        <f t="shared" si="0"/>
        <v>0</v>
      </c>
      <c r="I46" t="str">
        <f t="shared" si="1"/>
        <v/>
      </c>
    </row>
    <row r="47" spans="1:9" ht="15" x14ac:dyDescent="0.4">
      <c r="A47" s="19"/>
      <c r="B47" s="19"/>
      <c r="C47" s="19"/>
      <c r="D47" s="19"/>
      <c r="E47" s="19"/>
      <c r="F47" s="19"/>
      <c r="G47" s="21" t="str">
        <f>IF(ISBLANK($A47),"",IF($I47="X",A47,CONCATENATE(VLOOKUP(A47,Competitors!$A$2:$I$650,3, FALSE)," ",VLOOKUP(A47,Competitors!$A$2:$I$650,2,FALSE))))</f>
        <v/>
      </c>
      <c r="H47" s="22">
        <f t="shared" si="0"/>
        <v>0</v>
      </c>
      <c r="I47" t="str">
        <f t="shared" si="1"/>
        <v/>
      </c>
    </row>
    <row r="48" spans="1:9" ht="15" x14ac:dyDescent="0.4">
      <c r="A48" s="19"/>
      <c r="B48" s="19"/>
      <c r="C48" s="19"/>
      <c r="D48" s="19"/>
      <c r="E48" s="19"/>
      <c r="F48" s="19"/>
      <c r="G48" s="21" t="str">
        <f>IF(ISBLANK($A48),"",IF($I48="X",A48,CONCATENATE(VLOOKUP(A48,Competitors!$A$2:$I$650,3, FALSE)," ",VLOOKUP(A48,Competitors!$A$2:$I$650,2,FALSE))))</f>
        <v/>
      </c>
      <c r="H48" s="22">
        <f t="shared" si="0"/>
        <v>0</v>
      </c>
      <c r="I48" t="str">
        <f t="shared" si="1"/>
        <v/>
      </c>
    </row>
    <row r="49" spans="1:9" ht="15" x14ac:dyDescent="0.4">
      <c r="A49" s="19"/>
      <c r="B49" s="19"/>
      <c r="C49" s="19"/>
      <c r="D49" s="19"/>
      <c r="E49" s="19"/>
      <c r="F49" s="19"/>
      <c r="G49" s="21" t="str">
        <f>IF(ISBLANK($A49),"",IF($I49="X",A49,CONCATENATE(VLOOKUP(A49,Competitors!$A$2:$I$650,3, FALSE)," ",VLOOKUP(A49,Competitors!$A$2:$I$650,2,FALSE))))</f>
        <v/>
      </c>
      <c r="H49" s="22">
        <f t="shared" si="0"/>
        <v>0</v>
      </c>
      <c r="I49" t="str">
        <f t="shared" si="1"/>
        <v/>
      </c>
    </row>
    <row r="50" spans="1:9" ht="15" x14ac:dyDescent="0.4">
      <c r="A50" s="19"/>
      <c r="B50" s="19"/>
      <c r="C50" s="19"/>
      <c r="D50" s="19"/>
      <c r="E50" s="19"/>
      <c r="F50" s="19"/>
      <c r="G50" s="21" t="str">
        <f>IF(ISBLANK($A50),"",IF($I50="X",A50,CONCATENATE(VLOOKUP(A50,Competitors!$A$2:$I$650,3, FALSE)," ",VLOOKUP(A50,Competitors!$A$2:$I$650,2,FALSE))))</f>
        <v/>
      </c>
      <c r="H50" s="22">
        <f t="shared" si="0"/>
        <v>0</v>
      </c>
      <c r="I50" t="str">
        <f t="shared" si="1"/>
        <v/>
      </c>
    </row>
    <row r="51" spans="1:9" ht="15" x14ac:dyDescent="0.4">
      <c r="A51" s="19"/>
      <c r="B51" s="19"/>
      <c r="C51" s="19"/>
      <c r="D51" s="19"/>
      <c r="E51" s="19"/>
      <c r="F51" s="19"/>
      <c r="G51" s="21" t="str">
        <f>IF(ISBLANK($A51),"",IF($I51="X",A51,CONCATENATE(VLOOKUP(A51,Competitors!$A$2:$I$650,3, FALSE)," ",VLOOKUP(A51,Competitors!$A$2:$I$650,2,FALSE))))</f>
        <v/>
      </c>
      <c r="H51" s="22">
        <f t="shared" si="0"/>
        <v>0</v>
      </c>
      <c r="I51" t="str">
        <f t="shared" si="1"/>
        <v/>
      </c>
    </row>
    <row r="52" spans="1:9" ht="15" x14ac:dyDescent="0.4">
      <c r="A52" s="19"/>
      <c r="B52" s="19"/>
      <c r="C52" s="19"/>
      <c r="D52" s="19"/>
      <c r="E52" s="19"/>
      <c r="F52" s="19"/>
      <c r="G52" s="21" t="str">
        <f>IF(ISBLANK($A52),"",IF($I52="X",A52,CONCATENATE(VLOOKUP(A52,Competitors!$A$2:$I$650,3, FALSE)," ",VLOOKUP(A52,Competitors!$A$2:$I$650,2,FALSE))))</f>
        <v/>
      </c>
      <c r="H52" s="22">
        <f t="shared" si="0"/>
        <v>0</v>
      </c>
      <c r="I52" t="str">
        <f t="shared" si="1"/>
        <v/>
      </c>
    </row>
    <row r="53" spans="1:9" ht="15" x14ac:dyDescent="0.4">
      <c r="A53" s="19"/>
      <c r="B53" s="19"/>
      <c r="C53" s="19"/>
      <c r="D53" s="19"/>
      <c r="E53" s="19"/>
      <c r="F53" s="19"/>
      <c r="G53" s="21" t="str">
        <f>IF(ISBLANK($A53),"",IF($I53="X",A53,CONCATENATE(VLOOKUP(A53,Competitors!$A$2:$I$650,3, FALSE)," ",VLOOKUP(A53,Competitors!$A$2:$I$650,2,FALSE))))</f>
        <v/>
      </c>
      <c r="H53" s="22">
        <f t="shared" si="0"/>
        <v>0</v>
      </c>
      <c r="I53" t="str">
        <f t="shared" si="1"/>
        <v/>
      </c>
    </row>
    <row r="54" spans="1:9" ht="15" x14ac:dyDescent="0.4">
      <c r="A54" s="19"/>
      <c r="B54" s="19"/>
      <c r="C54" s="19"/>
      <c r="D54" s="19"/>
      <c r="E54" s="19"/>
      <c r="F54" s="19"/>
      <c r="G54" s="21" t="str">
        <f>IF(ISBLANK($A54),"",IF($I54="X",A54,CONCATENATE(VLOOKUP(A54,Competitors!$A$2:$I$650,3, FALSE)," ",VLOOKUP(A54,Competitors!$A$2:$I$650,2,FALSE))))</f>
        <v/>
      </c>
      <c r="H54" s="22">
        <f t="shared" si="0"/>
        <v>0</v>
      </c>
      <c r="I54" t="str">
        <f t="shared" si="1"/>
        <v/>
      </c>
    </row>
    <row r="55" spans="1:9" ht="15" x14ac:dyDescent="0.4">
      <c r="A55" s="19"/>
      <c r="B55" s="19"/>
      <c r="C55" s="19"/>
      <c r="D55" s="19"/>
      <c r="E55" s="19"/>
      <c r="F55" s="19"/>
      <c r="G55" s="21" t="str">
        <f>IF(ISBLANK($A55),"",IF($I55="X",A55,CONCATENATE(VLOOKUP(A55,Competitors!$A$2:$I$650,3, FALSE)," ",VLOOKUP(A55,Competitors!$A$2:$I$650,2,FALSE))))</f>
        <v/>
      </c>
      <c r="H55" s="22">
        <f t="shared" si="0"/>
        <v>0</v>
      </c>
      <c r="I55" t="str">
        <f t="shared" si="1"/>
        <v/>
      </c>
    </row>
    <row r="56" spans="1:9" ht="15" x14ac:dyDescent="0.4">
      <c r="A56" s="19"/>
      <c r="B56" s="19"/>
      <c r="C56" s="19"/>
      <c r="D56" s="19"/>
      <c r="E56" s="19"/>
      <c r="F56" s="19"/>
      <c r="G56" s="21" t="str">
        <f>IF(ISBLANK($A56),"",IF($I56="X",A56,CONCATENATE(VLOOKUP(A56,Competitors!$A$2:$I$650,3, FALSE)," ",VLOOKUP(A56,Competitors!$A$2:$I$650,2,FALSE))))</f>
        <v/>
      </c>
      <c r="H56" s="22">
        <f t="shared" si="0"/>
        <v>0</v>
      </c>
      <c r="I56" t="str">
        <f t="shared" si="1"/>
        <v/>
      </c>
    </row>
    <row r="57" spans="1:9" ht="15" x14ac:dyDescent="0.4">
      <c r="A57" s="19"/>
      <c r="B57" s="19"/>
      <c r="C57" s="19"/>
      <c r="D57" s="19"/>
      <c r="E57" s="19"/>
      <c r="F57" s="19"/>
      <c r="G57" s="21" t="str">
        <f>IF(ISBLANK($A57),"",IF($I57="X",A57,CONCATENATE(VLOOKUP(A57,Competitors!$A$2:$I$650,3, FALSE)," ",VLOOKUP(A57,Competitors!$A$2:$I$650,2,FALSE))))</f>
        <v/>
      </c>
      <c r="H57" s="22">
        <f t="shared" si="0"/>
        <v>0</v>
      </c>
      <c r="I57" t="str">
        <f t="shared" si="1"/>
        <v/>
      </c>
    </row>
    <row r="58" spans="1:9" ht="15" x14ac:dyDescent="0.4">
      <c r="A58" s="19"/>
      <c r="B58" s="19"/>
      <c r="C58" s="19"/>
      <c r="D58" s="19"/>
      <c r="E58" s="19"/>
      <c r="F58" s="19"/>
      <c r="G58" s="21" t="str">
        <f>IF(ISBLANK($A58),"",IF($I58="X",A58,CONCATENATE(VLOOKUP(A58,Competitors!$A$2:$I$650,3, FALSE)," ",VLOOKUP(A58,Competitors!$A$2:$I$650,2,FALSE))))</f>
        <v/>
      </c>
      <c r="H58" s="22">
        <f t="shared" si="0"/>
        <v>0</v>
      </c>
      <c r="I58" t="str">
        <f t="shared" si="1"/>
        <v/>
      </c>
    </row>
    <row r="59" spans="1:9" ht="15" x14ac:dyDescent="0.4">
      <c r="A59" s="19"/>
      <c r="B59" s="19"/>
      <c r="C59" s="19"/>
      <c r="D59" s="19"/>
      <c r="E59" s="19"/>
      <c r="F59" s="19"/>
      <c r="G59" s="21" t="str">
        <f>IF(ISBLANK($A59),"",IF($I59="X",A59,CONCATENATE(VLOOKUP(A59,Competitors!$A$2:$I$650,3, FALSE)," ",VLOOKUP(A59,Competitors!$A$2:$I$650,2,FALSE))))</f>
        <v/>
      </c>
      <c r="H59" s="22">
        <f t="shared" si="0"/>
        <v>0</v>
      </c>
      <c r="I59" t="str">
        <f t="shared" si="1"/>
        <v/>
      </c>
    </row>
    <row r="60" spans="1:9" ht="15" x14ac:dyDescent="0.4">
      <c r="A60" s="19"/>
      <c r="B60" s="19"/>
      <c r="C60" s="19"/>
      <c r="D60" s="19"/>
      <c r="E60" s="19"/>
      <c r="F60" s="19"/>
      <c r="G60" s="21" t="str">
        <f>IF(ISBLANK($A60),"",IF($I60="X",A60,CONCATENATE(VLOOKUP(A60,Competitors!$A$2:$I$650,3, FALSE)," ",VLOOKUP(A60,Competitors!$A$2:$I$650,2,FALSE))))</f>
        <v/>
      </c>
      <c r="H60" s="22">
        <f t="shared" si="0"/>
        <v>0</v>
      </c>
      <c r="I60" t="str">
        <f t="shared" si="1"/>
        <v/>
      </c>
    </row>
    <row r="61" spans="1:9" ht="15" x14ac:dyDescent="0.4">
      <c r="A61" s="19"/>
      <c r="B61" s="19"/>
      <c r="C61" s="19"/>
      <c r="D61" s="19"/>
      <c r="E61" s="19"/>
      <c r="F61" s="19"/>
      <c r="G61" s="21" t="str">
        <f>IF(ISBLANK($A61),"",IF($I61="X",A61,CONCATENATE(VLOOKUP(A61,Competitors!$A$2:$I$650,3, FALSE)," ",VLOOKUP(A61,Competitors!$A$2:$I$650,2,FALSE))))</f>
        <v/>
      </c>
      <c r="H61" s="22">
        <f t="shared" si="0"/>
        <v>0</v>
      </c>
      <c r="I61" t="str">
        <f t="shared" si="1"/>
        <v/>
      </c>
    </row>
    <row r="62" spans="1:9" ht="15" x14ac:dyDescent="0.4">
      <c r="A62" s="19"/>
      <c r="B62" s="19"/>
      <c r="C62" s="19"/>
      <c r="D62" s="19"/>
      <c r="E62" s="19"/>
      <c r="F62" s="19"/>
      <c r="G62" s="21" t="str">
        <f>IF(ISBLANK($A62),"",IF($I62="X",A62,CONCATENATE(VLOOKUP(A62,Competitors!$A$2:$I$650,3, FALSE)," ",VLOOKUP(A62,Competitors!$A$2:$I$650,2,FALSE))))</f>
        <v/>
      </c>
      <c r="H62" s="22">
        <f t="shared" si="0"/>
        <v>0</v>
      </c>
      <c r="I62" t="str">
        <f t="shared" si="1"/>
        <v/>
      </c>
    </row>
    <row r="63" spans="1:9" ht="15" x14ac:dyDescent="0.4">
      <c r="A63" s="19"/>
      <c r="B63" s="19"/>
      <c r="C63" s="19"/>
      <c r="D63" s="19"/>
      <c r="E63" s="19"/>
      <c r="F63" s="19"/>
      <c r="G63" s="21" t="str">
        <f>IF(ISBLANK($A63),"",IF($I63="X",A63,CONCATENATE(VLOOKUP(A63,Competitors!$A$2:$I$650,3, FALSE)," ",VLOOKUP(A63,Competitors!$A$2:$I$650,2,FALSE))))</f>
        <v/>
      </c>
      <c r="H63" s="22">
        <f t="shared" si="0"/>
        <v>0</v>
      </c>
      <c r="I63" t="str">
        <f t="shared" si="1"/>
        <v/>
      </c>
    </row>
    <row r="64" spans="1:9" ht="15" x14ac:dyDescent="0.4">
      <c r="A64" s="19"/>
      <c r="B64" s="19"/>
      <c r="C64" s="19"/>
      <c r="D64" s="19"/>
      <c r="E64" s="19"/>
      <c r="F64" s="19"/>
      <c r="G64" s="21" t="str">
        <f>IF(ISBLANK($A64),"",IF($I64="X",A64,CONCATENATE(VLOOKUP(A64,Competitors!$A$2:$I$650,3, FALSE)," ",VLOOKUP(A64,Competitors!$A$2:$I$650,2,FALSE))))</f>
        <v/>
      </c>
      <c r="H64" s="22">
        <f t="shared" si="0"/>
        <v>0</v>
      </c>
      <c r="I64" t="str">
        <f t="shared" si="1"/>
        <v/>
      </c>
    </row>
    <row r="65" spans="1:9" ht="15" x14ac:dyDescent="0.4">
      <c r="A65" s="19"/>
      <c r="B65" s="19"/>
      <c r="C65" s="19"/>
      <c r="D65" s="19"/>
      <c r="E65" s="19"/>
      <c r="F65" s="19"/>
      <c r="G65" s="21" t="str">
        <f>IF(ISBLANK($A65),"",IF($I65="X",A65,CONCATENATE(VLOOKUP(A65,Competitors!$A$2:$I$650,3, FALSE)," ",VLOOKUP(A65,Competitors!$A$2:$I$650,2,FALSE))))</f>
        <v/>
      </c>
      <c r="H65" s="22">
        <f t="shared" si="0"/>
        <v>0</v>
      </c>
      <c r="I65" t="str">
        <f t="shared" si="1"/>
        <v/>
      </c>
    </row>
    <row r="66" spans="1:9" ht="15" x14ac:dyDescent="0.4">
      <c r="A66" s="19"/>
      <c r="B66" s="19"/>
      <c r="C66" s="19"/>
      <c r="D66" s="19"/>
      <c r="E66" s="19"/>
      <c r="F66" s="19"/>
      <c r="G66" s="21" t="str">
        <f>IF(ISBLANK($A66),"",IF($I66="X",A66,CONCATENATE(VLOOKUP(A66,Competitors!$A$2:$I$650,3, FALSE)," ",VLOOKUP(A66,Competitors!$A$2:$I$650,2,FALSE))))</f>
        <v/>
      </c>
      <c r="H66" s="22">
        <f t="shared" si="0"/>
        <v>0</v>
      </c>
      <c r="I66" t="str">
        <f t="shared" si="1"/>
        <v/>
      </c>
    </row>
    <row r="67" spans="1:9" ht="15" x14ac:dyDescent="0.4">
      <c r="A67" s="19"/>
      <c r="B67" s="19"/>
      <c r="C67" s="19"/>
      <c r="D67" s="19"/>
      <c r="E67" s="19"/>
      <c r="F67" s="19"/>
      <c r="G67" s="21" t="str">
        <f>IF(ISBLANK($A67),"",IF($I67="X",A67,CONCATENATE(VLOOKUP(A67,Competitors!$A$2:$I$650,3, FALSE)," ",VLOOKUP(A67,Competitors!$A$2:$I$650,2,FALSE))))</f>
        <v/>
      </c>
      <c r="H67" s="22">
        <f t="shared" ref="H67:H101" si="2">IF(LEFT($E67,1)="D",UPPER($E67),(B67*3600+C67*60+D67)/86400)</f>
        <v>0</v>
      </c>
      <c r="I67" t="str">
        <f t="shared" ref="I67:I101" si="3">IF(OR(ISBLANK(A67),ISNUMBER(A67)),"","X")</f>
        <v/>
      </c>
    </row>
    <row r="68" spans="1:9" ht="15" x14ac:dyDescent="0.4">
      <c r="A68" s="19"/>
      <c r="B68" s="19"/>
      <c r="C68" s="19"/>
      <c r="D68" s="19"/>
      <c r="E68" s="19"/>
      <c r="F68" s="19"/>
      <c r="G68" s="21" t="str">
        <f>IF(ISBLANK($A68),"",IF($I68="X",A68,CONCATENATE(VLOOKUP(A68,Competitors!$A$2:$I$650,3, FALSE)," ",VLOOKUP(A68,Competitors!$A$2:$I$650,2,FALSE))))</f>
        <v/>
      </c>
      <c r="H68" s="22">
        <f t="shared" si="2"/>
        <v>0</v>
      </c>
      <c r="I68" t="str">
        <f t="shared" si="3"/>
        <v/>
      </c>
    </row>
    <row r="69" spans="1:9" ht="15" x14ac:dyDescent="0.4">
      <c r="A69" s="19"/>
      <c r="B69" s="19"/>
      <c r="C69" s="19"/>
      <c r="D69" s="19"/>
      <c r="E69" s="19"/>
      <c r="F69" s="19"/>
      <c r="G69" s="21" t="str">
        <f>IF(ISBLANK($A69),"",IF($I69="X",A69,CONCATENATE(VLOOKUP(A69,Competitors!$A$2:$I$650,3, FALSE)," ",VLOOKUP(A69,Competitors!$A$2:$I$650,2,FALSE))))</f>
        <v/>
      </c>
      <c r="H69" s="22">
        <f t="shared" si="2"/>
        <v>0</v>
      </c>
      <c r="I69" t="str">
        <f t="shared" si="3"/>
        <v/>
      </c>
    </row>
    <row r="70" spans="1:9" ht="15" x14ac:dyDescent="0.4">
      <c r="A70" s="19"/>
      <c r="B70" s="19"/>
      <c r="C70" s="19"/>
      <c r="D70" s="19"/>
      <c r="E70" s="19"/>
      <c r="F70" s="19"/>
      <c r="G70" s="21" t="str">
        <f>IF(ISBLANK($A70),"",IF($I70="X",A70,CONCATENATE(VLOOKUP(A70,Competitors!$A$2:$I$650,3, FALSE)," ",VLOOKUP(A70,Competitors!$A$2:$I$650,2,FALSE))))</f>
        <v/>
      </c>
      <c r="H70" s="22">
        <f t="shared" si="2"/>
        <v>0</v>
      </c>
      <c r="I70" t="str">
        <f t="shared" si="3"/>
        <v/>
      </c>
    </row>
    <row r="71" spans="1:9" ht="15" x14ac:dyDescent="0.4">
      <c r="A71" s="19"/>
      <c r="B71" s="19"/>
      <c r="C71" s="19"/>
      <c r="D71" s="19"/>
      <c r="E71" s="19"/>
      <c r="F71" s="19"/>
      <c r="G71" s="21" t="str">
        <f>IF(ISBLANK($A71),"",IF($I71="X",A71,CONCATENATE(VLOOKUP(A71,Competitors!$A$2:$I$650,3, FALSE)," ",VLOOKUP(A71,Competitors!$A$2:$I$650,2,FALSE))))</f>
        <v/>
      </c>
      <c r="H71" s="22">
        <f t="shared" si="2"/>
        <v>0</v>
      </c>
      <c r="I71" t="str">
        <f t="shared" si="3"/>
        <v/>
      </c>
    </row>
    <row r="72" spans="1:9" ht="15" x14ac:dyDescent="0.4">
      <c r="A72" s="19"/>
      <c r="B72" s="19"/>
      <c r="C72" s="19"/>
      <c r="D72" s="19"/>
      <c r="E72" s="19"/>
      <c r="F72" s="19"/>
      <c r="G72" s="21" t="str">
        <f>IF(ISBLANK($A72),"",IF($I72="X",A72,CONCATENATE(VLOOKUP(A72,Competitors!$A$2:$I$650,3, FALSE)," ",VLOOKUP(A72,Competitors!$A$2:$I$650,2,FALSE))))</f>
        <v/>
      </c>
      <c r="H72" s="22">
        <f t="shared" si="2"/>
        <v>0</v>
      </c>
      <c r="I72" t="str">
        <f t="shared" si="3"/>
        <v/>
      </c>
    </row>
    <row r="73" spans="1:9" ht="15" x14ac:dyDescent="0.4">
      <c r="A73" s="19"/>
      <c r="B73" s="19"/>
      <c r="C73" s="19"/>
      <c r="D73" s="19"/>
      <c r="E73" s="19"/>
      <c r="F73" s="19"/>
      <c r="G73" s="21" t="str">
        <f>IF(ISBLANK($A73),"",IF($I73="X",A73,CONCATENATE(VLOOKUP(A73,Competitors!$A$2:$I$650,3, FALSE)," ",VLOOKUP(A73,Competitors!$A$2:$I$650,2,FALSE))))</f>
        <v/>
      </c>
      <c r="H73" s="22">
        <f t="shared" si="2"/>
        <v>0</v>
      </c>
      <c r="I73" t="str">
        <f t="shared" si="3"/>
        <v/>
      </c>
    </row>
    <row r="74" spans="1:9" ht="15" x14ac:dyDescent="0.4">
      <c r="A74" s="19"/>
      <c r="B74" s="19"/>
      <c r="C74" s="19"/>
      <c r="D74" s="19"/>
      <c r="E74" s="19"/>
      <c r="F74" s="19"/>
      <c r="G74" s="21" t="str">
        <f>IF(ISBLANK($A74),"",IF($I74="X",A74,CONCATENATE(VLOOKUP(A74,Competitors!$A$2:$I$650,3, FALSE)," ",VLOOKUP(A74,Competitors!$A$2:$I$650,2,FALSE))))</f>
        <v/>
      </c>
      <c r="H74" s="22">
        <f t="shared" si="2"/>
        <v>0</v>
      </c>
      <c r="I74" t="str">
        <f t="shared" si="3"/>
        <v/>
      </c>
    </row>
    <row r="75" spans="1:9" ht="15" x14ac:dyDescent="0.4">
      <c r="A75" s="19"/>
      <c r="B75" s="19"/>
      <c r="C75" s="19"/>
      <c r="D75" s="19"/>
      <c r="E75" s="19"/>
      <c r="F75" s="19"/>
      <c r="G75" s="21" t="str">
        <f>IF(ISBLANK($A75),"",IF($I75="X",A75,CONCATENATE(VLOOKUP(A75,Competitors!$A$2:$I$650,3, FALSE)," ",VLOOKUP(A75,Competitors!$A$2:$I$650,2,FALSE))))</f>
        <v/>
      </c>
      <c r="H75" s="22">
        <f t="shared" si="2"/>
        <v>0</v>
      </c>
      <c r="I75" t="str">
        <f t="shared" si="3"/>
        <v/>
      </c>
    </row>
    <row r="76" spans="1:9" ht="15" x14ac:dyDescent="0.4">
      <c r="A76" s="19"/>
      <c r="B76" s="19"/>
      <c r="C76" s="19"/>
      <c r="D76" s="19"/>
      <c r="E76" s="19"/>
      <c r="F76" s="19"/>
      <c r="G76" s="21" t="str">
        <f>IF(ISBLANK($A76),"",IF($I76="X",A76,CONCATENATE(VLOOKUP(A76,Competitors!$A$2:$I$650,3, FALSE)," ",VLOOKUP(A76,Competitors!$A$2:$I$650,2,FALSE))))</f>
        <v/>
      </c>
      <c r="H76" s="22">
        <f t="shared" si="2"/>
        <v>0</v>
      </c>
      <c r="I76" t="str">
        <f t="shared" si="3"/>
        <v/>
      </c>
    </row>
    <row r="77" spans="1:9" ht="15" x14ac:dyDescent="0.4">
      <c r="A77" s="19"/>
      <c r="B77" s="19"/>
      <c r="C77" s="19"/>
      <c r="D77" s="19"/>
      <c r="E77" s="19"/>
      <c r="F77" s="19"/>
      <c r="G77" s="21" t="str">
        <f>IF(ISBLANK($A77),"",IF($I77="X",A77,CONCATENATE(VLOOKUP(A77,Competitors!$A$2:$I$650,3, FALSE)," ",VLOOKUP(A77,Competitors!$A$2:$I$650,2,FALSE))))</f>
        <v/>
      </c>
      <c r="H77" s="22">
        <f t="shared" si="2"/>
        <v>0</v>
      </c>
      <c r="I77" t="str">
        <f t="shared" si="3"/>
        <v/>
      </c>
    </row>
    <row r="78" spans="1:9" ht="15" x14ac:dyDescent="0.4">
      <c r="A78" s="19"/>
      <c r="B78" s="19"/>
      <c r="C78" s="19"/>
      <c r="D78" s="19"/>
      <c r="E78" s="19"/>
      <c r="F78" s="19"/>
      <c r="G78" s="21" t="str">
        <f>IF(ISBLANK($A78),"",IF($I78="X",A78,CONCATENATE(VLOOKUP(A78,Competitors!$A$2:$I$650,3, FALSE)," ",VLOOKUP(A78,Competitors!$A$2:$I$650,2,FALSE))))</f>
        <v/>
      </c>
      <c r="H78" s="22">
        <f t="shared" si="2"/>
        <v>0</v>
      </c>
      <c r="I78" t="str">
        <f t="shared" si="3"/>
        <v/>
      </c>
    </row>
    <row r="79" spans="1:9" ht="15" x14ac:dyDescent="0.4">
      <c r="A79" s="19"/>
      <c r="B79" s="19"/>
      <c r="C79" s="19"/>
      <c r="D79" s="19"/>
      <c r="E79" s="19"/>
      <c r="F79" s="19"/>
      <c r="G79" s="21" t="str">
        <f>IF(ISBLANK($A79),"",IF($I79="X",A79,CONCATENATE(VLOOKUP(A79,Competitors!$A$2:$I$650,3, FALSE)," ",VLOOKUP(A79,Competitors!$A$2:$I$650,2,FALSE))))</f>
        <v/>
      </c>
      <c r="H79" s="22">
        <f t="shared" si="2"/>
        <v>0</v>
      </c>
      <c r="I79" t="str">
        <f t="shared" si="3"/>
        <v/>
      </c>
    </row>
    <row r="80" spans="1:9" ht="15" x14ac:dyDescent="0.4">
      <c r="A80" s="19"/>
      <c r="B80" s="19"/>
      <c r="C80" s="19"/>
      <c r="D80" s="19"/>
      <c r="E80" s="19"/>
      <c r="F80" s="19"/>
      <c r="G80" s="21" t="str">
        <f>IF(ISBLANK($A80),"",IF($I80="X",A80,CONCATENATE(VLOOKUP(A80,Competitors!$A$2:$I$650,3, FALSE)," ",VLOOKUP(A80,Competitors!$A$2:$I$650,2,FALSE))))</f>
        <v/>
      </c>
      <c r="H80" s="22">
        <f t="shared" si="2"/>
        <v>0</v>
      </c>
      <c r="I80" t="str">
        <f t="shared" si="3"/>
        <v/>
      </c>
    </row>
    <row r="81" spans="1:9" ht="15" x14ac:dyDescent="0.4">
      <c r="A81" s="19"/>
      <c r="B81" s="19"/>
      <c r="C81" s="19"/>
      <c r="D81" s="19"/>
      <c r="E81" s="19"/>
      <c r="F81" s="19"/>
      <c r="G81" s="21" t="str">
        <f>IF(ISBLANK($A81),"",IF($I81="X",A81,CONCATENATE(VLOOKUP(A81,Competitors!$A$2:$I$650,3, FALSE)," ",VLOOKUP(A81,Competitors!$A$2:$I$650,2,FALSE))))</f>
        <v/>
      </c>
      <c r="H81" s="22">
        <f t="shared" si="2"/>
        <v>0</v>
      </c>
      <c r="I81" t="str">
        <f t="shared" si="3"/>
        <v/>
      </c>
    </row>
    <row r="82" spans="1:9" ht="15" x14ac:dyDescent="0.4">
      <c r="A82" s="19"/>
      <c r="B82" s="19"/>
      <c r="C82" s="19"/>
      <c r="D82" s="19"/>
      <c r="E82" s="19"/>
      <c r="F82" s="19"/>
      <c r="G82" s="21" t="str">
        <f>IF(ISBLANK($A82),"",IF($I82="X",A82,CONCATENATE(VLOOKUP(A82,Competitors!$A$2:$I$650,3, FALSE)," ",VLOOKUP(A82,Competitors!$A$2:$I$650,2,FALSE))))</f>
        <v/>
      </c>
      <c r="H82" s="22">
        <f t="shared" si="2"/>
        <v>0</v>
      </c>
      <c r="I82" t="str">
        <f t="shared" si="3"/>
        <v/>
      </c>
    </row>
    <row r="83" spans="1:9" ht="15" x14ac:dyDescent="0.4">
      <c r="A83" s="19"/>
      <c r="B83" s="19"/>
      <c r="C83" s="19"/>
      <c r="D83" s="19"/>
      <c r="E83" s="19"/>
      <c r="F83" s="19"/>
      <c r="G83" s="21" t="str">
        <f>IF(ISBLANK($A83),"",IF($I83="X",A83,CONCATENATE(VLOOKUP(A83,Competitors!$A$2:$I$650,3, FALSE)," ",VLOOKUP(A83,Competitors!$A$2:$I$650,2,FALSE))))</f>
        <v/>
      </c>
      <c r="H83" s="22">
        <f t="shared" si="2"/>
        <v>0</v>
      </c>
      <c r="I83" t="str">
        <f t="shared" si="3"/>
        <v/>
      </c>
    </row>
    <row r="84" spans="1:9" ht="15" x14ac:dyDescent="0.4">
      <c r="A84" s="19"/>
      <c r="B84" s="19"/>
      <c r="C84" s="19"/>
      <c r="D84" s="19"/>
      <c r="E84" s="19"/>
      <c r="F84" s="19"/>
      <c r="G84" s="21" t="str">
        <f>IF(ISBLANK($A84),"",IF($I84="X",A84,CONCATENATE(VLOOKUP(A84,Competitors!$A$2:$I$650,3, FALSE)," ",VLOOKUP(A84,Competitors!$A$2:$I$650,2,FALSE))))</f>
        <v/>
      </c>
      <c r="H84" s="22">
        <f t="shared" si="2"/>
        <v>0</v>
      </c>
      <c r="I84" t="str">
        <f t="shared" si="3"/>
        <v/>
      </c>
    </row>
    <row r="85" spans="1:9" ht="15" x14ac:dyDescent="0.4">
      <c r="A85" s="19"/>
      <c r="B85" s="19"/>
      <c r="C85" s="19"/>
      <c r="D85" s="19"/>
      <c r="E85" s="19"/>
      <c r="F85" s="19"/>
      <c r="G85" s="21" t="str">
        <f>IF(ISBLANK($A85),"",IF($I85="X",A85,CONCATENATE(VLOOKUP(A85,Competitors!$A$2:$I$650,3, FALSE)," ",VLOOKUP(A85,Competitors!$A$2:$I$650,2,FALSE))))</f>
        <v/>
      </c>
      <c r="H85" s="22">
        <f t="shared" si="2"/>
        <v>0</v>
      </c>
      <c r="I85" t="str">
        <f t="shared" si="3"/>
        <v/>
      </c>
    </row>
    <row r="86" spans="1:9" ht="15" x14ac:dyDescent="0.4">
      <c r="A86" s="19"/>
      <c r="B86" s="19"/>
      <c r="C86" s="19"/>
      <c r="D86" s="19"/>
      <c r="E86" s="19"/>
      <c r="F86" s="19"/>
      <c r="G86" s="21" t="str">
        <f>IF(ISBLANK($A86),"",IF($I86="X",A86,CONCATENATE(VLOOKUP(A86,Competitors!$A$2:$I$650,3, FALSE)," ",VLOOKUP(A86,Competitors!$A$2:$I$650,2,FALSE))))</f>
        <v/>
      </c>
      <c r="H86" s="22">
        <f t="shared" si="2"/>
        <v>0</v>
      </c>
      <c r="I86" t="str">
        <f t="shared" si="3"/>
        <v/>
      </c>
    </row>
    <row r="87" spans="1:9" ht="15" x14ac:dyDescent="0.4">
      <c r="A87" s="19"/>
      <c r="B87" s="19"/>
      <c r="C87" s="19"/>
      <c r="D87" s="19"/>
      <c r="E87" s="19"/>
      <c r="F87" s="19"/>
      <c r="G87" s="21" t="str">
        <f>IF(ISBLANK($A87),"",IF($I87="X",A87,CONCATENATE(VLOOKUP(A87,Competitors!$A$2:$I$650,3, FALSE)," ",VLOOKUP(A87,Competitors!$A$2:$I$650,2,FALSE))))</f>
        <v/>
      </c>
      <c r="H87" s="22">
        <f t="shared" si="2"/>
        <v>0</v>
      </c>
      <c r="I87" t="str">
        <f t="shared" si="3"/>
        <v/>
      </c>
    </row>
    <row r="88" spans="1:9" ht="15" x14ac:dyDescent="0.4">
      <c r="A88" s="19"/>
      <c r="B88" s="19"/>
      <c r="C88" s="19"/>
      <c r="D88" s="19"/>
      <c r="E88" s="19"/>
      <c r="F88" s="19"/>
      <c r="G88" s="21" t="str">
        <f>IF(ISBLANK($A88),"",IF($I88="X",A88,CONCATENATE(VLOOKUP(A88,Competitors!$A$2:$I$650,3, FALSE)," ",VLOOKUP(A88,Competitors!$A$2:$I$650,2,FALSE))))</f>
        <v/>
      </c>
      <c r="H88" s="22">
        <f t="shared" si="2"/>
        <v>0</v>
      </c>
      <c r="I88" t="str">
        <f t="shared" si="3"/>
        <v/>
      </c>
    </row>
    <row r="89" spans="1:9" ht="15" x14ac:dyDescent="0.4">
      <c r="A89" s="19"/>
      <c r="B89" s="19"/>
      <c r="C89" s="19"/>
      <c r="D89" s="19"/>
      <c r="E89" s="19"/>
      <c r="F89" s="19"/>
      <c r="G89" s="21" t="str">
        <f>IF(ISBLANK($A89),"",IF($I89="X",A89,CONCATENATE(VLOOKUP(A89,Competitors!$A$2:$I$650,3, FALSE)," ",VLOOKUP(A89,Competitors!$A$2:$I$650,2,FALSE))))</f>
        <v/>
      </c>
      <c r="H89" s="22">
        <f t="shared" si="2"/>
        <v>0</v>
      </c>
      <c r="I89" t="str">
        <f t="shared" si="3"/>
        <v/>
      </c>
    </row>
    <row r="90" spans="1:9" ht="15" x14ac:dyDescent="0.4">
      <c r="A90" s="19"/>
      <c r="B90" s="19"/>
      <c r="C90" s="19"/>
      <c r="D90" s="19"/>
      <c r="E90" s="19"/>
      <c r="F90" s="19"/>
      <c r="G90" s="21" t="str">
        <f>IF(ISBLANK($A90),"",IF($I90="X",A90,CONCATENATE(VLOOKUP(A90,Competitors!$A$2:$I$650,3, FALSE)," ",VLOOKUP(A90,Competitors!$A$2:$I$650,2,FALSE))))</f>
        <v/>
      </c>
      <c r="H90" s="22">
        <f t="shared" si="2"/>
        <v>0</v>
      </c>
      <c r="I90" t="str">
        <f t="shared" si="3"/>
        <v/>
      </c>
    </row>
    <row r="91" spans="1:9" ht="15" x14ac:dyDescent="0.4">
      <c r="A91" s="19"/>
      <c r="B91" s="19"/>
      <c r="C91" s="19"/>
      <c r="D91" s="19"/>
      <c r="E91" s="19"/>
      <c r="F91" s="19"/>
      <c r="G91" s="21" t="str">
        <f>IF(ISBLANK($A91),"",IF($I91="X",A91,CONCATENATE(VLOOKUP(A91,Competitors!$A$2:$I$650,3, FALSE)," ",VLOOKUP(A91,Competitors!$A$2:$I$650,2,FALSE))))</f>
        <v/>
      </c>
      <c r="H91" s="22">
        <f t="shared" si="2"/>
        <v>0</v>
      </c>
      <c r="I91" t="str">
        <f t="shared" si="3"/>
        <v/>
      </c>
    </row>
    <row r="92" spans="1:9" ht="15" x14ac:dyDescent="0.4">
      <c r="A92" s="19"/>
      <c r="B92" s="19"/>
      <c r="C92" s="19"/>
      <c r="D92" s="19"/>
      <c r="E92" s="19"/>
      <c r="F92" s="19"/>
      <c r="G92" s="21" t="str">
        <f>IF(ISBLANK($A92),"",IF($I92="X",A92,CONCATENATE(VLOOKUP(A92,Competitors!$A$2:$I$650,3, FALSE)," ",VLOOKUP(A92,Competitors!$A$2:$I$650,2,FALSE))))</f>
        <v/>
      </c>
      <c r="H92" s="22">
        <f t="shared" si="2"/>
        <v>0</v>
      </c>
      <c r="I92" t="str">
        <f t="shared" si="3"/>
        <v/>
      </c>
    </row>
    <row r="93" spans="1:9" ht="15" x14ac:dyDescent="0.4">
      <c r="A93" s="19"/>
      <c r="B93" s="19"/>
      <c r="C93" s="19"/>
      <c r="D93" s="19"/>
      <c r="E93" s="19"/>
      <c r="F93" s="19"/>
      <c r="G93" s="21" t="str">
        <f>IF(ISBLANK($A93),"",IF($I93="X",A93,CONCATENATE(VLOOKUP(A93,Competitors!$A$2:$I$650,3, FALSE)," ",VLOOKUP(A93,Competitors!$A$2:$I$650,2,FALSE))))</f>
        <v/>
      </c>
      <c r="H93" s="22">
        <f t="shared" si="2"/>
        <v>0</v>
      </c>
      <c r="I93" t="str">
        <f t="shared" si="3"/>
        <v/>
      </c>
    </row>
    <row r="94" spans="1:9" ht="15" x14ac:dyDescent="0.4">
      <c r="A94" s="19"/>
      <c r="B94" s="19"/>
      <c r="C94" s="19"/>
      <c r="D94" s="19"/>
      <c r="E94" s="19"/>
      <c r="F94" s="19"/>
      <c r="G94" s="21" t="str">
        <f>IF(ISBLANK($A94),"",IF($I94="X",A94,CONCATENATE(VLOOKUP(A94,Competitors!$A$2:$I$650,3, FALSE)," ",VLOOKUP(A94,Competitors!$A$2:$I$650,2,FALSE))))</f>
        <v/>
      </c>
      <c r="H94" s="22">
        <f t="shared" si="2"/>
        <v>0</v>
      </c>
      <c r="I94" t="str">
        <f t="shared" si="3"/>
        <v/>
      </c>
    </row>
    <row r="95" spans="1:9" ht="15" x14ac:dyDescent="0.4">
      <c r="A95" s="19"/>
      <c r="B95" s="19"/>
      <c r="C95" s="19"/>
      <c r="D95" s="19"/>
      <c r="E95" s="19"/>
      <c r="F95" s="19"/>
      <c r="G95" s="21" t="str">
        <f>IF(ISBLANK($A95),"",IF($I95="X",A95,CONCATENATE(VLOOKUP(A95,Competitors!$A$2:$I$650,3, FALSE)," ",VLOOKUP(A95,Competitors!$A$2:$I$650,2,FALSE))))</f>
        <v/>
      </c>
      <c r="H95" s="22">
        <f t="shared" si="2"/>
        <v>0</v>
      </c>
      <c r="I95" t="str">
        <f t="shared" si="3"/>
        <v/>
      </c>
    </row>
    <row r="96" spans="1:9" ht="15" x14ac:dyDescent="0.4">
      <c r="A96" s="19"/>
      <c r="B96" s="19"/>
      <c r="C96" s="19"/>
      <c r="D96" s="19"/>
      <c r="E96" s="19"/>
      <c r="F96" s="19"/>
      <c r="G96" s="21" t="str">
        <f>IF(ISBLANK($A96),"",IF($I96="X",A96,CONCATENATE(VLOOKUP(A96,Competitors!$A$2:$I$650,3, FALSE)," ",VLOOKUP(A96,Competitors!$A$2:$I$650,2,FALSE))))</f>
        <v/>
      </c>
      <c r="H96" s="22">
        <f t="shared" si="2"/>
        <v>0</v>
      </c>
      <c r="I96" t="str">
        <f t="shared" si="3"/>
        <v/>
      </c>
    </row>
    <row r="97" spans="1:9" ht="15" x14ac:dyDescent="0.4">
      <c r="A97" s="19"/>
      <c r="B97" s="19"/>
      <c r="C97" s="19"/>
      <c r="D97" s="19"/>
      <c r="E97" s="19"/>
      <c r="F97" s="19"/>
      <c r="G97" s="21" t="str">
        <f>IF(ISBLANK($A97),"",IF($I97="X",A97,CONCATENATE(VLOOKUP(A97,Competitors!$A$2:$I$650,3, FALSE)," ",VLOOKUP(A97,Competitors!$A$2:$I$650,2,FALSE))))</f>
        <v/>
      </c>
      <c r="H97" s="22">
        <f t="shared" si="2"/>
        <v>0</v>
      </c>
      <c r="I97" t="str">
        <f t="shared" si="3"/>
        <v/>
      </c>
    </row>
    <row r="98" spans="1:9" ht="15" x14ac:dyDescent="0.4">
      <c r="A98" s="19"/>
      <c r="B98" s="19"/>
      <c r="C98" s="19"/>
      <c r="D98" s="19"/>
      <c r="E98" s="19"/>
      <c r="F98" s="19"/>
      <c r="G98" s="21" t="str">
        <f>IF(ISBLANK($A98),"",IF($I98="X",A98,CONCATENATE(VLOOKUP(A98,Competitors!$A$2:$I$650,3, FALSE)," ",VLOOKUP(A98,Competitors!$A$2:$I$650,2,FALSE))))</f>
        <v/>
      </c>
      <c r="H98" s="22">
        <f t="shared" si="2"/>
        <v>0</v>
      </c>
      <c r="I98" t="str">
        <f t="shared" si="3"/>
        <v/>
      </c>
    </row>
    <row r="99" spans="1:9" ht="15" x14ac:dyDescent="0.4">
      <c r="A99" s="19"/>
      <c r="B99" s="19"/>
      <c r="C99" s="19"/>
      <c r="D99" s="19"/>
      <c r="E99" s="19"/>
      <c r="F99" s="19"/>
      <c r="G99" s="21" t="str">
        <f>IF(ISBLANK($A99),"",IF($I99="X",A99,CONCATENATE(VLOOKUP(A99,Competitors!$A$2:$I$650,3, FALSE)," ",VLOOKUP(A99,Competitors!$A$2:$I$650,2,FALSE))))</f>
        <v/>
      </c>
      <c r="H99" s="22">
        <f t="shared" si="2"/>
        <v>0</v>
      </c>
      <c r="I99" t="str">
        <f t="shared" si="3"/>
        <v/>
      </c>
    </row>
    <row r="100" spans="1:9" ht="15" x14ac:dyDescent="0.4">
      <c r="A100" s="19"/>
      <c r="B100" s="19"/>
      <c r="C100" s="19"/>
      <c r="D100" s="19"/>
      <c r="E100" s="19"/>
      <c r="F100" s="19"/>
      <c r="G100" s="21" t="str">
        <f>IF(ISBLANK($A100),"",IF($I100="X",A100,CONCATENATE(VLOOKUP(A100,Competitors!$A$2:$I$650,3, FALSE)," ",VLOOKUP(A100,Competitors!$A$2:$I$650,2,FALSE))))</f>
        <v/>
      </c>
      <c r="H100" s="22">
        <f t="shared" si="2"/>
        <v>0</v>
      </c>
      <c r="I100" t="str">
        <f t="shared" si="3"/>
        <v/>
      </c>
    </row>
    <row r="101" spans="1:9" ht="15" x14ac:dyDescent="0.4">
      <c r="A101" s="19"/>
      <c r="B101" s="19"/>
      <c r="C101" s="19"/>
      <c r="D101" s="19"/>
      <c r="E101" s="19"/>
      <c r="F101" s="19"/>
      <c r="G101" s="21" t="str">
        <f>IF(ISBLANK($A101),"",IF($I101="X",A101,CONCATENATE(VLOOKUP(A101,Competitors!$A$2:$I$650,3, FALSE)," ",VLOOKUP(A101,Competitors!$A$2:$I$650,2,FALSE))))</f>
        <v/>
      </c>
      <c r="H101" s="22">
        <f t="shared" si="2"/>
        <v>0</v>
      </c>
      <c r="I101" t="str">
        <f t="shared" si="3"/>
        <v/>
      </c>
    </row>
    <row r="102" spans="1:9" s="23" customFormat="1" x14ac:dyDescent="0.35">
      <c r="H102" s="24"/>
    </row>
    <row r="103" spans="1:9" x14ac:dyDescent="0.35">
      <c r="A103" t="s">
        <v>672</v>
      </c>
      <c r="B103" t="str" cm="1">
        <f t="array" aca="1" ref="B103" ca="1">MID(CELL("filename",A1),FIND("]",CELL("filename",A1))+1,255)</f>
        <v>Event_11</v>
      </c>
    </row>
    <row r="104" spans="1:9" x14ac:dyDescent="0.35">
      <c r="A104" t="s">
        <v>673</v>
      </c>
      <c r="B104">
        <f ca="1">_xlfn.XLOOKUP(B103,Calendar!L:L,Calendar!G:G,"Event is not in calendar")</f>
        <v>0</v>
      </c>
    </row>
  </sheetData>
  <conditionalFormatting sqref="D2:D101">
    <cfRule type="expression" dxfId="47" priority="1">
      <formula>TEXT($B$104,"@")="Y"</formula>
    </cfRule>
  </conditionalFormatting>
  <conditionalFormatting sqref="G2:H101">
    <cfRule type="expression" dxfId="46" priority="3">
      <formula>$I2="X"</formula>
    </cfRule>
  </conditionalFormatting>
  <conditionalFormatting sqref="H2:H101">
    <cfRule type="expression" dxfId="45" priority="2">
      <formula>TEXT($B$104,"@")="Y"</formula>
    </cfRule>
  </conditionalFormatting>
  <printOptions horizontalCentered="1"/>
  <pageMargins left="0.62992125984251968" right="0.70866141732283472" top="1.7322834645669292" bottom="0.39370078740157483" header="0.31496062992125984" footer="0.31496062992125984"/>
  <pageSetup paperSize="9" orientation="portrait" r:id="rId1"/>
  <headerFooter>
    <oddHeader>&amp;C&amp;24WVCC champs 2016 results</oddHead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6688D-B4F8-42C7-8A94-9DADA91A0011}">
  <sheetPr codeName="Sheet4"/>
  <dimension ref="A1:I104"/>
  <sheetViews>
    <sheetView zoomScale="75" zoomScaleNormal="75" workbookViewId="0">
      <selection activeCell="D2" sqref="D2:D101"/>
    </sheetView>
  </sheetViews>
  <sheetFormatPr defaultColWidth="9.1328125" defaultRowHeight="12.75" x14ac:dyDescent="0.35"/>
  <cols>
    <col min="1" max="1" width="19" bestFit="1" customWidth="1"/>
    <col min="2" max="4" width="4.6640625" customWidth="1"/>
    <col min="5" max="6" width="11" customWidth="1"/>
    <col min="7" max="7" width="25.1328125" customWidth="1"/>
    <col min="8" max="8" width="14.6640625" style="25" bestFit="1" customWidth="1"/>
  </cols>
  <sheetData>
    <row r="1" spans="1:9" ht="15.75" customHeight="1" x14ac:dyDescent="0.4">
      <c r="A1" s="12" t="s">
        <v>364</v>
      </c>
      <c r="B1" s="13" t="s">
        <v>176</v>
      </c>
      <c r="C1" s="14" t="s">
        <v>2</v>
      </c>
      <c r="D1" s="15" t="s">
        <v>48</v>
      </c>
      <c r="E1" s="16" t="s">
        <v>177</v>
      </c>
      <c r="F1" s="16" t="s">
        <v>178</v>
      </c>
      <c r="G1" s="17" t="s">
        <v>115</v>
      </c>
      <c r="H1" s="18" t="s">
        <v>179</v>
      </c>
      <c r="I1" t="s">
        <v>363</v>
      </c>
    </row>
    <row r="2" spans="1:9" ht="15" x14ac:dyDescent="0.4">
      <c r="A2" s="19">
        <v>407</v>
      </c>
      <c r="B2" s="19">
        <v>0</v>
      </c>
      <c r="C2" s="20">
        <v>21</v>
      </c>
      <c r="D2" s="20">
        <v>26</v>
      </c>
      <c r="E2" s="20"/>
      <c r="F2" s="20"/>
      <c r="G2" s="21" t="str">
        <f>IF(ISBLANK($A2),"",IF($I2="X",A2,CONCATENATE(VLOOKUP(A2,Competitors!$A$2:$I$650,3, FALSE)," ",VLOOKUP(A2,Competitors!$A$2:$I$650,2,FALSE))))</f>
        <v>Hans van Nierop</v>
      </c>
      <c r="H2" s="22">
        <f>IF(LEFT($E2,1)="D",UPPER($E2),(B2*3600+C2*60+D2)/86400)</f>
        <v>1.4884259259259259E-2</v>
      </c>
      <c r="I2" t="str">
        <f>IF(OR(ISBLANK(A2),ISNUMBER(A2)),"","X")</f>
        <v/>
      </c>
    </row>
    <row r="3" spans="1:9" ht="15" x14ac:dyDescent="0.4">
      <c r="A3" s="19">
        <v>699</v>
      </c>
      <c r="B3" s="19">
        <v>0</v>
      </c>
      <c r="C3" s="20">
        <v>21</v>
      </c>
      <c r="D3" s="20">
        <v>56</v>
      </c>
      <c r="E3" s="20"/>
      <c r="F3" s="20"/>
      <c r="G3" s="21" t="str">
        <f>IF(ISBLANK($A3),"",IF($I3="X",A3,CONCATENATE(VLOOKUP(A3,Competitors!$A$2:$I$650,3, FALSE)," ",VLOOKUP(A3,Competitors!$A$2:$I$650,2,FALSE))))</f>
        <v>Jonathan Durnin</v>
      </c>
      <c r="H3" s="22">
        <f t="shared" ref="H3:H66" si="0">IF(LEFT($E3,1)="D",UPPER($E3),(B3*3600+C3*60+D3)/86400)</f>
        <v>1.5231481481481481E-2</v>
      </c>
      <c r="I3" t="str">
        <f t="shared" ref="I3:I66" si="1">IF(OR(ISBLANK(A3),ISNUMBER(A3)),"","X")</f>
        <v/>
      </c>
    </row>
    <row r="4" spans="1:9" ht="15" x14ac:dyDescent="0.4">
      <c r="A4" s="19" t="s">
        <v>157</v>
      </c>
      <c r="B4" s="19">
        <v>0</v>
      </c>
      <c r="C4" s="20">
        <v>22</v>
      </c>
      <c r="D4" s="20">
        <v>11</v>
      </c>
      <c r="E4" s="20"/>
      <c r="F4" s="20"/>
      <c r="G4" s="21" t="str">
        <f>IF(ISBLANK($A4),"",IF($I4="X",A4,CONCATENATE(VLOOKUP(A4,Competitors!$A$2:$I$650,3, FALSE)," ",VLOOKUP(A4,Competitors!$A$2:$I$650,2,FALSE))))</f>
        <v>Adam Wells</v>
      </c>
      <c r="H4" s="22">
        <f t="shared" si="0"/>
        <v>1.5405092592592592E-2</v>
      </c>
      <c r="I4" t="str">
        <f t="shared" si="1"/>
        <v>X</v>
      </c>
    </row>
    <row r="5" spans="1:9" ht="15" x14ac:dyDescent="0.4">
      <c r="A5" s="19" t="s">
        <v>164</v>
      </c>
      <c r="B5" s="19">
        <v>0</v>
      </c>
      <c r="C5" s="20">
        <v>22</v>
      </c>
      <c r="D5" s="20">
        <v>23</v>
      </c>
      <c r="E5" s="20"/>
      <c r="F5" s="20"/>
      <c r="G5" s="21" t="str">
        <f>IF(ISBLANK($A5),"",IF($I5="X",A5,CONCATENATE(VLOOKUP(A5,Competitors!$A$2:$I$650,3, FALSE)," ",VLOOKUP(A5,Competitors!$A$2:$I$650,2,FALSE))))</f>
        <v>Phil Wilkinson</v>
      </c>
      <c r="H5" s="22">
        <f t="shared" si="0"/>
        <v>1.5543981481481482E-2</v>
      </c>
      <c r="I5" t="str">
        <f t="shared" si="1"/>
        <v>X</v>
      </c>
    </row>
    <row r="6" spans="1:9" ht="15" x14ac:dyDescent="0.4">
      <c r="A6" s="19">
        <v>38</v>
      </c>
      <c r="B6" s="19">
        <v>0</v>
      </c>
      <c r="C6" s="20">
        <v>22</v>
      </c>
      <c r="D6" s="20">
        <v>37</v>
      </c>
      <c r="E6" s="20"/>
      <c r="F6" s="20"/>
      <c r="G6" s="21" t="str">
        <f>IF(ISBLANK($A6),"",IF($I6="X",A6,CONCATENATE(VLOOKUP(A6,Competitors!$A$2:$I$650,3, FALSE)," ",VLOOKUP(A6,Competitors!$A$2:$I$650,2,FALSE))))</f>
        <v>Phil Rayner</v>
      </c>
      <c r="H6" s="22">
        <f t="shared" si="0"/>
        <v>1.5706018518518518E-2</v>
      </c>
      <c r="I6" t="str">
        <f t="shared" si="1"/>
        <v/>
      </c>
    </row>
    <row r="7" spans="1:9" ht="15" x14ac:dyDescent="0.4">
      <c r="A7" s="19">
        <v>35</v>
      </c>
      <c r="B7" s="19">
        <v>0</v>
      </c>
      <c r="C7" s="20">
        <v>22</v>
      </c>
      <c r="D7" s="20">
        <v>47</v>
      </c>
      <c r="E7" s="20"/>
      <c r="F7" s="20"/>
      <c r="G7" s="21" t="str">
        <f>IF(ISBLANK($A7),"",IF($I7="X",A7,CONCATENATE(VLOOKUP(A7,Competitors!$A$2:$I$650,3, FALSE)," ",VLOOKUP(A7,Competitors!$A$2:$I$650,2,FALSE))))</f>
        <v>Matt Plews</v>
      </c>
      <c r="H7" s="22">
        <f t="shared" si="0"/>
        <v>1.5821759259259258E-2</v>
      </c>
      <c r="I7" t="str">
        <f t="shared" si="1"/>
        <v/>
      </c>
    </row>
    <row r="8" spans="1:9" ht="15" x14ac:dyDescent="0.4">
      <c r="A8" s="19" t="s">
        <v>239</v>
      </c>
      <c r="B8" s="19">
        <v>0</v>
      </c>
      <c r="C8" s="20">
        <v>23</v>
      </c>
      <c r="D8" s="20">
        <v>29</v>
      </c>
      <c r="E8" s="20"/>
      <c r="F8" s="20"/>
      <c r="G8" s="21" t="str">
        <f>IF(ISBLANK($A8),"",IF($I8="X",A8,CONCATENATE(VLOOKUP(A8,Competitors!$A$2:$I$650,3, FALSE)," ",VLOOKUP(A8,Competitors!$A$2:$I$650,2,FALSE))))</f>
        <v>Ed Tarelli</v>
      </c>
      <c r="H8" s="22">
        <f t="shared" si="0"/>
        <v>1.6307870370370372E-2</v>
      </c>
      <c r="I8" t="str">
        <f t="shared" si="1"/>
        <v>X</v>
      </c>
    </row>
    <row r="9" spans="1:9" ht="15" x14ac:dyDescent="0.4">
      <c r="A9" s="19">
        <v>415</v>
      </c>
      <c r="B9" s="19">
        <v>0</v>
      </c>
      <c r="C9" s="20">
        <v>23</v>
      </c>
      <c r="D9" s="20">
        <v>31</v>
      </c>
      <c r="E9" s="20"/>
      <c r="F9" s="20"/>
      <c r="G9" s="21" t="str">
        <f>IF(ISBLANK($A9),"",IF($I9="X",A9,CONCATENATE(VLOOKUP(A9,Competitors!$A$2:$I$650,3, FALSE)," ",VLOOKUP(A9,Competitors!$A$2:$I$650,2,FALSE))))</f>
        <v>Nik Kershaw</v>
      </c>
      <c r="H9" s="22">
        <f t="shared" si="0"/>
        <v>1.6331018518518519E-2</v>
      </c>
      <c r="I9" t="str">
        <f t="shared" si="1"/>
        <v/>
      </c>
    </row>
    <row r="10" spans="1:9" ht="15" x14ac:dyDescent="0.4">
      <c r="A10" s="19" t="s">
        <v>240</v>
      </c>
      <c r="B10" s="19">
        <v>0</v>
      </c>
      <c r="C10" s="20">
        <v>23</v>
      </c>
      <c r="D10" s="20">
        <v>40</v>
      </c>
      <c r="E10" s="20"/>
      <c r="F10" s="20"/>
      <c r="G10" s="21" t="str">
        <f>IF(ISBLANK($A10),"",IF($I10="X",A10,CONCATENATE(VLOOKUP(A10,Competitors!$A$2:$I$650,3, FALSE)," ",VLOOKUP(A10,Competitors!$A$2:$I$650,2,FALSE))))</f>
        <v>John Tracy</v>
      </c>
      <c r="H10" s="22">
        <f t="shared" si="0"/>
        <v>1.6435185185185185E-2</v>
      </c>
      <c r="I10" t="str">
        <f t="shared" si="1"/>
        <v>X</v>
      </c>
    </row>
    <row r="11" spans="1:9" ht="15" x14ac:dyDescent="0.4">
      <c r="A11" s="19">
        <v>967</v>
      </c>
      <c r="B11" s="19">
        <v>0</v>
      </c>
      <c r="C11" s="20">
        <v>23</v>
      </c>
      <c r="D11" s="20">
        <v>43</v>
      </c>
      <c r="E11" s="20" t="s">
        <v>180</v>
      </c>
      <c r="F11" s="20"/>
      <c r="G11" s="21" t="str">
        <f>IF(ISBLANK($A11),"",IF($I11="X",A11,CONCATENATE(VLOOKUP(A11,Competitors!$A$2:$I$650,3, FALSE)," ",VLOOKUP(A11,Competitors!$A$2:$I$650,2,FALSE))))</f>
        <v>Daniel McDonnell</v>
      </c>
      <c r="H11" s="22">
        <f t="shared" si="0"/>
        <v>1.6469907407407409E-2</v>
      </c>
      <c r="I11" t="str">
        <f t="shared" si="1"/>
        <v/>
      </c>
    </row>
    <row r="12" spans="1:9" ht="15" x14ac:dyDescent="0.4">
      <c r="A12" s="19">
        <v>1135</v>
      </c>
      <c r="B12" s="19">
        <v>0</v>
      </c>
      <c r="C12" s="20">
        <v>23</v>
      </c>
      <c r="D12" s="20">
        <v>45</v>
      </c>
      <c r="E12" s="20" t="s">
        <v>180</v>
      </c>
      <c r="F12" s="20"/>
      <c r="G12" s="21" t="str">
        <f>IF(ISBLANK($A12),"",IF($I12="X",A12,CONCATENATE(VLOOKUP(A12,Competitors!$A$2:$I$650,3, FALSE)," ",VLOOKUP(A12,Competitors!$A$2:$I$650,2,FALSE))))</f>
        <v>Simon Askham</v>
      </c>
      <c r="H12" s="22">
        <f t="shared" si="0"/>
        <v>1.6493055555555556E-2</v>
      </c>
      <c r="I12" t="str">
        <f t="shared" si="1"/>
        <v/>
      </c>
    </row>
    <row r="13" spans="1:9" ht="15" x14ac:dyDescent="0.4">
      <c r="A13" s="19">
        <v>846</v>
      </c>
      <c r="B13" s="19">
        <v>0</v>
      </c>
      <c r="C13" s="20">
        <v>24</v>
      </c>
      <c r="D13" s="20">
        <v>16</v>
      </c>
      <c r="E13" s="20"/>
      <c r="F13" s="20"/>
      <c r="G13" s="21" t="str">
        <f>IF(ISBLANK($A13),"",IF($I13="X",A13,CONCATENATE(VLOOKUP(A13,Competitors!$A$2:$I$650,3, FALSE)," ",VLOOKUP(A13,Competitors!$A$2:$I$650,2,FALSE))))</f>
        <v>Roger Kockelbergh</v>
      </c>
      <c r="H13" s="22">
        <f t="shared" si="0"/>
        <v>1.6851851851851851E-2</v>
      </c>
      <c r="I13" t="str">
        <f t="shared" si="1"/>
        <v/>
      </c>
    </row>
    <row r="14" spans="1:9" ht="15" x14ac:dyDescent="0.4">
      <c r="A14" s="19">
        <v>203</v>
      </c>
      <c r="B14" s="19">
        <v>0</v>
      </c>
      <c r="C14" s="20">
        <v>24</v>
      </c>
      <c r="D14" s="20">
        <v>18</v>
      </c>
      <c r="E14" s="20"/>
      <c r="F14" s="20"/>
      <c r="G14" s="21" t="str">
        <f>IF(ISBLANK($A14),"",IF($I14="X",A14,CONCATENATE(VLOOKUP(A14,Competitors!$A$2:$I$650,3, FALSE)," ",VLOOKUP(A14,Competitors!$A$2:$I$650,2,FALSE))))</f>
        <v>Adrian Killworth</v>
      </c>
      <c r="H14" s="22">
        <f t="shared" si="0"/>
        <v>1.6875000000000001E-2</v>
      </c>
      <c r="I14" t="str">
        <f t="shared" si="1"/>
        <v/>
      </c>
    </row>
    <row r="15" spans="1:9" ht="15" x14ac:dyDescent="0.4">
      <c r="A15" s="19">
        <v>1055</v>
      </c>
      <c r="B15" s="19">
        <v>0</v>
      </c>
      <c r="C15" s="20">
        <v>24</v>
      </c>
      <c r="D15" s="20">
        <v>18</v>
      </c>
      <c r="E15" s="20"/>
      <c r="F15" s="20"/>
      <c r="G15" s="21" t="str">
        <f>IF(ISBLANK($A15),"",IF($I15="X",A15,CONCATENATE(VLOOKUP(A15,Competitors!$A$2:$I$650,3, FALSE)," ",VLOOKUP(A15,Competitors!$A$2:$I$650,2,FALSE))))</f>
        <v>Austin Smith</v>
      </c>
      <c r="H15" s="22">
        <f t="shared" si="0"/>
        <v>1.6875000000000001E-2</v>
      </c>
      <c r="I15" t="str">
        <f t="shared" si="1"/>
        <v/>
      </c>
    </row>
    <row r="16" spans="1:9" ht="15" x14ac:dyDescent="0.4">
      <c r="A16" s="19">
        <v>1254</v>
      </c>
      <c r="B16" s="19">
        <v>0</v>
      </c>
      <c r="C16" s="20">
        <v>24</v>
      </c>
      <c r="D16" s="20">
        <v>55</v>
      </c>
      <c r="E16" s="20"/>
      <c r="F16" s="20"/>
      <c r="G16" s="21" t="str">
        <f>IF(ISBLANK($A16),"",IF($I16="X",A16,CONCATENATE(VLOOKUP(A16,Competitors!$A$2:$I$650,3, FALSE)," ",VLOOKUP(A16,Competitors!$A$2:$I$650,2,FALSE))))</f>
        <v>Paul White</v>
      </c>
      <c r="H16" s="22">
        <f t="shared" si="0"/>
        <v>1.7303240740740741E-2</v>
      </c>
      <c r="I16" t="str">
        <f t="shared" si="1"/>
        <v/>
      </c>
    </row>
    <row r="17" spans="1:9" ht="15" x14ac:dyDescent="0.4">
      <c r="A17" s="19">
        <v>616</v>
      </c>
      <c r="B17" s="19">
        <v>0</v>
      </c>
      <c r="C17" s="20">
        <v>24</v>
      </c>
      <c r="D17" s="20">
        <v>56</v>
      </c>
      <c r="E17" s="20"/>
      <c r="F17" s="20"/>
      <c r="G17" s="21" t="str">
        <f>IF(ISBLANK($A17),"",IF($I17="X",A17,CONCATENATE(VLOOKUP(A17,Competitors!$A$2:$I$650,3, FALSE)," ",VLOOKUP(A17,Competitors!$A$2:$I$650,2,FALSE))))</f>
        <v>Simon Ward</v>
      </c>
      <c r="H17" s="22">
        <f t="shared" si="0"/>
        <v>1.7314814814814814E-2</v>
      </c>
      <c r="I17" t="str">
        <f t="shared" si="1"/>
        <v/>
      </c>
    </row>
    <row r="18" spans="1:9" ht="15" x14ac:dyDescent="0.4">
      <c r="A18" s="19">
        <v>23</v>
      </c>
      <c r="B18" s="19">
        <v>0</v>
      </c>
      <c r="C18" s="20">
        <v>25</v>
      </c>
      <c r="D18" s="20">
        <v>36</v>
      </c>
      <c r="E18" s="20"/>
      <c r="F18" s="20"/>
      <c r="G18" s="21" t="str">
        <f>IF(ISBLANK($A18),"",IF($I18="X",A18,CONCATENATE(VLOOKUP(A18,Competitors!$A$2:$I$650,3, FALSE)," ",VLOOKUP(A18,Competitors!$A$2:$I$650,2,FALSE))))</f>
        <v>Chris Hyde</v>
      </c>
      <c r="H18" s="22">
        <f t="shared" si="0"/>
        <v>1.7777777777777778E-2</v>
      </c>
      <c r="I18" t="str">
        <f t="shared" si="1"/>
        <v/>
      </c>
    </row>
    <row r="19" spans="1:9" ht="15" x14ac:dyDescent="0.4">
      <c r="A19" s="19">
        <v>715</v>
      </c>
      <c r="B19" s="19">
        <v>0</v>
      </c>
      <c r="C19" s="20">
        <v>25</v>
      </c>
      <c r="D19" s="20">
        <v>41</v>
      </c>
      <c r="E19" s="20"/>
      <c r="F19" s="20"/>
      <c r="G19" s="21" t="str">
        <f>IF(ISBLANK($A19),"",IF($I19="X",A19,CONCATENATE(VLOOKUP(A19,Competitors!$A$2:$I$650,3, FALSE)," ",VLOOKUP(A19,Competitors!$A$2:$I$650,2,FALSE))))</f>
        <v>Steven Coulam</v>
      </c>
      <c r="H19" s="22">
        <f t="shared" si="0"/>
        <v>1.7835648148148149E-2</v>
      </c>
      <c r="I19" t="str">
        <f t="shared" si="1"/>
        <v/>
      </c>
    </row>
    <row r="20" spans="1:9" ht="15" x14ac:dyDescent="0.4">
      <c r="A20" s="19">
        <v>1107</v>
      </c>
      <c r="B20" s="19">
        <v>0</v>
      </c>
      <c r="C20" s="20">
        <v>25</v>
      </c>
      <c r="D20" s="20">
        <v>59</v>
      </c>
      <c r="E20" s="20" t="s">
        <v>180</v>
      </c>
      <c r="F20" s="20"/>
      <c r="G20" s="21" t="str">
        <f>IF(ISBLANK($A20),"",IF($I20="X",A20,CONCATENATE(VLOOKUP(A20,Competitors!$A$2:$I$650,3, FALSE)," ",VLOOKUP(A20,Competitors!$A$2:$I$650,2,FALSE))))</f>
        <v>Milly Pinnock</v>
      </c>
      <c r="H20" s="22">
        <f t="shared" si="0"/>
        <v>1.804398148148148E-2</v>
      </c>
      <c r="I20" t="str">
        <f t="shared" si="1"/>
        <v/>
      </c>
    </row>
    <row r="21" spans="1:9" ht="15" x14ac:dyDescent="0.4">
      <c r="A21" s="19">
        <v>1357</v>
      </c>
      <c r="B21" s="19">
        <v>0</v>
      </c>
      <c r="C21" s="20">
        <v>26</v>
      </c>
      <c r="D21" s="20">
        <v>4</v>
      </c>
      <c r="E21" s="20" t="s">
        <v>180</v>
      </c>
      <c r="F21" s="20"/>
      <c r="G21" s="21" t="str">
        <f>IF(ISBLANK($A21),"",IF($I21="X",A21,CONCATENATE(VLOOKUP(A21,Competitors!$A$2:$I$650,3, FALSE)," ",VLOOKUP(A21,Competitors!$A$2:$I$650,2,FALSE))))</f>
        <v>Ian Parker</v>
      </c>
      <c r="H21" s="22">
        <f t="shared" si="0"/>
        <v>1.8101851851851852E-2</v>
      </c>
      <c r="I21" t="str">
        <f t="shared" si="1"/>
        <v/>
      </c>
    </row>
    <row r="22" spans="1:9" ht="15" x14ac:dyDescent="0.4">
      <c r="A22" s="19">
        <v>1194</v>
      </c>
      <c r="B22" s="19">
        <v>0</v>
      </c>
      <c r="C22" s="20">
        <v>28</v>
      </c>
      <c r="D22" s="20">
        <v>44</v>
      </c>
      <c r="E22" s="20" t="s">
        <v>180</v>
      </c>
      <c r="F22" s="20"/>
      <c r="G22" s="21" t="str">
        <f>IF(ISBLANK($A22),"",IF($I22="X",A22,CONCATENATE(VLOOKUP(A22,Competitors!$A$2:$I$650,3, FALSE)," ",VLOOKUP(A22,Competitors!$A$2:$I$650,2,FALSE))))</f>
        <v>Alex Hardwicke</v>
      </c>
      <c r="H22" s="22">
        <f t="shared" si="0"/>
        <v>1.9953703703703703E-2</v>
      </c>
      <c r="I22" t="str">
        <f t="shared" si="1"/>
        <v/>
      </c>
    </row>
    <row r="23" spans="1:9" ht="15" x14ac:dyDescent="0.4">
      <c r="A23" s="19">
        <v>1385</v>
      </c>
      <c r="B23" s="19"/>
      <c r="C23" s="20"/>
      <c r="D23" s="20"/>
      <c r="E23" s="20"/>
      <c r="F23" s="20" t="s">
        <v>227</v>
      </c>
      <c r="G23" s="21" t="str">
        <f>IF(ISBLANK($A23),"",IF($I23="X",A23,CONCATENATE(VLOOKUP(A23,Competitors!$A$2:$I$650,3, FALSE)," ",VLOOKUP(A23,Competitors!$A$2:$I$650,2,FALSE))))</f>
        <v>Miles Marr</v>
      </c>
      <c r="H23" s="22">
        <f t="shared" si="0"/>
        <v>0</v>
      </c>
      <c r="I23" t="str">
        <f t="shared" si="1"/>
        <v/>
      </c>
    </row>
    <row r="24" spans="1:9" ht="15" x14ac:dyDescent="0.4">
      <c r="A24" s="19"/>
      <c r="B24" s="19"/>
      <c r="C24" s="20"/>
      <c r="D24" s="20"/>
      <c r="E24" s="20"/>
      <c r="F24" s="20"/>
      <c r="G24" s="21" t="str">
        <f>IF(ISBLANK($A24),"",IF($I24="X",A24,CONCATENATE(VLOOKUP(A24,Competitors!$A$2:$I$650,3, FALSE)," ",VLOOKUP(A24,Competitors!$A$2:$I$650,2,FALSE))))</f>
        <v/>
      </c>
      <c r="H24" s="22">
        <f t="shared" si="0"/>
        <v>0</v>
      </c>
      <c r="I24" t="str">
        <f t="shared" si="1"/>
        <v/>
      </c>
    </row>
    <row r="25" spans="1:9" ht="15" x14ac:dyDescent="0.4">
      <c r="A25" s="19"/>
      <c r="B25" s="19"/>
      <c r="C25" s="20"/>
      <c r="D25" s="20"/>
      <c r="E25" s="20"/>
      <c r="F25" s="20"/>
      <c r="G25" s="21" t="str">
        <f>IF(ISBLANK($A25),"",IF($I25="X",A25,CONCATENATE(VLOOKUP(A25,Competitors!$A$2:$I$650,3, FALSE)," ",VLOOKUP(A25,Competitors!$A$2:$I$650,2,FALSE))))</f>
        <v/>
      </c>
      <c r="H25" s="22">
        <f t="shared" si="0"/>
        <v>0</v>
      </c>
      <c r="I25" t="str">
        <f t="shared" si="1"/>
        <v/>
      </c>
    </row>
    <row r="26" spans="1:9" ht="15" x14ac:dyDescent="0.4">
      <c r="A26" s="19"/>
      <c r="B26" s="19"/>
      <c r="C26" s="20"/>
      <c r="D26" s="20"/>
      <c r="E26" s="20"/>
      <c r="F26" s="20"/>
      <c r="G26" s="21" t="str">
        <f>IF(ISBLANK($A26),"",IF($I26="X",A26,CONCATENATE(VLOOKUP(A26,Competitors!$A$2:$I$650,3, FALSE)," ",VLOOKUP(A26,Competitors!$A$2:$I$650,2,FALSE))))</f>
        <v/>
      </c>
      <c r="H26" s="22">
        <f t="shared" si="0"/>
        <v>0</v>
      </c>
      <c r="I26" t="str">
        <f t="shared" si="1"/>
        <v/>
      </c>
    </row>
    <row r="27" spans="1:9" ht="15" x14ac:dyDescent="0.4">
      <c r="A27" s="19"/>
      <c r="B27" s="19"/>
      <c r="C27" s="20"/>
      <c r="D27" s="20"/>
      <c r="E27" s="20"/>
      <c r="F27" s="20"/>
      <c r="G27" s="21" t="str">
        <f>IF(ISBLANK($A27),"",IF($I27="X",A27,CONCATENATE(VLOOKUP(A27,Competitors!$A$2:$I$650,3, FALSE)," ",VLOOKUP(A27,Competitors!$A$2:$I$650,2,FALSE))))</f>
        <v/>
      </c>
      <c r="H27" s="22">
        <f t="shared" si="0"/>
        <v>0</v>
      </c>
      <c r="I27" t="str">
        <f t="shared" si="1"/>
        <v/>
      </c>
    </row>
    <row r="28" spans="1:9" ht="15" x14ac:dyDescent="0.4">
      <c r="A28" s="19"/>
      <c r="B28" s="19"/>
      <c r="C28" s="20"/>
      <c r="D28" s="20"/>
      <c r="E28" s="20"/>
      <c r="F28" s="20"/>
      <c r="G28" s="21" t="str">
        <f>IF(ISBLANK($A28),"",IF($I28="X",A28,CONCATENATE(VLOOKUP(A28,Competitors!$A$2:$I$650,3, FALSE)," ",VLOOKUP(A28,Competitors!$A$2:$I$650,2,FALSE))))</f>
        <v/>
      </c>
      <c r="H28" s="22">
        <f t="shared" si="0"/>
        <v>0</v>
      </c>
      <c r="I28" t="str">
        <f t="shared" si="1"/>
        <v/>
      </c>
    </row>
    <row r="29" spans="1:9" ht="15" x14ac:dyDescent="0.4">
      <c r="A29" s="19"/>
      <c r="B29" s="19"/>
      <c r="C29" s="20"/>
      <c r="D29" s="20"/>
      <c r="E29" s="20"/>
      <c r="F29" s="20"/>
      <c r="G29" s="21" t="str">
        <f>IF(ISBLANK($A29),"",IF($I29="X",A29,CONCATENATE(VLOOKUP(A29,Competitors!$A$2:$I$650,3, FALSE)," ",VLOOKUP(A29,Competitors!$A$2:$I$650,2,FALSE))))</f>
        <v/>
      </c>
      <c r="H29" s="22">
        <f t="shared" si="0"/>
        <v>0</v>
      </c>
      <c r="I29" t="str">
        <f t="shared" si="1"/>
        <v/>
      </c>
    </row>
    <row r="30" spans="1:9" ht="15" x14ac:dyDescent="0.4">
      <c r="A30" s="19"/>
      <c r="B30" s="19"/>
      <c r="C30" s="20"/>
      <c r="D30" s="20"/>
      <c r="E30" s="20"/>
      <c r="F30" s="20"/>
      <c r="G30" s="21" t="str">
        <f>IF(ISBLANK($A30),"",IF($I30="X",A30,CONCATENATE(VLOOKUP(A30,Competitors!$A$2:$I$650,3, FALSE)," ",VLOOKUP(A30,Competitors!$A$2:$I$650,2,FALSE))))</f>
        <v/>
      </c>
      <c r="H30" s="22">
        <f t="shared" si="0"/>
        <v>0</v>
      </c>
      <c r="I30" t="str">
        <f t="shared" si="1"/>
        <v/>
      </c>
    </row>
    <row r="31" spans="1:9" ht="15" x14ac:dyDescent="0.4">
      <c r="A31" s="19"/>
      <c r="B31" s="19"/>
      <c r="C31" s="20"/>
      <c r="D31" s="20"/>
      <c r="E31" s="20"/>
      <c r="F31" s="20"/>
      <c r="G31" s="21" t="str">
        <f>IF(ISBLANK($A31),"",IF($I31="X",A31,CONCATENATE(VLOOKUP(A31,Competitors!$A$2:$I$650,3, FALSE)," ",VLOOKUP(A31,Competitors!$A$2:$I$650,2,FALSE))))</f>
        <v/>
      </c>
      <c r="H31" s="22">
        <f t="shared" si="0"/>
        <v>0</v>
      </c>
      <c r="I31" t="str">
        <f t="shared" si="1"/>
        <v/>
      </c>
    </row>
    <row r="32" spans="1:9" ht="15" x14ac:dyDescent="0.4">
      <c r="A32" s="19"/>
      <c r="B32" s="19"/>
      <c r="C32" s="20"/>
      <c r="D32" s="20"/>
      <c r="E32" s="20"/>
      <c r="F32" s="20"/>
      <c r="G32" s="21" t="str">
        <f>IF(ISBLANK($A32),"",IF($I32="X",A32,CONCATENATE(VLOOKUP(A32,Competitors!$A$2:$I$650,3, FALSE)," ",VLOOKUP(A32,Competitors!$A$2:$I$650,2,FALSE))))</f>
        <v/>
      </c>
      <c r="H32" s="22">
        <f t="shared" si="0"/>
        <v>0</v>
      </c>
      <c r="I32" t="str">
        <f t="shared" si="1"/>
        <v/>
      </c>
    </row>
    <row r="33" spans="1:9" ht="15" x14ac:dyDescent="0.4">
      <c r="A33" s="19"/>
      <c r="B33" s="19"/>
      <c r="C33" s="20"/>
      <c r="D33" s="20"/>
      <c r="E33" s="20"/>
      <c r="F33" s="20"/>
      <c r="G33" s="21" t="str">
        <f>IF(ISBLANK($A33),"",IF($I33="X",A33,CONCATENATE(VLOOKUP(A33,Competitors!$A$2:$I$650,3, FALSE)," ",VLOOKUP(A33,Competitors!$A$2:$I$650,2,FALSE))))</f>
        <v/>
      </c>
      <c r="H33" s="22">
        <f t="shared" si="0"/>
        <v>0</v>
      </c>
      <c r="I33" t="str">
        <f t="shared" si="1"/>
        <v/>
      </c>
    </row>
    <row r="34" spans="1:9" ht="15" x14ac:dyDescent="0.4">
      <c r="A34" s="19"/>
      <c r="B34" s="19"/>
      <c r="C34" s="20"/>
      <c r="D34" s="20"/>
      <c r="E34" s="20"/>
      <c r="F34" s="20"/>
      <c r="G34" s="21" t="str">
        <f>IF(ISBLANK($A34),"",IF($I34="X",A34,CONCATENATE(VLOOKUP(A34,Competitors!$A$2:$I$650,3, FALSE)," ",VLOOKUP(A34,Competitors!$A$2:$I$650,2,FALSE))))</f>
        <v/>
      </c>
      <c r="H34" s="22">
        <f t="shared" si="0"/>
        <v>0</v>
      </c>
      <c r="I34" t="str">
        <f t="shared" si="1"/>
        <v/>
      </c>
    </row>
    <row r="35" spans="1:9" ht="15" x14ac:dyDescent="0.4">
      <c r="A35" s="19"/>
      <c r="B35" s="19"/>
      <c r="C35" s="20"/>
      <c r="D35" s="20"/>
      <c r="E35" s="20"/>
      <c r="F35" s="20"/>
      <c r="G35" s="21" t="str">
        <f>IF(ISBLANK($A35),"",IF($I35="X",A35,CONCATENATE(VLOOKUP(A35,Competitors!$A$2:$I$650,3, FALSE)," ",VLOOKUP(A35,Competitors!$A$2:$I$650,2,FALSE))))</f>
        <v/>
      </c>
      <c r="H35" s="22">
        <f t="shared" si="0"/>
        <v>0</v>
      </c>
      <c r="I35" t="str">
        <f t="shared" si="1"/>
        <v/>
      </c>
    </row>
    <row r="36" spans="1:9" ht="15" x14ac:dyDescent="0.4">
      <c r="A36" s="19"/>
      <c r="B36" s="19"/>
      <c r="C36" s="20"/>
      <c r="D36" s="20"/>
      <c r="E36" s="20"/>
      <c r="F36" s="20"/>
      <c r="G36" s="21" t="str">
        <f>IF(ISBLANK($A36),"",IF($I36="X",A36,CONCATENATE(VLOOKUP(A36,Competitors!$A$2:$I$650,3, FALSE)," ",VLOOKUP(A36,Competitors!$A$2:$I$650,2,FALSE))))</f>
        <v/>
      </c>
      <c r="H36" s="22">
        <f t="shared" si="0"/>
        <v>0</v>
      </c>
      <c r="I36" t="str">
        <f t="shared" si="1"/>
        <v/>
      </c>
    </row>
    <row r="37" spans="1:9" ht="15" x14ac:dyDescent="0.4">
      <c r="A37" s="19"/>
      <c r="B37" s="19"/>
      <c r="C37" s="20"/>
      <c r="D37" s="20"/>
      <c r="E37" s="20"/>
      <c r="F37" s="20"/>
      <c r="G37" s="21" t="str">
        <f>IF(ISBLANK($A37),"",IF($I37="X",A37,CONCATENATE(VLOOKUP(A37,Competitors!$A$2:$I$650,3, FALSE)," ",VLOOKUP(A37,Competitors!$A$2:$I$650,2,FALSE))))</f>
        <v/>
      </c>
      <c r="H37" s="22">
        <f t="shared" si="0"/>
        <v>0</v>
      </c>
      <c r="I37" t="str">
        <f t="shared" si="1"/>
        <v/>
      </c>
    </row>
    <row r="38" spans="1:9" ht="15" x14ac:dyDescent="0.4">
      <c r="A38" s="19"/>
      <c r="B38" s="19"/>
      <c r="C38" s="20"/>
      <c r="D38" s="20"/>
      <c r="E38" s="20"/>
      <c r="F38" s="20"/>
      <c r="G38" s="21" t="str">
        <f>IF(ISBLANK($A38),"",IF($I38="X",A38,CONCATENATE(VLOOKUP(A38,Competitors!$A$2:$I$650,3, FALSE)," ",VLOOKUP(A38,Competitors!$A$2:$I$650,2,FALSE))))</f>
        <v/>
      </c>
      <c r="H38" s="22">
        <f t="shared" si="0"/>
        <v>0</v>
      </c>
      <c r="I38" t="str">
        <f t="shared" si="1"/>
        <v/>
      </c>
    </row>
    <row r="39" spans="1:9" ht="15" x14ac:dyDescent="0.4">
      <c r="A39" s="19"/>
      <c r="B39" s="19"/>
      <c r="C39" s="20"/>
      <c r="D39" s="20"/>
      <c r="E39" s="20"/>
      <c r="F39" s="20"/>
      <c r="G39" s="21" t="str">
        <f>IF(ISBLANK($A39),"",IF($I39="X",A39,CONCATENATE(VLOOKUP(A39,Competitors!$A$2:$I$650,3, FALSE)," ",VLOOKUP(A39,Competitors!$A$2:$I$650,2,FALSE))))</f>
        <v/>
      </c>
      <c r="H39" s="22">
        <f t="shared" si="0"/>
        <v>0</v>
      </c>
      <c r="I39" t="str">
        <f t="shared" si="1"/>
        <v/>
      </c>
    </row>
    <row r="40" spans="1:9" ht="15" x14ac:dyDescent="0.4">
      <c r="A40" s="19"/>
      <c r="B40" s="19"/>
      <c r="C40" s="20"/>
      <c r="D40" s="20"/>
      <c r="E40" s="20"/>
      <c r="F40" s="20"/>
      <c r="G40" s="21" t="str">
        <f>IF(ISBLANK($A40),"",IF($I40="X",A40,CONCATENATE(VLOOKUP(A40,Competitors!$A$2:$I$650,3, FALSE)," ",VLOOKUP(A40,Competitors!$A$2:$I$650,2,FALSE))))</f>
        <v/>
      </c>
      <c r="H40" s="22">
        <f t="shared" si="0"/>
        <v>0</v>
      </c>
      <c r="I40" t="str">
        <f t="shared" si="1"/>
        <v/>
      </c>
    </row>
    <row r="41" spans="1:9" ht="15" x14ac:dyDescent="0.4">
      <c r="A41" s="19"/>
      <c r="B41" s="19"/>
      <c r="C41" s="20"/>
      <c r="D41" s="20"/>
      <c r="E41" s="20"/>
      <c r="F41" s="20"/>
      <c r="G41" s="21" t="str">
        <f>IF(ISBLANK($A41),"",IF($I41="X",A41,CONCATENATE(VLOOKUP(A41,Competitors!$A$2:$I$650,3, FALSE)," ",VLOOKUP(A41,Competitors!$A$2:$I$650,2,FALSE))))</f>
        <v/>
      </c>
      <c r="H41" s="22">
        <f t="shared" si="0"/>
        <v>0</v>
      </c>
      <c r="I41" t="str">
        <f t="shared" si="1"/>
        <v/>
      </c>
    </row>
    <row r="42" spans="1:9" ht="15" x14ac:dyDescent="0.4">
      <c r="A42" s="19"/>
      <c r="B42" s="19"/>
      <c r="C42" s="20"/>
      <c r="D42" s="20"/>
      <c r="E42" s="20"/>
      <c r="F42" s="20"/>
      <c r="G42" s="21" t="str">
        <f>IF(ISBLANK($A42),"",IF($I42="X",A42,CONCATENATE(VLOOKUP(A42,Competitors!$A$2:$I$650,3, FALSE)," ",VLOOKUP(A42,Competitors!$A$2:$I$650,2,FALSE))))</f>
        <v/>
      </c>
      <c r="H42" s="22">
        <f t="shared" si="0"/>
        <v>0</v>
      </c>
      <c r="I42" t="str">
        <f t="shared" si="1"/>
        <v/>
      </c>
    </row>
    <row r="43" spans="1:9" ht="15" x14ac:dyDescent="0.4">
      <c r="A43" s="19"/>
      <c r="B43" s="19"/>
      <c r="C43" s="20"/>
      <c r="D43" s="20"/>
      <c r="E43" s="20"/>
      <c r="F43" s="20"/>
      <c r="G43" s="21" t="str">
        <f>IF(ISBLANK($A43),"",IF($I43="X",A43,CONCATENATE(VLOOKUP(A43,Competitors!$A$2:$I$650,3, FALSE)," ",VLOOKUP(A43,Competitors!$A$2:$I$650,2,FALSE))))</f>
        <v/>
      </c>
      <c r="H43" s="22">
        <f t="shared" si="0"/>
        <v>0</v>
      </c>
      <c r="I43" t="str">
        <f t="shared" si="1"/>
        <v/>
      </c>
    </row>
    <row r="44" spans="1:9" ht="15" x14ac:dyDescent="0.4">
      <c r="A44" s="19"/>
      <c r="B44" s="19"/>
      <c r="C44" s="20"/>
      <c r="D44" s="20"/>
      <c r="E44" s="20"/>
      <c r="F44" s="20"/>
      <c r="G44" s="21" t="str">
        <f>IF(ISBLANK($A44),"",IF($I44="X",A44,CONCATENATE(VLOOKUP(A44,Competitors!$A$2:$I$650,3, FALSE)," ",VLOOKUP(A44,Competitors!$A$2:$I$650,2,FALSE))))</f>
        <v/>
      </c>
      <c r="H44" s="22">
        <f t="shared" si="0"/>
        <v>0</v>
      </c>
      <c r="I44" t="str">
        <f t="shared" si="1"/>
        <v/>
      </c>
    </row>
    <row r="45" spans="1:9" ht="15" x14ac:dyDescent="0.4">
      <c r="A45" s="19"/>
      <c r="B45" s="19"/>
      <c r="C45" s="20"/>
      <c r="D45" s="20"/>
      <c r="E45" s="20"/>
      <c r="F45" s="20"/>
      <c r="G45" s="21" t="str">
        <f>IF(ISBLANK($A45),"",IF($I45="X",A45,CONCATENATE(VLOOKUP(A45,Competitors!$A$2:$I$650,3, FALSE)," ",VLOOKUP(A45,Competitors!$A$2:$I$650,2,FALSE))))</f>
        <v/>
      </c>
      <c r="H45" s="22">
        <f t="shared" si="0"/>
        <v>0</v>
      </c>
      <c r="I45" t="str">
        <f t="shared" si="1"/>
        <v/>
      </c>
    </row>
    <row r="46" spans="1:9" ht="15" x14ac:dyDescent="0.4">
      <c r="A46" s="19"/>
      <c r="B46" s="19"/>
      <c r="C46" s="20"/>
      <c r="D46" s="20"/>
      <c r="E46" s="20"/>
      <c r="F46" s="20"/>
      <c r="G46" s="21" t="str">
        <f>IF(ISBLANK($A46),"",IF($I46="X",A46,CONCATENATE(VLOOKUP(A46,Competitors!$A$2:$I$650,3, FALSE)," ",VLOOKUP(A46,Competitors!$A$2:$I$650,2,FALSE))))</f>
        <v/>
      </c>
      <c r="H46" s="22">
        <f t="shared" si="0"/>
        <v>0</v>
      </c>
      <c r="I46" t="str">
        <f t="shared" si="1"/>
        <v/>
      </c>
    </row>
    <row r="47" spans="1:9" ht="15" x14ac:dyDescent="0.4">
      <c r="A47" s="19"/>
      <c r="B47" s="19"/>
      <c r="C47" s="20"/>
      <c r="D47" s="20"/>
      <c r="E47" s="20"/>
      <c r="F47" s="20"/>
      <c r="G47" s="21" t="str">
        <f>IF(ISBLANK($A47),"",IF($I47="X",A47,CONCATENATE(VLOOKUP(A47,Competitors!$A$2:$I$650,3, FALSE)," ",VLOOKUP(A47,Competitors!$A$2:$I$650,2,FALSE))))</f>
        <v/>
      </c>
      <c r="H47" s="22">
        <f t="shared" si="0"/>
        <v>0</v>
      </c>
      <c r="I47" t="str">
        <f t="shared" si="1"/>
        <v/>
      </c>
    </row>
    <row r="48" spans="1:9" ht="15" x14ac:dyDescent="0.4">
      <c r="A48" s="19"/>
      <c r="B48" s="19"/>
      <c r="C48" s="20"/>
      <c r="D48" s="20"/>
      <c r="E48" s="20"/>
      <c r="F48" s="20"/>
      <c r="G48" s="21" t="str">
        <f>IF(ISBLANK($A48),"",IF($I48="X",A48,CONCATENATE(VLOOKUP(A48,Competitors!$A$2:$I$650,3, FALSE)," ",VLOOKUP(A48,Competitors!$A$2:$I$650,2,FALSE))))</f>
        <v/>
      </c>
      <c r="H48" s="22">
        <f t="shared" si="0"/>
        <v>0</v>
      </c>
      <c r="I48" t="str">
        <f t="shared" si="1"/>
        <v/>
      </c>
    </row>
    <row r="49" spans="1:9" ht="15" x14ac:dyDescent="0.4">
      <c r="A49" s="19"/>
      <c r="B49" s="19"/>
      <c r="C49" s="20"/>
      <c r="D49" s="20"/>
      <c r="E49" s="20"/>
      <c r="F49" s="20"/>
      <c r="G49" s="21" t="str">
        <f>IF(ISBLANK($A49),"",IF($I49="X",A49,CONCATENATE(VLOOKUP(A49,Competitors!$A$2:$I$650,3, FALSE)," ",VLOOKUP(A49,Competitors!$A$2:$I$650,2,FALSE))))</f>
        <v/>
      </c>
      <c r="H49" s="22">
        <f t="shared" si="0"/>
        <v>0</v>
      </c>
      <c r="I49" t="str">
        <f t="shared" si="1"/>
        <v/>
      </c>
    </row>
    <row r="50" spans="1:9" ht="15" x14ac:dyDescent="0.4">
      <c r="A50" s="19"/>
      <c r="B50" s="19"/>
      <c r="C50" s="20"/>
      <c r="D50" s="20"/>
      <c r="E50" s="20"/>
      <c r="F50" s="20"/>
      <c r="G50" s="21" t="str">
        <f>IF(ISBLANK($A50),"",IF($I50="X",A50,CONCATENATE(VLOOKUP(A50,Competitors!$A$2:$I$650,3, FALSE)," ",VLOOKUP(A50,Competitors!$A$2:$I$650,2,FALSE))))</f>
        <v/>
      </c>
      <c r="H50" s="22">
        <f t="shared" si="0"/>
        <v>0</v>
      </c>
      <c r="I50" t="str">
        <f t="shared" si="1"/>
        <v/>
      </c>
    </row>
    <row r="51" spans="1:9" ht="15" x14ac:dyDescent="0.4">
      <c r="A51" s="19"/>
      <c r="B51" s="19"/>
      <c r="C51" s="20"/>
      <c r="D51" s="20"/>
      <c r="E51" s="20"/>
      <c r="F51" s="20"/>
      <c r="G51" s="21" t="str">
        <f>IF(ISBLANK($A51),"",IF($I51="X",A51,CONCATENATE(VLOOKUP(A51,Competitors!$A$2:$I$650,3, FALSE)," ",VLOOKUP(A51,Competitors!$A$2:$I$650,2,FALSE))))</f>
        <v/>
      </c>
      <c r="H51" s="22">
        <f t="shared" si="0"/>
        <v>0</v>
      </c>
      <c r="I51" t="str">
        <f t="shared" si="1"/>
        <v/>
      </c>
    </row>
    <row r="52" spans="1:9" ht="15" x14ac:dyDescent="0.4">
      <c r="A52" s="19"/>
      <c r="B52" s="19"/>
      <c r="C52" s="20"/>
      <c r="D52" s="20"/>
      <c r="E52" s="20"/>
      <c r="F52" s="20"/>
      <c r="G52" s="21" t="str">
        <f>IF(ISBLANK($A52),"",IF($I52="X",A52,CONCATENATE(VLOOKUP(A52,Competitors!$A$2:$I$650,3, FALSE)," ",VLOOKUP(A52,Competitors!$A$2:$I$650,2,FALSE))))</f>
        <v/>
      </c>
      <c r="H52" s="22">
        <f t="shared" si="0"/>
        <v>0</v>
      </c>
      <c r="I52" t="str">
        <f t="shared" si="1"/>
        <v/>
      </c>
    </row>
    <row r="53" spans="1:9" ht="15" x14ac:dyDescent="0.4">
      <c r="A53" s="19"/>
      <c r="B53" s="19"/>
      <c r="C53" s="20"/>
      <c r="D53" s="20"/>
      <c r="E53" s="20"/>
      <c r="F53" s="20"/>
      <c r="G53" s="21" t="str">
        <f>IF(ISBLANK($A53),"",IF($I53="X",A53,CONCATENATE(VLOOKUP(A53,Competitors!$A$2:$I$650,3, FALSE)," ",VLOOKUP(A53,Competitors!$A$2:$I$650,2,FALSE))))</f>
        <v/>
      </c>
      <c r="H53" s="22">
        <f t="shared" si="0"/>
        <v>0</v>
      </c>
      <c r="I53" t="str">
        <f t="shared" si="1"/>
        <v/>
      </c>
    </row>
    <row r="54" spans="1:9" ht="15" x14ac:dyDescent="0.4">
      <c r="A54" s="19"/>
      <c r="B54" s="19"/>
      <c r="C54" s="20"/>
      <c r="D54" s="20"/>
      <c r="E54" s="20"/>
      <c r="F54" s="20"/>
      <c r="G54" s="21" t="str">
        <f>IF(ISBLANK($A54),"",IF($I54="X",A54,CONCATENATE(VLOOKUP(A54,Competitors!$A$2:$I$650,3, FALSE)," ",VLOOKUP(A54,Competitors!$A$2:$I$650,2,FALSE))))</f>
        <v/>
      </c>
      <c r="H54" s="22">
        <f t="shared" si="0"/>
        <v>0</v>
      </c>
      <c r="I54" t="str">
        <f t="shared" si="1"/>
        <v/>
      </c>
    </row>
    <row r="55" spans="1:9" ht="15" x14ac:dyDescent="0.4">
      <c r="A55" s="19"/>
      <c r="B55" s="19"/>
      <c r="C55" s="20"/>
      <c r="D55" s="20"/>
      <c r="E55" s="20"/>
      <c r="F55" s="20"/>
      <c r="G55" s="21" t="str">
        <f>IF(ISBLANK($A55),"",IF($I55="X",A55,CONCATENATE(VLOOKUP(A55,Competitors!$A$2:$I$650,3, FALSE)," ",VLOOKUP(A55,Competitors!$A$2:$I$650,2,FALSE))))</f>
        <v/>
      </c>
      <c r="H55" s="22">
        <f t="shared" si="0"/>
        <v>0</v>
      </c>
      <c r="I55" t="str">
        <f t="shared" si="1"/>
        <v/>
      </c>
    </row>
    <row r="56" spans="1:9" ht="15" x14ac:dyDescent="0.4">
      <c r="A56" s="19"/>
      <c r="B56" s="19"/>
      <c r="C56" s="20"/>
      <c r="D56" s="20"/>
      <c r="E56" s="20"/>
      <c r="F56" s="20"/>
      <c r="G56" s="21" t="str">
        <f>IF(ISBLANK($A56),"",IF($I56="X",A56,CONCATENATE(VLOOKUP(A56,Competitors!$A$2:$I$650,3, FALSE)," ",VLOOKUP(A56,Competitors!$A$2:$I$650,2,FALSE))))</f>
        <v/>
      </c>
      <c r="H56" s="22">
        <f t="shared" si="0"/>
        <v>0</v>
      </c>
      <c r="I56" t="str">
        <f t="shared" si="1"/>
        <v/>
      </c>
    </row>
    <row r="57" spans="1:9" ht="15" x14ac:dyDescent="0.4">
      <c r="A57" s="19"/>
      <c r="B57" s="19"/>
      <c r="C57" s="20"/>
      <c r="D57" s="20"/>
      <c r="E57" s="20"/>
      <c r="F57" s="20"/>
      <c r="G57" s="21" t="str">
        <f>IF(ISBLANK($A57),"",IF($I57="X",A57,CONCATENATE(VLOOKUP(A57,Competitors!$A$2:$I$650,3, FALSE)," ",VLOOKUP(A57,Competitors!$A$2:$I$650,2,FALSE))))</f>
        <v/>
      </c>
      <c r="H57" s="22">
        <f t="shared" si="0"/>
        <v>0</v>
      </c>
      <c r="I57" t="str">
        <f t="shared" si="1"/>
        <v/>
      </c>
    </row>
    <row r="58" spans="1:9" ht="15" x14ac:dyDescent="0.4">
      <c r="A58" s="19"/>
      <c r="B58" s="19"/>
      <c r="C58" s="20"/>
      <c r="D58" s="20"/>
      <c r="E58" s="20"/>
      <c r="F58" s="20"/>
      <c r="G58" s="21" t="str">
        <f>IF(ISBLANK($A58),"",IF($I58="X",A58,CONCATENATE(VLOOKUP(A58,Competitors!$A$2:$I$650,3, FALSE)," ",VLOOKUP(A58,Competitors!$A$2:$I$650,2,FALSE))))</f>
        <v/>
      </c>
      <c r="H58" s="22">
        <f t="shared" si="0"/>
        <v>0</v>
      </c>
      <c r="I58" t="str">
        <f t="shared" si="1"/>
        <v/>
      </c>
    </row>
    <row r="59" spans="1:9" ht="15" x14ac:dyDescent="0.4">
      <c r="A59" s="19"/>
      <c r="B59" s="19"/>
      <c r="C59" s="20"/>
      <c r="D59" s="20"/>
      <c r="E59" s="20"/>
      <c r="F59" s="20"/>
      <c r="G59" s="21" t="str">
        <f>IF(ISBLANK($A59),"",IF($I59="X",A59,CONCATENATE(VLOOKUP(A59,Competitors!$A$2:$I$650,3, FALSE)," ",VLOOKUP(A59,Competitors!$A$2:$I$650,2,FALSE))))</f>
        <v/>
      </c>
      <c r="H59" s="22">
        <f t="shared" si="0"/>
        <v>0</v>
      </c>
      <c r="I59" t="str">
        <f t="shared" si="1"/>
        <v/>
      </c>
    </row>
    <row r="60" spans="1:9" ht="15" x14ac:dyDescent="0.4">
      <c r="A60" s="19"/>
      <c r="B60" s="19"/>
      <c r="C60" s="20"/>
      <c r="D60" s="20"/>
      <c r="E60" s="20"/>
      <c r="F60" s="20"/>
      <c r="G60" s="21" t="str">
        <f>IF(ISBLANK($A60),"",IF($I60="X",A60,CONCATENATE(VLOOKUP(A60,Competitors!$A$2:$I$650,3, FALSE)," ",VLOOKUP(A60,Competitors!$A$2:$I$650,2,FALSE))))</f>
        <v/>
      </c>
      <c r="H60" s="22">
        <f t="shared" si="0"/>
        <v>0</v>
      </c>
      <c r="I60" t="str">
        <f t="shared" si="1"/>
        <v/>
      </c>
    </row>
    <row r="61" spans="1:9" ht="15" x14ac:dyDescent="0.4">
      <c r="A61" s="19"/>
      <c r="B61" s="19"/>
      <c r="C61" s="20"/>
      <c r="D61" s="20"/>
      <c r="E61" s="20"/>
      <c r="F61" s="20"/>
      <c r="G61" s="21" t="str">
        <f>IF(ISBLANK($A61),"",IF($I61="X",A61,CONCATENATE(VLOOKUP(A61,Competitors!$A$2:$I$650,3, FALSE)," ",VLOOKUP(A61,Competitors!$A$2:$I$650,2,FALSE))))</f>
        <v/>
      </c>
      <c r="H61" s="22">
        <f t="shared" si="0"/>
        <v>0</v>
      </c>
      <c r="I61" t="str">
        <f t="shared" si="1"/>
        <v/>
      </c>
    </row>
    <row r="62" spans="1:9" ht="15" x14ac:dyDescent="0.4">
      <c r="A62" s="19"/>
      <c r="B62" s="19"/>
      <c r="C62" s="20"/>
      <c r="D62" s="20"/>
      <c r="E62" s="20"/>
      <c r="F62" s="20"/>
      <c r="G62" s="21" t="str">
        <f>IF(ISBLANK($A62),"",IF($I62="X",A62,CONCATENATE(VLOOKUP(A62,Competitors!$A$2:$I$650,3, FALSE)," ",VLOOKUP(A62,Competitors!$A$2:$I$650,2,FALSE))))</f>
        <v/>
      </c>
      <c r="H62" s="22">
        <f t="shared" si="0"/>
        <v>0</v>
      </c>
      <c r="I62" t="str">
        <f t="shared" si="1"/>
        <v/>
      </c>
    </row>
    <row r="63" spans="1:9" ht="15" x14ac:dyDescent="0.4">
      <c r="A63" s="19"/>
      <c r="B63" s="19"/>
      <c r="C63" s="20"/>
      <c r="D63" s="20"/>
      <c r="E63" s="20"/>
      <c r="F63" s="20"/>
      <c r="G63" s="21" t="str">
        <f>IF(ISBLANK($A63),"",IF($I63="X",A63,CONCATENATE(VLOOKUP(A63,Competitors!$A$2:$I$650,3, FALSE)," ",VLOOKUP(A63,Competitors!$A$2:$I$650,2,FALSE))))</f>
        <v/>
      </c>
      <c r="H63" s="22">
        <f t="shared" si="0"/>
        <v>0</v>
      </c>
      <c r="I63" t="str">
        <f t="shared" si="1"/>
        <v/>
      </c>
    </row>
    <row r="64" spans="1:9" ht="15" x14ac:dyDescent="0.4">
      <c r="A64" s="19"/>
      <c r="B64" s="19"/>
      <c r="C64" s="20"/>
      <c r="D64" s="20"/>
      <c r="E64" s="20"/>
      <c r="F64" s="20"/>
      <c r="G64" s="21" t="str">
        <f>IF(ISBLANK($A64),"",IF($I64="X",A64,CONCATENATE(VLOOKUP(A64,Competitors!$A$2:$I$650,3, FALSE)," ",VLOOKUP(A64,Competitors!$A$2:$I$650,2,FALSE))))</f>
        <v/>
      </c>
      <c r="H64" s="22">
        <f t="shared" si="0"/>
        <v>0</v>
      </c>
      <c r="I64" t="str">
        <f t="shared" si="1"/>
        <v/>
      </c>
    </row>
    <row r="65" spans="1:9" ht="15" x14ac:dyDescent="0.4">
      <c r="A65" s="19"/>
      <c r="B65" s="19"/>
      <c r="C65" s="20"/>
      <c r="D65" s="20"/>
      <c r="E65" s="20"/>
      <c r="F65" s="20"/>
      <c r="G65" s="21" t="str">
        <f>IF(ISBLANK($A65),"",IF($I65="X",A65,CONCATENATE(VLOOKUP(A65,Competitors!$A$2:$I$650,3, FALSE)," ",VLOOKUP(A65,Competitors!$A$2:$I$650,2,FALSE))))</f>
        <v/>
      </c>
      <c r="H65" s="22">
        <f t="shared" si="0"/>
        <v>0</v>
      </c>
      <c r="I65" t="str">
        <f t="shared" si="1"/>
        <v/>
      </c>
    </row>
    <row r="66" spans="1:9" ht="15" x14ac:dyDescent="0.4">
      <c r="A66" s="19"/>
      <c r="B66" s="19"/>
      <c r="C66" s="20"/>
      <c r="D66" s="20"/>
      <c r="E66" s="20"/>
      <c r="F66" s="20"/>
      <c r="G66" s="21" t="str">
        <f>IF(ISBLANK($A66),"",IF($I66="X",A66,CONCATENATE(VLOOKUP(A66,Competitors!$A$2:$I$650,3, FALSE)," ",VLOOKUP(A66,Competitors!$A$2:$I$650,2,FALSE))))</f>
        <v/>
      </c>
      <c r="H66" s="22">
        <f t="shared" si="0"/>
        <v>0</v>
      </c>
      <c r="I66" t="str">
        <f t="shared" si="1"/>
        <v/>
      </c>
    </row>
    <row r="67" spans="1:9" ht="15" x14ac:dyDescent="0.4">
      <c r="A67" s="19"/>
      <c r="B67" s="19"/>
      <c r="C67" s="20"/>
      <c r="D67" s="20"/>
      <c r="E67" s="20"/>
      <c r="F67" s="20"/>
      <c r="G67" s="21" t="str">
        <f>IF(ISBLANK($A67),"",IF($I67="X",A67,CONCATENATE(VLOOKUP(A67,Competitors!$A$2:$I$650,3, FALSE)," ",VLOOKUP(A67,Competitors!$A$2:$I$650,2,FALSE))))</f>
        <v/>
      </c>
      <c r="H67" s="22">
        <f t="shared" ref="H67:H101" si="2">IF(LEFT($E67,1)="D",UPPER($E67),(B67*3600+C67*60+D67)/86400)</f>
        <v>0</v>
      </c>
      <c r="I67" t="str">
        <f t="shared" ref="I67:I101" si="3">IF(OR(ISBLANK(A67),ISNUMBER(A67)),"","X")</f>
        <v/>
      </c>
    </row>
    <row r="68" spans="1:9" ht="15" x14ac:dyDescent="0.4">
      <c r="A68" s="19"/>
      <c r="B68" s="19"/>
      <c r="C68" s="20"/>
      <c r="D68" s="20"/>
      <c r="E68" s="20"/>
      <c r="F68" s="20"/>
      <c r="G68" s="21" t="str">
        <f>IF(ISBLANK($A68),"",IF($I68="X",A68,CONCATENATE(VLOOKUP(A68,Competitors!$A$2:$I$650,3, FALSE)," ",VLOOKUP(A68,Competitors!$A$2:$I$650,2,FALSE))))</f>
        <v/>
      </c>
      <c r="H68" s="22">
        <f t="shared" si="2"/>
        <v>0</v>
      </c>
      <c r="I68" t="str">
        <f t="shared" si="3"/>
        <v/>
      </c>
    </row>
    <row r="69" spans="1:9" ht="15" x14ac:dyDescent="0.4">
      <c r="A69" s="19"/>
      <c r="B69" s="19"/>
      <c r="C69" s="20"/>
      <c r="D69" s="20"/>
      <c r="E69" s="20"/>
      <c r="F69" s="20"/>
      <c r="G69" s="21" t="str">
        <f>IF(ISBLANK($A69),"",IF($I69="X",A69,CONCATENATE(VLOOKUP(A69,Competitors!$A$2:$I$650,3, FALSE)," ",VLOOKUP(A69,Competitors!$A$2:$I$650,2,FALSE))))</f>
        <v/>
      </c>
      <c r="H69" s="22">
        <f t="shared" si="2"/>
        <v>0</v>
      </c>
      <c r="I69" t="str">
        <f t="shared" si="3"/>
        <v/>
      </c>
    </row>
    <row r="70" spans="1:9" ht="15" x14ac:dyDescent="0.4">
      <c r="A70" s="19"/>
      <c r="B70" s="19"/>
      <c r="C70" s="20"/>
      <c r="D70" s="20"/>
      <c r="E70" s="20"/>
      <c r="F70" s="20"/>
      <c r="G70" s="21" t="str">
        <f>IF(ISBLANK($A70),"",IF($I70="X",A70,CONCATENATE(VLOOKUP(A70,Competitors!$A$2:$I$650,3, FALSE)," ",VLOOKUP(A70,Competitors!$A$2:$I$650,2,FALSE))))</f>
        <v/>
      </c>
      <c r="H70" s="22">
        <f t="shared" si="2"/>
        <v>0</v>
      </c>
      <c r="I70" t="str">
        <f t="shared" si="3"/>
        <v/>
      </c>
    </row>
    <row r="71" spans="1:9" ht="15" x14ac:dyDescent="0.4">
      <c r="A71" s="19"/>
      <c r="B71" s="19"/>
      <c r="C71" s="20"/>
      <c r="D71" s="20"/>
      <c r="E71" s="20"/>
      <c r="F71" s="20"/>
      <c r="G71" s="21" t="str">
        <f>IF(ISBLANK($A71),"",IF($I71="X",A71,CONCATENATE(VLOOKUP(A71,Competitors!$A$2:$I$650,3, FALSE)," ",VLOOKUP(A71,Competitors!$A$2:$I$650,2,FALSE))))</f>
        <v/>
      </c>
      <c r="H71" s="22">
        <f t="shared" si="2"/>
        <v>0</v>
      </c>
      <c r="I71" t="str">
        <f t="shared" si="3"/>
        <v/>
      </c>
    </row>
    <row r="72" spans="1:9" ht="15" x14ac:dyDescent="0.4">
      <c r="A72" s="19"/>
      <c r="B72" s="19"/>
      <c r="C72" s="20"/>
      <c r="D72" s="20"/>
      <c r="E72" s="20"/>
      <c r="F72" s="20"/>
      <c r="G72" s="21" t="str">
        <f>IF(ISBLANK($A72),"",IF($I72="X",A72,CONCATENATE(VLOOKUP(A72,Competitors!$A$2:$I$650,3, FALSE)," ",VLOOKUP(A72,Competitors!$A$2:$I$650,2,FALSE))))</f>
        <v/>
      </c>
      <c r="H72" s="22">
        <f t="shared" si="2"/>
        <v>0</v>
      </c>
      <c r="I72" t="str">
        <f t="shared" si="3"/>
        <v/>
      </c>
    </row>
    <row r="73" spans="1:9" ht="15" x14ac:dyDescent="0.4">
      <c r="A73" s="19"/>
      <c r="B73" s="19"/>
      <c r="C73" s="20"/>
      <c r="D73" s="20"/>
      <c r="E73" s="20"/>
      <c r="F73" s="20"/>
      <c r="G73" s="21" t="str">
        <f>IF(ISBLANK($A73),"",IF($I73="X",A73,CONCATENATE(VLOOKUP(A73,Competitors!$A$2:$I$650,3, FALSE)," ",VLOOKUP(A73,Competitors!$A$2:$I$650,2,FALSE))))</f>
        <v/>
      </c>
      <c r="H73" s="22">
        <f t="shared" si="2"/>
        <v>0</v>
      </c>
      <c r="I73" t="str">
        <f t="shared" si="3"/>
        <v/>
      </c>
    </row>
    <row r="74" spans="1:9" ht="15" x14ac:dyDescent="0.4">
      <c r="A74" s="19"/>
      <c r="B74" s="19"/>
      <c r="C74" s="20"/>
      <c r="D74" s="20"/>
      <c r="E74" s="20"/>
      <c r="F74" s="20"/>
      <c r="G74" s="21" t="str">
        <f>IF(ISBLANK($A74),"",IF($I74="X",A74,CONCATENATE(VLOOKUP(A74,Competitors!$A$2:$I$650,3, FALSE)," ",VLOOKUP(A74,Competitors!$A$2:$I$650,2,FALSE))))</f>
        <v/>
      </c>
      <c r="H74" s="22">
        <f t="shared" si="2"/>
        <v>0</v>
      </c>
      <c r="I74" t="str">
        <f t="shared" si="3"/>
        <v/>
      </c>
    </row>
    <row r="75" spans="1:9" ht="15" x14ac:dyDescent="0.4">
      <c r="A75" s="19"/>
      <c r="B75" s="19"/>
      <c r="C75" s="20"/>
      <c r="D75" s="20"/>
      <c r="E75" s="20"/>
      <c r="F75" s="20"/>
      <c r="G75" s="21" t="str">
        <f>IF(ISBLANK($A75),"",IF($I75="X",A75,CONCATENATE(VLOOKUP(A75,Competitors!$A$2:$I$650,3, FALSE)," ",VLOOKUP(A75,Competitors!$A$2:$I$650,2,FALSE))))</f>
        <v/>
      </c>
      <c r="H75" s="22">
        <f t="shared" si="2"/>
        <v>0</v>
      </c>
      <c r="I75" t="str">
        <f t="shared" si="3"/>
        <v/>
      </c>
    </row>
    <row r="76" spans="1:9" ht="15" x14ac:dyDescent="0.4">
      <c r="A76" s="19"/>
      <c r="B76" s="19"/>
      <c r="C76" s="20"/>
      <c r="D76" s="20"/>
      <c r="E76" s="20"/>
      <c r="F76" s="20"/>
      <c r="G76" s="21" t="str">
        <f>IF(ISBLANK($A76),"",IF($I76="X",A76,CONCATENATE(VLOOKUP(A76,Competitors!$A$2:$I$650,3, FALSE)," ",VLOOKUP(A76,Competitors!$A$2:$I$650,2,FALSE))))</f>
        <v/>
      </c>
      <c r="H76" s="22">
        <f t="shared" si="2"/>
        <v>0</v>
      </c>
      <c r="I76" t="str">
        <f t="shared" si="3"/>
        <v/>
      </c>
    </row>
    <row r="77" spans="1:9" ht="15" x14ac:dyDescent="0.4">
      <c r="A77" s="19"/>
      <c r="B77" s="19"/>
      <c r="C77" s="20"/>
      <c r="D77" s="20"/>
      <c r="E77" s="20"/>
      <c r="F77" s="20"/>
      <c r="G77" s="21" t="str">
        <f>IF(ISBLANK($A77),"",IF($I77="X",A77,CONCATENATE(VLOOKUP(A77,Competitors!$A$2:$I$650,3, FALSE)," ",VLOOKUP(A77,Competitors!$A$2:$I$650,2,FALSE))))</f>
        <v/>
      </c>
      <c r="H77" s="22">
        <f t="shared" si="2"/>
        <v>0</v>
      </c>
      <c r="I77" t="str">
        <f t="shared" si="3"/>
        <v/>
      </c>
    </row>
    <row r="78" spans="1:9" ht="15" x14ac:dyDescent="0.4">
      <c r="A78" s="19"/>
      <c r="B78" s="19"/>
      <c r="C78" s="20"/>
      <c r="D78" s="20"/>
      <c r="E78" s="20"/>
      <c r="F78" s="20"/>
      <c r="G78" s="21" t="str">
        <f>IF(ISBLANK($A78),"",IF($I78="X",A78,CONCATENATE(VLOOKUP(A78,Competitors!$A$2:$I$650,3, FALSE)," ",VLOOKUP(A78,Competitors!$A$2:$I$650,2,FALSE))))</f>
        <v/>
      </c>
      <c r="H78" s="22">
        <f t="shared" si="2"/>
        <v>0</v>
      </c>
      <c r="I78" t="str">
        <f t="shared" si="3"/>
        <v/>
      </c>
    </row>
    <row r="79" spans="1:9" ht="15" x14ac:dyDescent="0.4">
      <c r="A79" s="19"/>
      <c r="B79" s="19"/>
      <c r="C79" s="20"/>
      <c r="D79" s="20"/>
      <c r="E79" s="20"/>
      <c r="F79" s="20"/>
      <c r="G79" s="21" t="str">
        <f>IF(ISBLANK($A79),"",IF($I79="X",A79,CONCATENATE(VLOOKUP(A79,Competitors!$A$2:$I$650,3, FALSE)," ",VLOOKUP(A79,Competitors!$A$2:$I$650,2,FALSE))))</f>
        <v/>
      </c>
      <c r="H79" s="22">
        <f t="shared" si="2"/>
        <v>0</v>
      </c>
      <c r="I79" t="str">
        <f t="shared" si="3"/>
        <v/>
      </c>
    </row>
    <row r="80" spans="1:9" ht="15" x14ac:dyDescent="0.4">
      <c r="A80" s="19"/>
      <c r="B80" s="19"/>
      <c r="C80" s="20"/>
      <c r="D80" s="20"/>
      <c r="E80" s="20"/>
      <c r="F80" s="20"/>
      <c r="G80" s="21" t="str">
        <f>IF(ISBLANK($A80),"",IF($I80="X",A80,CONCATENATE(VLOOKUP(A80,Competitors!$A$2:$I$650,3, FALSE)," ",VLOOKUP(A80,Competitors!$A$2:$I$650,2,FALSE))))</f>
        <v/>
      </c>
      <c r="H80" s="22">
        <f t="shared" si="2"/>
        <v>0</v>
      </c>
      <c r="I80" t="str">
        <f t="shared" si="3"/>
        <v/>
      </c>
    </row>
    <row r="81" spans="1:9" ht="15" x14ac:dyDescent="0.4">
      <c r="A81" s="19"/>
      <c r="B81" s="19"/>
      <c r="C81" s="20"/>
      <c r="D81" s="20"/>
      <c r="E81" s="20"/>
      <c r="F81" s="20"/>
      <c r="G81" s="21" t="str">
        <f>IF(ISBLANK($A81),"",IF($I81="X",A81,CONCATENATE(VLOOKUP(A81,Competitors!$A$2:$I$650,3, FALSE)," ",VLOOKUP(A81,Competitors!$A$2:$I$650,2,FALSE))))</f>
        <v/>
      </c>
      <c r="H81" s="22">
        <f t="shared" si="2"/>
        <v>0</v>
      </c>
      <c r="I81" t="str">
        <f t="shared" si="3"/>
        <v/>
      </c>
    </row>
    <row r="82" spans="1:9" ht="15" x14ac:dyDescent="0.4">
      <c r="A82" s="19"/>
      <c r="B82" s="19"/>
      <c r="C82" s="20"/>
      <c r="D82" s="20"/>
      <c r="E82" s="20"/>
      <c r="F82" s="20"/>
      <c r="G82" s="21" t="str">
        <f>IF(ISBLANK($A82),"",IF($I82="X",A82,CONCATENATE(VLOOKUP(A82,Competitors!$A$2:$I$650,3, FALSE)," ",VLOOKUP(A82,Competitors!$A$2:$I$650,2,FALSE))))</f>
        <v/>
      </c>
      <c r="H82" s="22">
        <f t="shared" si="2"/>
        <v>0</v>
      </c>
      <c r="I82" t="str">
        <f t="shared" si="3"/>
        <v/>
      </c>
    </row>
    <row r="83" spans="1:9" ht="15" x14ac:dyDescent="0.4">
      <c r="A83" s="19"/>
      <c r="B83" s="19"/>
      <c r="C83" s="20"/>
      <c r="D83" s="20"/>
      <c r="E83" s="20"/>
      <c r="F83" s="20"/>
      <c r="G83" s="21" t="str">
        <f>IF(ISBLANK($A83),"",IF($I83="X",A83,CONCATENATE(VLOOKUP(A83,Competitors!$A$2:$I$650,3, FALSE)," ",VLOOKUP(A83,Competitors!$A$2:$I$650,2,FALSE))))</f>
        <v/>
      </c>
      <c r="H83" s="22">
        <f t="shared" si="2"/>
        <v>0</v>
      </c>
      <c r="I83" t="str">
        <f t="shared" si="3"/>
        <v/>
      </c>
    </row>
    <row r="84" spans="1:9" ht="15" x14ac:dyDescent="0.4">
      <c r="A84" s="19"/>
      <c r="B84" s="19"/>
      <c r="C84" s="20"/>
      <c r="D84" s="20"/>
      <c r="E84" s="20"/>
      <c r="F84" s="20"/>
      <c r="G84" s="21" t="str">
        <f>IF(ISBLANK($A84),"",IF($I84="X",A84,CONCATENATE(VLOOKUP(A84,Competitors!$A$2:$I$650,3, FALSE)," ",VLOOKUP(A84,Competitors!$A$2:$I$650,2,FALSE))))</f>
        <v/>
      </c>
      <c r="H84" s="22">
        <f t="shared" si="2"/>
        <v>0</v>
      </c>
      <c r="I84" t="str">
        <f t="shared" si="3"/>
        <v/>
      </c>
    </row>
    <row r="85" spans="1:9" ht="15" x14ac:dyDescent="0.4">
      <c r="A85" s="19"/>
      <c r="B85" s="19"/>
      <c r="C85" s="20"/>
      <c r="D85" s="20"/>
      <c r="E85" s="20"/>
      <c r="F85" s="20"/>
      <c r="G85" s="21" t="str">
        <f>IF(ISBLANK($A85),"",IF($I85="X",A85,CONCATENATE(VLOOKUP(A85,Competitors!$A$2:$I$650,3, FALSE)," ",VLOOKUP(A85,Competitors!$A$2:$I$650,2,FALSE))))</f>
        <v/>
      </c>
      <c r="H85" s="22">
        <f t="shared" si="2"/>
        <v>0</v>
      </c>
      <c r="I85" t="str">
        <f t="shared" si="3"/>
        <v/>
      </c>
    </row>
    <row r="86" spans="1:9" ht="15" x14ac:dyDescent="0.4">
      <c r="A86" s="19"/>
      <c r="B86" s="19"/>
      <c r="C86" s="20"/>
      <c r="D86" s="20"/>
      <c r="E86" s="20"/>
      <c r="F86" s="20"/>
      <c r="G86" s="21" t="str">
        <f>IF(ISBLANK($A86),"",IF($I86="X",A86,CONCATENATE(VLOOKUP(A86,Competitors!$A$2:$I$650,3, FALSE)," ",VLOOKUP(A86,Competitors!$A$2:$I$650,2,FALSE))))</f>
        <v/>
      </c>
      <c r="H86" s="22">
        <f t="shared" si="2"/>
        <v>0</v>
      </c>
      <c r="I86" t="str">
        <f t="shared" si="3"/>
        <v/>
      </c>
    </row>
    <row r="87" spans="1:9" ht="15" x14ac:dyDescent="0.4">
      <c r="A87" s="19"/>
      <c r="B87" s="19"/>
      <c r="C87" s="20"/>
      <c r="D87" s="20"/>
      <c r="E87" s="20"/>
      <c r="F87" s="20"/>
      <c r="G87" s="21" t="str">
        <f>IF(ISBLANK($A87),"",IF($I87="X",A87,CONCATENATE(VLOOKUP(A87,Competitors!$A$2:$I$650,3, FALSE)," ",VLOOKUP(A87,Competitors!$A$2:$I$650,2,FALSE))))</f>
        <v/>
      </c>
      <c r="H87" s="22">
        <f t="shared" si="2"/>
        <v>0</v>
      </c>
      <c r="I87" t="str">
        <f t="shared" si="3"/>
        <v/>
      </c>
    </row>
    <row r="88" spans="1:9" ht="15" x14ac:dyDescent="0.4">
      <c r="A88" s="19"/>
      <c r="B88" s="19"/>
      <c r="C88" s="20"/>
      <c r="D88" s="20"/>
      <c r="E88" s="20"/>
      <c r="F88" s="20"/>
      <c r="G88" s="21" t="str">
        <f>IF(ISBLANK($A88),"",IF($I88="X",A88,CONCATENATE(VLOOKUP(A88,Competitors!$A$2:$I$650,3, FALSE)," ",VLOOKUP(A88,Competitors!$A$2:$I$650,2,FALSE))))</f>
        <v/>
      </c>
      <c r="H88" s="22">
        <f t="shared" si="2"/>
        <v>0</v>
      </c>
      <c r="I88" t="str">
        <f t="shared" si="3"/>
        <v/>
      </c>
    </row>
    <row r="89" spans="1:9" ht="15" x14ac:dyDescent="0.4">
      <c r="A89" s="19"/>
      <c r="B89" s="19"/>
      <c r="C89" s="20"/>
      <c r="D89" s="20"/>
      <c r="E89" s="20"/>
      <c r="F89" s="20"/>
      <c r="G89" s="21" t="str">
        <f>IF(ISBLANK($A89),"",IF($I89="X",A89,CONCATENATE(VLOOKUP(A89,Competitors!$A$2:$I$650,3, FALSE)," ",VLOOKUP(A89,Competitors!$A$2:$I$650,2,FALSE))))</f>
        <v/>
      </c>
      <c r="H89" s="22">
        <f t="shared" si="2"/>
        <v>0</v>
      </c>
      <c r="I89" t="str">
        <f t="shared" si="3"/>
        <v/>
      </c>
    </row>
    <row r="90" spans="1:9" ht="15" x14ac:dyDescent="0.4">
      <c r="A90" s="19"/>
      <c r="B90" s="19"/>
      <c r="C90" s="20"/>
      <c r="D90" s="20"/>
      <c r="E90" s="20"/>
      <c r="F90" s="20"/>
      <c r="G90" s="21" t="str">
        <f>IF(ISBLANK($A90),"",IF($I90="X",A90,CONCATENATE(VLOOKUP(A90,Competitors!$A$2:$I$650,3, FALSE)," ",VLOOKUP(A90,Competitors!$A$2:$I$650,2,FALSE))))</f>
        <v/>
      </c>
      <c r="H90" s="22">
        <f t="shared" si="2"/>
        <v>0</v>
      </c>
      <c r="I90" t="str">
        <f t="shared" si="3"/>
        <v/>
      </c>
    </row>
    <row r="91" spans="1:9" ht="15" x14ac:dyDescent="0.4">
      <c r="A91" s="19"/>
      <c r="B91" s="19"/>
      <c r="C91" s="20"/>
      <c r="D91" s="20"/>
      <c r="E91" s="20"/>
      <c r="F91" s="20"/>
      <c r="G91" s="21" t="str">
        <f>IF(ISBLANK($A91),"",IF($I91="X",A91,CONCATENATE(VLOOKUP(A91,Competitors!$A$2:$I$650,3, FALSE)," ",VLOOKUP(A91,Competitors!$A$2:$I$650,2,FALSE))))</f>
        <v/>
      </c>
      <c r="H91" s="22">
        <f t="shared" si="2"/>
        <v>0</v>
      </c>
      <c r="I91" t="str">
        <f t="shared" si="3"/>
        <v/>
      </c>
    </row>
    <row r="92" spans="1:9" ht="15" x14ac:dyDescent="0.4">
      <c r="A92" s="19"/>
      <c r="B92" s="19"/>
      <c r="C92" s="20"/>
      <c r="D92" s="20"/>
      <c r="E92" s="20"/>
      <c r="F92" s="20"/>
      <c r="G92" s="21" t="str">
        <f>IF(ISBLANK($A92),"",IF($I92="X",A92,CONCATENATE(VLOOKUP(A92,Competitors!$A$2:$I$650,3, FALSE)," ",VLOOKUP(A92,Competitors!$A$2:$I$650,2,FALSE))))</f>
        <v/>
      </c>
      <c r="H92" s="22">
        <f t="shared" si="2"/>
        <v>0</v>
      </c>
      <c r="I92" t="str">
        <f t="shared" si="3"/>
        <v/>
      </c>
    </row>
    <row r="93" spans="1:9" ht="15" x14ac:dyDescent="0.4">
      <c r="A93" s="19"/>
      <c r="B93" s="19"/>
      <c r="C93" s="20"/>
      <c r="D93" s="20"/>
      <c r="E93" s="20"/>
      <c r="F93" s="20"/>
      <c r="G93" s="21" t="str">
        <f>IF(ISBLANK($A93),"",IF($I93="X",A93,CONCATENATE(VLOOKUP(A93,Competitors!$A$2:$I$650,3, FALSE)," ",VLOOKUP(A93,Competitors!$A$2:$I$650,2,FALSE))))</f>
        <v/>
      </c>
      <c r="H93" s="22">
        <f t="shared" si="2"/>
        <v>0</v>
      </c>
      <c r="I93" t="str">
        <f t="shared" si="3"/>
        <v/>
      </c>
    </row>
    <row r="94" spans="1:9" ht="15" x14ac:dyDescent="0.4">
      <c r="A94" s="19"/>
      <c r="B94" s="19"/>
      <c r="C94" s="20"/>
      <c r="D94" s="20"/>
      <c r="E94" s="20"/>
      <c r="F94" s="20"/>
      <c r="G94" s="21" t="str">
        <f>IF(ISBLANK($A94),"",IF($I94="X",A94,CONCATENATE(VLOOKUP(A94,Competitors!$A$2:$I$650,3, FALSE)," ",VLOOKUP(A94,Competitors!$A$2:$I$650,2,FALSE))))</f>
        <v/>
      </c>
      <c r="H94" s="22">
        <f t="shared" si="2"/>
        <v>0</v>
      </c>
      <c r="I94" t="str">
        <f t="shared" si="3"/>
        <v/>
      </c>
    </row>
    <row r="95" spans="1:9" ht="15" x14ac:dyDescent="0.4">
      <c r="A95" s="19"/>
      <c r="B95" s="19"/>
      <c r="C95" s="20"/>
      <c r="D95" s="20"/>
      <c r="E95" s="20"/>
      <c r="F95" s="20"/>
      <c r="G95" s="21" t="str">
        <f>IF(ISBLANK($A95),"",IF($I95="X",A95,CONCATENATE(VLOOKUP(A95,Competitors!$A$2:$I$650,3, FALSE)," ",VLOOKUP(A95,Competitors!$A$2:$I$650,2,FALSE))))</f>
        <v/>
      </c>
      <c r="H95" s="22">
        <f t="shared" si="2"/>
        <v>0</v>
      </c>
      <c r="I95" t="str">
        <f t="shared" si="3"/>
        <v/>
      </c>
    </row>
    <row r="96" spans="1:9" ht="15" x14ac:dyDescent="0.4">
      <c r="A96" s="19"/>
      <c r="B96" s="19"/>
      <c r="C96" s="20"/>
      <c r="D96" s="20"/>
      <c r="E96" s="20"/>
      <c r="F96" s="20"/>
      <c r="G96" s="21" t="str">
        <f>IF(ISBLANK($A96),"",IF($I96="X",A96,CONCATENATE(VLOOKUP(A96,Competitors!$A$2:$I$650,3, FALSE)," ",VLOOKUP(A96,Competitors!$A$2:$I$650,2,FALSE))))</f>
        <v/>
      </c>
      <c r="H96" s="22">
        <f t="shared" si="2"/>
        <v>0</v>
      </c>
      <c r="I96" t="str">
        <f t="shared" si="3"/>
        <v/>
      </c>
    </row>
    <row r="97" spans="1:9" ht="15" x14ac:dyDescent="0.4">
      <c r="A97" s="19"/>
      <c r="B97" s="19"/>
      <c r="C97" s="20"/>
      <c r="D97" s="20"/>
      <c r="E97" s="20"/>
      <c r="F97" s="20"/>
      <c r="G97" s="21" t="str">
        <f>IF(ISBLANK($A97),"",IF($I97="X",A97,CONCATENATE(VLOOKUP(A97,Competitors!$A$2:$I$650,3, FALSE)," ",VLOOKUP(A97,Competitors!$A$2:$I$650,2,FALSE))))</f>
        <v/>
      </c>
      <c r="H97" s="22">
        <f t="shared" si="2"/>
        <v>0</v>
      </c>
      <c r="I97" t="str">
        <f t="shared" si="3"/>
        <v/>
      </c>
    </row>
    <row r="98" spans="1:9" ht="15" x14ac:dyDescent="0.4">
      <c r="A98" s="19"/>
      <c r="B98" s="19"/>
      <c r="C98" s="20"/>
      <c r="D98" s="20"/>
      <c r="E98" s="20"/>
      <c r="F98" s="20"/>
      <c r="G98" s="21" t="str">
        <f>IF(ISBLANK($A98),"",IF($I98="X",A98,CONCATENATE(VLOOKUP(A98,Competitors!$A$2:$I$650,3, FALSE)," ",VLOOKUP(A98,Competitors!$A$2:$I$650,2,FALSE))))</f>
        <v/>
      </c>
      <c r="H98" s="22">
        <f t="shared" si="2"/>
        <v>0</v>
      </c>
      <c r="I98" t="str">
        <f t="shared" si="3"/>
        <v/>
      </c>
    </row>
    <row r="99" spans="1:9" ht="15" x14ac:dyDescent="0.4">
      <c r="A99" s="19"/>
      <c r="B99" s="19"/>
      <c r="C99" s="20"/>
      <c r="D99" s="20"/>
      <c r="E99" s="20"/>
      <c r="F99" s="20"/>
      <c r="G99" s="21" t="str">
        <f>IF(ISBLANK($A99),"",IF($I99="X",A99,CONCATENATE(VLOOKUP(A99,Competitors!$A$2:$I$650,3, FALSE)," ",VLOOKUP(A99,Competitors!$A$2:$I$650,2,FALSE))))</f>
        <v/>
      </c>
      <c r="H99" s="22">
        <f t="shared" si="2"/>
        <v>0</v>
      </c>
      <c r="I99" t="str">
        <f t="shared" si="3"/>
        <v/>
      </c>
    </row>
    <row r="100" spans="1:9" ht="15" x14ac:dyDescent="0.4">
      <c r="A100" s="19"/>
      <c r="B100" s="19"/>
      <c r="C100" s="20"/>
      <c r="D100" s="20"/>
      <c r="E100" s="20"/>
      <c r="F100" s="20"/>
      <c r="G100" s="21" t="str">
        <f>IF(ISBLANK($A100),"",IF($I100="X",A100,CONCATENATE(VLOOKUP(A100,Competitors!$A$2:$I$650,3, FALSE)," ",VLOOKUP(A100,Competitors!$A$2:$I$650,2,FALSE))))</f>
        <v/>
      </c>
      <c r="H100" s="22">
        <f t="shared" si="2"/>
        <v>0</v>
      </c>
      <c r="I100" t="str">
        <f t="shared" si="3"/>
        <v/>
      </c>
    </row>
    <row r="101" spans="1:9" ht="15" x14ac:dyDescent="0.4">
      <c r="A101" s="19"/>
      <c r="B101" s="19"/>
      <c r="C101" s="20"/>
      <c r="D101" s="20"/>
      <c r="E101" s="20"/>
      <c r="F101" s="20"/>
      <c r="G101" s="21" t="str">
        <f>IF(ISBLANK($A101),"",IF($I101="X",A101,CONCATENATE(VLOOKUP(A101,Competitors!$A$2:$I$650,3, FALSE)," ",VLOOKUP(A101,Competitors!$A$2:$I$650,2,FALSE))))</f>
        <v/>
      </c>
      <c r="H101" s="22">
        <f t="shared" si="2"/>
        <v>0</v>
      </c>
      <c r="I101" t="str">
        <f t="shared" si="3"/>
        <v/>
      </c>
    </row>
    <row r="102" spans="1:9" s="23" customFormat="1" x14ac:dyDescent="0.35">
      <c r="H102" s="24"/>
    </row>
    <row r="103" spans="1:9" x14ac:dyDescent="0.35">
      <c r="A103" t="s">
        <v>672</v>
      </c>
      <c r="B103" t="str" cm="1">
        <f t="array" aca="1" ref="B103" ca="1">MID(CELL("filename",A1),FIND("]",CELL("filename",A1))+1,255)</f>
        <v>Event_12</v>
      </c>
    </row>
    <row r="104" spans="1:9" x14ac:dyDescent="0.35">
      <c r="A104" t="s">
        <v>673</v>
      </c>
      <c r="B104">
        <f ca="1">_xlfn.XLOOKUP(B103,Calendar!L:L,Calendar!G:G,"Event is not in calendar")</f>
        <v>0</v>
      </c>
    </row>
  </sheetData>
  <conditionalFormatting sqref="D2:D101">
    <cfRule type="expression" dxfId="44" priority="1">
      <formula>TEXT($B$104,"@")="Y"</formula>
    </cfRule>
  </conditionalFormatting>
  <conditionalFormatting sqref="G2:H101">
    <cfRule type="expression" dxfId="43" priority="3">
      <formula>$I2="X"</formula>
    </cfRule>
  </conditionalFormatting>
  <conditionalFormatting sqref="H2:H101">
    <cfRule type="expression" dxfId="42" priority="2">
      <formula>TEXT($B$104,"@")="Y"</formula>
    </cfRule>
  </conditionalFormatting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34DAF-5749-40F5-9B81-078745D8EECB}">
  <sheetPr codeName="Sheet12"/>
  <dimension ref="A1:I104"/>
  <sheetViews>
    <sheetView zoomScale="85" zoomScaleNormal="85" workbookViewId="0">
      <selection activeCell="F35" sqref="F35"/>
    </sheetView>
  </sheetViews>
  <sheetFormatPr defaultColWidth="9.1328125" defaultRowHeight="12.75" x14ac:dyDescent="0.35"/>
  <cols>
    <col min="1" max="1" width="19" bestFit="1" customWidth="1"/>
    <col min="2" max="4" width="4.6640625" customWidth="1"/>
    <col min="5" max="6" width="11" customWidth="1"/>
    <col min="7" max="7" width="25.1328125" customWidth="1"/>
    <col min="8" max="8" width="14.6640625" style="25" bestFit="1" customWidth="1"/>
  </cols>
  <sheetData>
    <row r="1" spans="1:9" ht="15.75" customHeight="1" x14ac:dyDescent="0.4">
      <c r="A1" s="12" t="s">
        <v>364</v>
      </c>
      <c r="B1" s="13" t="s">
        <v>176</v>
      </c>
      <c r="C1" s="14" t="s">
        <v>2</v>
      </c>
      <c r="D1" s="15" t="s">
        <v>48</v>
      </c>
      <c r="E1" s="16" t="s">
        <v>177</v>
      </c>
      <c r="F1" s="16" t="s">
        <v>178</v>
      </c>
      <c r="G1" s="17" t="s">
        <v>115</v>
      </c>
      <c r="H1" s="18" t="s">
        <v>179</v>
      </c>
      <c r="I1" t="s">
        <v>363</v>
      </c>
    </row>
    <row r="2" spans="1:9" ht="15" x14ac:dyDescent="0.4">
      <c r="A2" s="19">
        <v>407</v>
      </c>
      <c r="B2" s="19">
        <v>0</v>
      </c>
      <c r="C2" s="20">
        <v>21</v>
      </c>
      <c r="D2" s="20">
        <v>18</v>
      </c>
      <c r="E2" s="20"/>
      <c r="F2" s="20"/>
      <c r="G2" s="21" t="str">
        <f>IF(ISBLANK($A2),"",IF($I2="X",A2,CONCATENATE(VLOOKUP(A2,Competitors!$A$2:$I$650,3, FALSE)," ",VLOOKUP(A2,Competitors!$A$2:$I$650,2,FALSE))))</f>
        <v>Hans van Nierop</v>
      </c>
      <c r="H2" s="22">
        <f>IF(LEFT($E2,1)="D",UPPER($E2),(B2*3600+C2*60+D2)/86400)</f>
        <v>1.4791666666666667E-2</v>
      </c>
      <c r="I2" t="str">
        <f>IF(OR(ISBLANK(A2),ISNUMBER(A2)),"","X")</f>
        <v/>
      </c>
    </row>
    <row r="3" spans="1:9" ht="15" x14ac:dyDescent="0.4">
      <c r="A3" s="19" t="s">
        <v>241</v>
      </c>
      <c r="B3" s="19">
        <v>0</v>
      </c>
      <c r="C3" s="20">
        <v>22</v>
      </c>
      <c r="D3" s="20">
        <v>30</v>
      </c>
      <c r="E3" s="20"/>
      <c r="F3" s="20"/>
      <c r="G3" s="21" t="str">
        <f>IF(ISBLANK($A3),"",IF($I3="X",A3,CONCATENATE(VLOOKUP(A3,Competitors!$A$2:$I$650,3, FALSE)," ",VLOOKUP(A3,Competitors!$A$2:$I$650,2,FALSE))))</f>
        <v>Phil Wilikinson</v>
      </c>
      <c r="H3" s="22">
        <f t="shared" ref="H3:H66" si="0">IF(LEFT($E3,1)="D",UPPER($E3),(B3*3600+C3*60+D3)/86400)</f>
        <v>1.5625E-2</v>
      </c>
      <c r="I3" t="str">
        <f t="shared" ref="I3:I66" si="1">IF(OR(ISBLANK(A3),ISNUMBER(A3)),"","X")</f>
        <v>X</v>
      </c>
    </row>
    <row r="4" spans="1:9" ht="15" x14ac:dyDescent="0.4">
      <c r="A4" s="19">
        <v>35</v>
      </c>
      <c r="B4" s="19">
        <v>0</v>
      </c>
      <c r="C4" s="20">
        <v>22</v>
      </c>
      <c r="D4" s="20">
        <v>45</v>
      </c>
      <c r="E4" s="20"/>
      <c r="F4" s="20"/>
      <c r="G4" s="21" t="str">
        <f>IF(ISBLANK($A4),"",IF($I4="X",A4,CONCATENATE(VLOOKUP(A4,Competitors!$A$2:$I$650,3, FALSE)," ",VLOOKUP(A4,Competitors!$A$2:$I$650,2,FALSE))))</f>
        <v>Matt Plews</v>
      </c>
      <c r="H4" s="22">
        <f t="shared" si="0"/>
        <v>1.579861111111111E-2</v>
      </c>
      <c r="I4" t="str">
        <f t="shared" si="1"/>
        <v/>
      </c>
    </row>
    <row r="5" spans="1:9" ht="15" x14ac:dyDescent="0.4">
      <c r="A5" s="19">
        <v>38</v>
      </c>
      <c r="B5" s="19">
        <v>0</v>
      </c>
      <c r="C5" s="20">
        <v>22</v>
      </c>
      <c r="D5" s="20">
        <v>55</v>
      </c>
      <c r="E5" s="20"/>
      <c r="F5" s="20"/>
      <c r="G5" s="21" t="str">
        <f>IF(ISBLANK($A5),"",IF($I5="X",A5,CONCATENATE(VLOOKUP(A5,Competitors!$A$2:$I$650,3, FALSE)," ",VLOOKUP(A5,Competitors!$A$2:$I$650,2,FALSE))))</f>
        <v>Phil Rayner</v>
      </c>
      <c r="H5" s="22">
        <f t="shared" si="0"/>
        <v>1.5914351851851853E-2</v>
      </c>
      <c r="I5" t="str">
        <f t="shared" si="1"/>
        <v/>
      </c>
    </row>
    <row r="6" spans="1:9" ht="15" x14ac:dyDescent="0.4">
      <c r="A6" s="19">
        <v>967</v>
      </c>
      <c r="B6" s="19">
        <v>0</v>
      </c>
      <c r="C6" s="20">
        <v>23</v>
      </c>
      <c r="D6" s="20">
        <v>27</v>
      </c>
      <c r="E6" s="20" t="s">
        <v>180</v>
      </c>
      <c r="F6" s="20"/>
      <c r="G6" s="21" t="str">
        <f>IF(ISBLANK($A6),"",IF($I6="X",A6,CONCATENATE(VLOOKUP(A6,Competitors!$A$2:$I$650,3, FALSE)," ",VLOOKUP(A6,Competitors!$A$2:$I$650,2,FALSE))))</f>
        <v>Daniel McDonnell</v>
      </c>
      <c r="H6" s="22">
        <f t="shared" si="0"/>
        <v>1.6284722222222221E-2</v>
      </c>
      <c r="I6" t="str">
        <f t="shared" si="1"/>
        <v/>
      </c>
    </row>
    <row r="7" spans="1:9" ht="15" x14ac:dyDescent="0.4">
      <c r="A7" s="19">
        <v>1192</v>
      </c>
      <c r="B7" s="19">
        <v>0</v>
      </c>
      <c r="C7" s="20">
        <v>23</v>
      </c>
      <c r="D7" s="20">
        <v>45</v>
      </c>
      <c r="E7" s="20"/>
      <c r="F7" s="20"/>
      <c r="G7" s="21" t="str">
        <f>IF(ISBLANK($A7),"",IF($I7="X",A7,CONCATENATE(VLOOKUP(A7,Competitors!$A$2:$I$650,3, FALSE)," ",VLOOKUP(A7,Competitors!$A$2:$I$650,2,FALSE))))</f>
        <v>Dale Norris</v>
      </c>
      <c r="H7" s="22">
        <f t="shared" si="0"/>
        <v>1.6493055555555556E-2</v>
      </c>
      <c r="I7" t="str">
        <f t="shared" si="1"/>
        <v/>
      </c>
    </row>
    <row r="8" spans="1:9" ht="15" x14ac:dyDescent="0.4">
      <c r="A8" s="19" t="s">
        <v>242</v>
      </c>
      <c r="B8" s="19">
        <v>0</v>
      </c>
      <c r="C8" s="20">
        <v>23</v>
      </c>
      <c r="D8" s="20">
        <v>52</v>
      </c>
      <c r="E8" s="20"/>
      <c r="F8" s="20"/>
      <c r="G8" s="21" t="str">
        <f>IF(ISBLANK($A8),"",IF($I8="X",A8,CONCATENATE(VLOOKUP(A8,Competitors!$A$2:$I$650,3, FALSE)," ",VLOOKUP(A8,Competitors!$A$2:$I$650,2,FALSE))))</f>
        <v>John Tracey</v>
      </c>
      <c r="H8" s="22">
        <f t="shared" si="0"/>
        <v>1.6574074074074074E-2</v>
      </c>
      <c r="I8" t="str">
        <f t="shared" si="1"/>
        <v>X</v>
      </c>
    </row>
    <row r="9" spans="1:9" ht="15" x14ac:dyDescent="0.4">
      <c r="A9" s="19" t="s">
        <v>148</v>
      </c>
      <c r="B9" s="19">
        <v>0</v>
      </c>
      <c r="C9" s="20">
        <v>23</v>
      </c>
      <c r="D9" s="20">
        <v>53</v>
      </c>
      <c r="E9" s="20"/>
      <c r="F9" s="20"/>
      <c r="G9" s="21" t="str">
        <f>IF(ISBLANK($A9),"",IF($I9="X",A9,CONCATENATE(VLOOKUP(A9,Competitors!$A$2:$I$650,3, FALSE)," ",VLOOKUP(A9,Competitors!$A$2:$I$650,2,FALSE))))</f>
        <v>Chris Bonsor</v>
      </c>
      <c r="H9" s="22">
        <f t="shared" si="0"/>
        <v>1.6585648148148148E-2</v>
      </c>
      <c r="I9" t="str">
        <f t="shared" si="1"/>
        <v>X</v>
      </c>
    </row>
    <row r="10" spans="1:9" ht="15" x14ac:dyDescent="0.4">
      <c r="A10" s="19">
        <v>1055</v>
      </c>
      <c r="B10" s="19">
        <v>0</v>
      </c>
      <c r="C10" s="20">
        <v>23</v>
      </c>
      <c r="D10" s="20">
        <v>56</v>
      </c>
      <c r="E10" s="20"/>
      <c r="F10" s="20"/>
      <c r="G10" s="21" t="str">
        <f>IF(ISBLANK($A10),"",IF($I10="X",A10,CONCATENATE(VLOOKUP(A10,Competitors!$A$2:$I$650,3, FALSE)," ",VLOOKUP(A10,Competitors!$A$2:$I$650,2,FALSE))))</f>
        <v>Austin Smith</v>
      </c>
      <c r="H10" s="22">
        <f t="shared" si="0"/>
        <v>1.6620370370370369E-2</v>
      </c>
      <c r="I10" t="str">
        <f t="shared" si="1"/>
        <v/>
      </c>
    </row>
    <row r="11" spans="1:9" ht="15" x14ac:dyDescent="0.4">
      <c r="A11" s="19">
        <v>1135</v>
      </c>
      <c r="B11" s="19">
        <v>0</v>
      </c>
      <c r="C11" s="20">
        <v>24</v>
      </c>
      <c r="D11" s="20">
        <v>3</v>
      </c>
      <c r="E11" s="20" t="s">
        <v>180</v>
      </c>
      <c r="F11" s="20"/>
      <c r="G11" s="21" t="str">
        <f>IF(ISBLANK($A11),"",IF($I11="X",A11,CONCATENATE(VLOOKUP(A11,Competitors!$A$2:$I$650,3, FALSE)," ",VLOOKUP(A11,Competitors!$A$2:$I$650,2,FALSE))))</f>
        <v>Simon Askham</v>
      </c>
      <c r="H11" s="22">
        <f t="shared" si="0"/>
        <v>1.6701388888888891E-2</v>
      </c>
      <c r="I11" t="str">
        <f t="shared" si="1"/>
        <v/>
      </c>
    </row>
    <row r="12" spans="1:9" ht="15" x14ac:dyDescent="0.4">
      <c r="A12" s="19">
        <v>203</v>
      </c>
      <c r="B12" s="19">
        <v>0</v>
      </c>
      <c r="C12" s="20">
        <v>24</v>
      </c>
      <c r="D12" s="20">
        <v>5</v>
      </c>
      <c r="E12" s="20"/>
      <c r="F12" s="20"/>
      <c r="G12" s="21" t="str">
        <f>IF(ISBLANK($A12),"",IF($I12="X",A12,CONCATENATE(VLOOKUP(A12,Competitors!$A$2:$I$650,3, FALSE)," ",VLOOKUP(A12,Competitors!$A$2:$I$650,2,FALSE))))</f>
        <v>Adrian Killworth</v>
      </c>
      <c r="H12" s="22">
        <f t="shared" si="0"/>
        <v>1.6724537037037038E-2</v>
      </c>
      <c r="I12" t="str">
        <f t="shared" si="1"/>
        <v/>
      </c>
    </row>
    <row r="13" spans="1:9" ht="15" x14ac:dyDescent="0.4">
      <c r="A13" s="19" t="s">
        <v>243</v>
      </c>
      <c r="B13" s="19">
        <v>0</v>
      </c>
      <c r="C13" s="20">
        <v>24</v>
      </c>
      <c r="D13" s="20">
        <v>20</v>
      </c>
      <c r="E13" s="20"/>
      <c r="F13" s="20"/>
      <c r="G13" s="21" t="str">
        <f>IF(ISBLANK($A13),"",IF($I13="X",A13,CONCATENATE(VLOOKUP(A13,Competitors!$A$2:$I$650,3, FALSE)," ",VLOOKUP(A13,Competitors!$A$2:$I$650,2,FALSE))))</f>
        <v>Megan Cherry</v>
      </c>
      <c r="H13" s="22">
        <f t="shared" si="0"/>
        <v>1.6898148148148148E-2</v>
      </c>
      <c r="I13" t="str">
        <f t="shared" si="1"/>
        <v>X</v>
      </c>
    </row>
    <row r="14" spans="1:9" ht="15" x14ac:dyDescent="0.4">
      <c r="A14" s="19">
        <v>1129</v>
      </c>
      <c r="B14" s="19">
        <v>0</v>
      </c>
      <c r="C14" s="20">
        <v>24</v>
      </c>
      <c r="D14" s="20">
        <v>26</v>
      </c>
      <c r="E14" s="20"/>
      <c r="F14" s="20"/>
      <c r="G14" s="21" t="str">
        <f>IF(ISBLANK($A14),"",IF($I14="X",A14,CONCATENATE(VLOOKUP(A14,Competitors!$A$2:$I$650,3, FALSE)," ",VLOOKUP(A14,Competitors!$A$2:$I$650,2,FALSE))))</f>
        <v>Doug Tincello</v>
      </c>
      <c r="H14" s="22">
        <f t="shared" si="0"/>
        <v>1.6967592592592593E-2</v>
      </c>
      <c r="I14" t="str">
        <f t="shared" si="1"/>
        <v/>
      </c>
    </row>
    <row r="15" spans="1:9" ht="15" x14ac:dyDescent="0.4">
      <c r="A15" s="19">
        <v>707</v>
      </c>
      <c r="B15" s="19">
        <v>0</v>
      </c>
      <c r="C15" s="20">
        <v>24</v>
      </c>
      <c r="D15" s="20">
        <v>35</v>
      </c>
      <c r="E15" s="20" t="s">
        <v>180</v>
      </c>
      <c r="F15" s="20"/>
      <c r="G15" s="21" t="str">
        <f>IF(ISBLANK($A15),"",IF($I15="X",A15,CONCATENATE(VLOOKUP(A15,Competitors!$A$2:$I$650,3, FALSE)," ",VLOOKUP(A15,Competitors!$A$2:$I$650,2,FALSE))))</f>
        <v>Martin Webster</v>
      </c>
      <c r="H15" s="22">
        <f t="shared" si="0"/>
        <v>1.7071759259259259E-2</v>
      </c>
      <c r="I15" t="str">
        <f t="shared" si="1"/>
        <v/>
      </c>
    </row>
    <row r="16" spans="1:9" ht="15" x14ac:dyDescent="0.4">
      <c r="A16" s="19">
        <v>1152</v>
      </c>
      <c r="B16" s="19">
        <v>0</v>
      </c>
      <c r="C16" s="20">
        <v>24</v>
      </c>
      <c r="D16" s="20">
        <v>38</v>
      </c>
      <c r="E16" s="20" t="s">
        <v>180</v>
      </c>
      <c r="F16" s="20"/>
      <c r="G16" s="21" t="str">
        <f>IF(ISBLANK($A16),"",IF($I16="X",A16,CONCATENATE(VLOOKUP(A16,Competitors!$A$2:$I$650,3, FALSE)," ",VLOOKUP(A16,Competitors!$A$2:$I$650,2,FALSE))))</f>
        <v>Ruby Isaac</v>
      </c>
      <c r="H16" s="22">
        <f t="shared" si="0"/>
        <v>1.7106481481481483E-2</v>
      </c>
      <c r="I16" t="str">
        <f t="shared" si="1"/>
        <v/>
      </c>
    </row>
    <row r="17" spans="1:9" ht="15" x14ac:dyDescent="0.4">
      <c r="A17" s="19" t="s">
        <v>156</v>
      </c>
      <c r="B17" s="19">
        <v>0</v>
      </c>
      <c r="C17" s="20">
        <v>24</v>
      </c>
      <c r="D17" s="20">
        <v>39</v>
      </c>
      <c r="E17" s="20"/>
      <c r="F17" s="20"/>
      <c r="G17" s="21" t="str">
        <f>IF(ISBLANK($A17),"",IF($I17="X",A17,CONCATENATE(VLOOKUP(A17,Competitors!$A$2:$I$650,3, FALSE)," ",VLOOKUP(A17,Competitors!$A$2:$I$650,2,FALSE))))</f>
        <v>Steve Pearce</v>
      </c>
      <c r="H17" s="22">
        <f t="shared" si="0"/>
        <v>1.7118055555555556E-2</v>
      </c>
      <c r="I17" t="str">
        <f t="shared" si="1"/>
        <v>X</v>
      </c>
    </row>
    <row r="18" spans="1:9" ht="15" x14ac:dyDescent="0.4">
      <c r="A18" s="19">
        <v>1254</v>
      </c>
      <c r="B18" s="19">
        <v>0</v>
      </c>
      <c r="C18" s="20">
        <v>24</v>
      </c>
      <c r="D18" s="20">
        <v>41</v>
      </c>
      <c r="E18" s="20"/>
      <c r="F18" s="20"/>
      <c r="G18" s="21" t="str">
        <f>IF(ISBLANK($A18),"",IF($I18="X",A18,CONCATENATE(VLOOKUP(A18,Competitors!$A$2:$I$650,3, FALSE)," ",VLOOKUP(A18,Competitors!$A$2:$I$650,2,FALSE))))</f>
        <v>Paul White</v>
      </c>
      <c r="H18" s="22">
        <f t="shared" si="0"/>
        <v>1.7141203703703704E-2</v>
      </c>
      <c r="I18" t="str">
        <f t="shared" si="1"/>
        <v/>
      </c>
    </row>
    <row r="19" spans="1:9" ht="15" x14ac:dyDescent="0.4">
      <c r="A19" s="19" t="s">
        <v>152</v>
      </c>
      <c r="B19" s="19">
        <v>0</v>
      </c>
      <c r="C19" s="20">
        <v>24</v>
      </c>
      <c r="D19" s="20">
        <v>44</v>
      </c>
      <c r="E19" s="20"/>
      <c r="F19" s="20"/>
      <c r="G19" s="21" t="str">
        <f>IF(ISBLANK($A19),"",IF($I19="X",A19,CONCATENATE(VLOOKUP(A19,Competitors!$A$2:$I$650,3, FALSE)," ",VLOOKUP(A19,Competitors!$A$2:$I$650,2,FALSE))))</f>
        <v>Mark Newton</v>
      </c>
      <c r="H19" s="22">
        <f t="shared" si="0"/>
        <v>1.7175925925925924E-2</v>
      </c>
      <c r="I19" t="str">
        <f t="shared" si="1"/>
        <v>X</v>
      </c>
    </row>
    <row r="20" spans="1:9" ht="15" x14ac:dyDescent="0.4">
      <c r="A20" s="19">
        <v>1109</v>
      </c>
      <c r="B20" s="19">
        <v>0</v>
      </c>
      <c r="C20" s="20">
        <v>24</v>
      </c>
      <c r="D20" s="20">
        <v>51</v>
      </c>
      <c r="E20" s="20"/>
      <c r="F20" s="20"/>
      <c r="G20" s="21" t="str">
        <f>IF(ISBLANK($A20),"",IF($I20="X",A20,CONCATENATE(VLOOKUP(A20,Competitors!$A$2:$I$650,3, FALSE)," ",VLOOKUP(A20,Competitors!$A$2:$I$650,2,FALSE))))</f>
        <v>Stuart Haycox</v>
      </c>
      <c r="H20" s="22">
        <f t="shared" si="0"/>
        <v>1.7256944444444443E-2</v>
      </c>
      <c r="I20" t="str">
        <f t="shared" si="1"/>
        <v/>
      </c>
    </row>
    <row r="21" spans="1:9" ht="15" x14ac:dyDescent="0.4">
      <c r="A21" s="19">
        <v>704</v>
      </c>
      <c r="B21" s="19">
        <v>0</v>
      </c>
      <c r="C21" s="20">
        <v>25</v>
      </c>
      <c r="D21" s="20">
        <v>1</v>
      </c>
      <c r="E21" s="20"/>
      <c r="F21" s="20"/>
      <c r="G21" s="21" t="str">
        <f>IF(ISBLANK($A21),"",IF($I21="X",A21,CONCATENATE(VLOOKUP(A21,Competitors!$A$2:$I$650,3, FALSE)," ",VLOOKUP(A21,Competitors!$A$2:$I$650,2,FALSE))))</f>
        <v>Chris Dainty</v>
      </c>
      <c r="H21" s="22">
        <f t="shared" si="0"/>
        <v>1.7372685185185185E-2</v>
      </c>
      <c r="I21" t="str">
        <f t="shared" si="1"/>
        <v/>
      </c>
    </row>
    <row r="22" spans="1:9" ht="15" x14ac:dyDescent="0.4">
      <c r="A22" s="19" t="s">
        <v>153</v>
      </c>
      <c r="B22" s="19">
        <v>0</v>
      </c>
      <c r="C22" s="20">
        <v>25</v>
      </c>
      <c r="D22" s="20">
        <v>20</v>
      </c>
      <c r="E22" s="20"/>
      <c r="F22" s="20"/>
      <c r="G22" s="21" t="str">
        <f>IF(ISBLANK($A22),"",IF($I22="X",A22,CONCATENATE(VLOOKUP(A22,Competitors!$A$2:$I$650,3, FALSE)," ",VLOOKUP(A22,Competitors!$A$2:$I$650,2,FALSE))))</f>
        <v>Marshall Briggs</v>
      </c>
      <c r="H22" s="22">
        <f t="shared" si="0"/>
        <v>1.7592592592592594E-2</v>
      </c>
      <c r="I22" t="str">
        <f t="shared" si="1"/>
        <v>X</v>
      </c>
    </row>
    <row r="23" spans="1:9" ht="15" x14ac:dyDescent="0.4">
      <c r="A23" s="19">
        <v>23</v>
      </c>
      <c r="B23" s="19">
        <v>0</v>
      </c>
      <c r="C23" s="20">
        <v>25</v>
      </c>
      <c r="D23" s="20">
        <v>59</v>
      </c>
      <c r="E23" s="20"/>
      <c r="F23" s="20"/>
      <c r="G23" s="21" t="str">
        <f>IF(ISBLANK($A23),"",IF($I23="X",A23,CONCATENATE(VLOOKUP(A23,Competitors!$A$2:$I$650,3, FALSE)," ",VLOOKUP(A23,Competitors!$A$2:$I$650,2,FALSE))))</f>
        <v>Chris Hyde</v>
      </c>
      <c r="H23" s="22">
        <f t="shared" si="0"/>
        <v>1.804398148148148E-2</v>
      </c>
      <c r="I23" t="str">
        <f t="shared" si="1"/>
        <v/>
      </c>
    </row>
    <row r="24" spans="1:9" ht="15" x14ac:dyDescent="0.4">
      <c r="A24" s="19">
        <v>1107</v>
      </c>
      <c r="B24" s="19">
        <v>0</v>
      </c>
      <c r="C24" s="20">
        <v>26</v>
      </c>
      <c r="D24" s="20">
        <v>15</v>
      </c>
      <c r="E24" s="20" t="s">
        <v>180</v>
      </c>
      <c r="F24" s="20"/>
      <c r="G24" s="21" t="str">
        <f>IF(ISBLANK($A24),"",IF($I24="X",A24,CONCATENATE(VLOOKUP(A24,Competitors!$A$2:$I$650,3, FALSE)," ",VLOOKUP(A24,Competitors!$A$2:$I$650,2,FALSE))))</f>
        <v>Milly Pinnock</v>
      </c>
      <c r="H24" s="22">
        <f t="shared" si="0"/>
        <v>1.8229166666666668E-2</v>
      </c>
      <c r="I24" t="str">
        <f t="shared" si="1"/>
        <v/>
      </c>
    </row>
    <row r="25" spans="1:9" ht="15" x14ac:dyDescent="0.4">
      <c r="A25" s="19">
        <v>1194</v>
      </c>
      <c r="B25" s="19">
        <v>0</v>
      </c>
      <c r="C25" s="20">
        <v>28</v>
      </c>
      <c r="D25" s="20">
        <v>15</v>
      </c>
      <c r="E25" s="20" t="s">
        <v>180</v>
      </c>
      <c r="F25" s="20"/>
      <c r="G25" s="21" t="str">
        <f>IF(ISBLANK($A25),"",IF($I25="X",A25,CONCATENATE(VLOOKUP(A25,Competitors!$A$2:$I$650,3, FALSE)," ",VLOOKUP(A25,Competitors!$A$2:$I$650,2,FALSE))))</f>
        <v>Alex Hardwicke</v>
      </c>
      <c r="H25" s="22">
        <f t="shared" si="0"/>
        <v>1.9618055555555555E-2</v>
      </c>
      <c r="I25" t="str">
        <f t="shared" si="1"/>
        <v/>
      </c>
    </row>
    <row r="26" spans="1:9" ht="15" x14ac:dyDescent="0.4">
      <c r="A26" s="19" t="s">
        <v>147</v>
      </c>
      <c r="B26" s="19">
        <v>0</v>
      </c>
      <c r="C26" s="20">
        <v>29</v>
      </c>
      <c r="D26" s="20">
        <v>4</v>
      </c>
      <c r="E26" s="20" t="s">
        <v>180</v>
      </c>
      <c r="F26" s="20"/>
      <c r="G26" s="21" t="str">
        <f>IF(ISBLANK($A26),"",IF($I26="X",A26,CONCATENATE(VLOOKUP(A26,Competitors!$A$2:$I$650,3, FALSE)," ",VLOOKUP(A26,Competitors!$A$2:$I$650,2,FALSE))))</f>
        <v>Brian Lincoln</v>
      </c>
      <c r="H26" s="22">
        <f t="shared" si="0"/>
        <v>2.0185185185185184E-2</v>
      </c>
      <c r="I26" t="str">
        <f t="shared" si="1"/>
        <v>X</v>
      </c>
    </row>
    <row r="27" spans="1:9" ht="15" x14ac:dyDescent="0.4">
      <c r="A27" s="19">
        <v>1332</v>
      </c>
      <c r="B27" s="19">
        <v>0</v>
      </c>
      <c r="C27" s="20">
        <v>29</v>
      </c>
      <c r="D27" s="20">
        <v>37</v>
      </c>
      <c r="E27" s="20" t="s">
        <v>180</v>
      </c>
      <c r="F27" s="20"/>
      <c r="G27" s="21" t="str">
        <f>IF(ISBLANK($A27),"",IF($I27="X",A27,CONCATENATE(VLOOKUP(A27,Competitors!$A$2:$I$650,3, FALSE)," ",VLOOKUP(A27,Competitors!$A$2:$I$650,2,FALSE))))</f>
        <v>Jo Eaton</v>
      </c>
      <c r="H27" s="22">
        <f t="shared" si="0"/>
        <v>2.056712962962963E-2</v>
      </c>
      <c r="I27" t="str">
        <f t="shared" si="1"/>
        <v/>
      </c>
    </row>
    <row r="28" spans="1:9" ht="15" x14ac:dyDescent="0.4">
      <c r="A28" s="19" t="s">
        <v>224</v>
      </c>
      <c r="B28" s="19"/>
      <c r="C28" s="20"/>
      <c r="D28" s="20"/>
      <c r="E28" s="20"/>
      <c r="F28" s="20" t="s">
        <v>216</v>
      </c>
      <c r="G28" s="21" t="str">
        <f>IF(ISBLANK($A28),"",IF($I28="X",A28,CONCATENATE(VLOOKUP(A28,Competitors!$A$2:$I$650,3, FALSE)," ",VLOOKUP(A28,Competitors!$A$2:$I$650,2,FALSE))))</f>
        <v>Miles Marr</v>
      </c>
      <c r="H28" s="22">
        <f t="shared" si="0"/>
        <v>0</v>
      </c>
      <c r="I28" t="str">
        <f t="shared" si="1"/>
        <v>X</v>
      </c>
    </row>
    <row r="29" spans="1:9" ht="15" x14ac:dyDescent="0.4">
      <c r="A29" s="19" t="s">
        <v>244</v>
      </c>
      <c r="B29" s="19"/>
      <c r="C29" s="20"/>
      <c r="D29" s="20"/>
      <c r="E29" s="20"/>
      <c r="F29" s="20" t="s">
        <v>216</v>
      </c>
      <c r="G29" s="21" t="str">
        <f>IF(ISBLANK($A29),"",IF($I29="X",A29,CONCATENATE(VLOOKUP(A29,Competitors!$A$2:$I$650,3, FALSE)," ",VLOOKUP(A29,Competitors!$A$2:$I$650,2,FALSE))))</f>
        <v>Martin Wright</v>
      </c>
      <c r="H29" s="22">
        <f t="shared" si="0"/>
        <v>0</v>
      </c>
      <c r="I29" t="str">
        <f t="shared" si="1"/>
        <v>X</v>
      </c>
    </row>
    <row r="30" spans="1:9" ht="15" x14ac:dyDescent="0.4">
      <c r="A30" s="19">
        <v>935</v>
      </c>
      <c r="B30" s="19">
        <v>0</v>
      </c>
      <c r="C30" s="20">
        <v>32</v>
      </c>
      <c r="D30" s="20">
        <v>29</v>
      </c>
      <c r="E30" s="20"/>
      <c r="F30" s="20"/>
      <c r="G30" s="21" t="str">
        <f>IF(ISBLANK($A30),"",IF($I30="X",A30,CONCATENATE(VLOOKUP(A30,Competitors!$A$2:$I$650,3, FALSE)," ",VLOOKUP(A30,Competitors!$A$2:$I$650,2,FALSE))))</f>
        <v>Sophie Ward</v>
      </c>
      <c r="H30" s="22">
        <f t="shared" si="0"/>
        <v>2.255787037037037E-2</v>
      </c>
      <c r="I30" t="str">
        <f t="shared" si="1"/>
        <v/>
      </c>
    </row>
    <row r="31" spans="1:9" ht="15" x14ac:dyDescent="0.4">
      <c r="A31" s="19"/>
      <c r="B31" s="19"/>
      <c r="C31" s="20"/>
      <c r="D31" s="20"/>
      <c r="E31" s="20"/>
      <c r="F31" s="20"/>
      <c r="G31" s="21" t="str">
        <f>IF(ISBLANK($A31),"",IF($I31="X",A31,CONCATENATE(VLOOKUP(A31,Competitors!$A$2:$I$650,3, FALSE)," ",VLOOKUP(A31,Competitors!$A$2:$I$650,2,FALSE))))</f>
        <v/>
      </c>
      <c r="H31" s="22">
        <f t="shared" si="0"/>
        <v>0</v>
      </c>
      <c r="I31" t="str">
        <f t="shared" si="1"/>
        <v/>
      </c>
    </row>
    <row r="32" spans="1:9" ht="15" x14ac:dyDescent="0.4">
      <c r="A32" s="19"/>
      <c r="B32" s="19"/>
      <c r="C32" s="20"/>
      <c r="D32" s="20"/>
      <c r="E32" s="20"/>
      <c r="F32" s="20"/>
      <c r="G32" s="21" t="str">
        <f>IF(ISBLANK($A32),"",IF($I32="X",A32,CONCATENATE(VLOOKUP(A32,Competitors!$A$2:$I$650,3, FALSE)," ",VLOOKUP(A32,Competitors!$A$2:$I$650,2,FALSE))))</f>
        <v/>
      </c>
      <c r="H32" s="22">
        <f t="shared" si="0"/>
        <v>0</v>
      </c>
      <c r="I32" t="str">
        <f t="shared" si="1"/>
        <v/>
      </c>
    </row>
    <row r="33" spans="1:9" ht="15" x14ac:dyDescent="0.4">
      <c r="A33" s="19"/>
      <c r="B33" s="19"/>
      <c r="C33" s="20"/>
      <c r="D33" s="20"/>
      <c r="E33" s="20"/>
      <c r="F33" s="20"/>
      <c r="G33" s="21" t="str">
        <f>IF(ISBLANK($A33),"",IF($I33="X",A33,CONCATENATE(VLOOKUP(A33,Competitors!$A$2:$I$650,3, FALSE)," ",VLOOKUP(A33,Competitors!$A$2:$I$650,2,FALSE))))</f>
        <v/>
      </c>
      <c r="H33" s="22">
        <f t="shared" si="0"/>
        <v>0</v>
      </c>
      <c r="I33" t="str">
        <f t="shared" si="1"/>
        <v/>
      </c>
    </row>
    <row r="34" spans="1:9" ht="15" x14ac:dyDescent="0.4">
      <c r="A34" s="19"/>
      <c r="B34" s="19"/>
      <c r="C34" s="20"/>
      <c r="D34" s="20"/>
      <c r="E34" s="20"/>
      <c r="F34" s="20"/>
      <c r="G34" s="21" t="str">
        <f>IF(ISBLANK($A34),"",IF($I34="X",A34,CONCATENATE(VLOOKUP(A34,Competitors!$A$2:$I$650,3, FALSE)," ",VLOOKUP(A34,Competitors!$A$2:$I$650,2,FALSE))))</f>
        <v/>
      </c>
      <c r="H34" s="22">
        <f t="shared" si="0"/>
        <v>0</v>
      </c>
      <c r="I34" t="str">
        <f t="shared" si="1"/>
        <v/>
      </c>
    </row>
    <row r="35" spans="1:9" ht="15" x14ac:dyDescent="0.4">
      <c r="A35" s="19"/>
      <c r="B35" s="19"/>
      <c r="C35" s="20"/>
      <c r="D35" s="20"/>
      <c r="E35" s="20"/>
      <c r="F35" s="20"/>
      <c r="G35" s="21" t="str">
        <f>IF(ISBLANK($A35),"",IF($I35="X",A35,CONCATENATE(VLOOKUP(A35,Competitors!$A$2:$I$650,3, FALSE)," ",VLOOKUP(A35,Competitors!$A$2:$I$650,2,FALSE))))</f>
        <v/>
      </c>
      <c r="H35" s="22">
        <f t="shared" si="0"/>
        <v>0</v>
      </c>
      <c r="I35" t="str">
        <f t="shared" si="1"/>
        <v/>
      </c>
    </row>
    <row r="36" spans="1:9" ht="15" x14ac:dyDescent="0.4">
      <c r="A36" s="19"/>
      <c r="B36" s="19"/>
      <c r="C36" s="20"/>
      <c r="D36" s="20"/>
      <c r="E36" s="20"/>
      <c r="F36" s="20"/>
      <c r="G36" s="21" t="str">
        <f>IF(ISBLANK($A36),"",IF($I36="X",A36,CONCATENATE(VLOOKUP(A36,Competitors!$A$2:$I$650,3, FALSE)," ",VLOOKUP(A36,Competitors!$A$2:$I$650,2,FALSE))))</f>
        <v/>
      </c>
      <c r="H36" s="22">
        <f t="shared" si="0"/>
        <v>0</v>
      </c>
      <c r="I36" t="str">
        <f t="shared" si="1"/>
        <v/>
      </c>
    </row>
    <row r="37" spans="1:9" ht="15" x14ac:dyDescent="0.4">
      <c r="A37" s="19"/>
      <c r="B37" s="19"/>
      <c r="C37" s="20"/>
      <c r="D37" s="20"/>
      <c r="E37" s="20"/>
      <c r="F37" s="20"/>
      <c r="G37" s="21" t="str">
        <f>IF(ISBLANK($A37),"",IF($I37="X",A37,CONCATENATE(VLOOKUP(A37,Competitors!$A$2:$I$650,3, FALSE)," ",VLOOKUP(A37,Competitors!$A$2:$I$650,2,FALSE))))</f>
        <v/>
      </c>
      <c r="H37" s="22">
        <f t="shared" si="0"/>
        <v>0</v>
      </c>
      <c r="I37" t="str">
        <f t="shared" si="1"/>
        <v/>
      </c>
    </row>
    <row r="38" spans="1:9" ht="15" x14ac:dyDescent="0.4">
      <c r="A38" s="19"/>
      <c r="B38" s="19"/>
      <c r="C38" s="20"/>
      <c r="D38" s="20"/>
      <c r="E38" s="20"/>
      <c r="F38" s="20"/>
      <c r="G38" s="21" t="str">
        <f>IF(ISBLANK($A38),"",IF($I38="X",A38,CONCATENATE(VLOOKUP(A38,Competitors!$A$2:$I$650,3, FALSE)," ",VLOOKUP(A38,Competitors!$A$2:$I$650,2,FALSE))))</f>
        <v/>
      </c>
      <c r="H38" s="22">
        <f t="shared" si="0"/>
        <v>0</v>
      </c>
      <c r="I38" t="str">
        <f t="shared" si="1"/>
        <v/>
      </c>
    </row>
    <row r="39" spans="1:9" ht="15" x14ac:dyDescent="0.4">
      <c r="A39" s="19"/>
      <c r="B39" s="19"/>
      <c r="C39" s="20"/>
      <c r="D39" s="20"/>
      <c r="E39" s="20"/>
      <c r="F39" s="20"/>
      <c r="G39" s="21" t="str">
        <f>IF(ISBLANK($A39),"",IF($I39="X",A39,CONCATENATE(VLOOKUP(A39,Competitors!$A$2:$I$650,3, FALSE)," ",VLOOKUP(A39,Competitors!$A$2:$I$650,2,FALSE))))</f>
        <v/>
      </c>
      <c r="H39" s="22">
        <f t="shared" si="0"/>
        <v>0</v>
      </c>
      <c r="I39" t="str">
        <f t="shared" si="1"/>
        <v/>
      </c>
    </row>
    <row r="40" spans="1:9" ht="15" x14ac:dyDescent="0.4">
      <c r="A40" s="19"/>
      <c r="B40" s="19"/>
      <c r="C40" s="20"/>
      <c r="D40" s="20"/>
      <c r="E40" s="20"/>
      <c r="F40" s="20"/>
      <c r="G40" s="21" t="str">
        <f>IF(ISBLANK($A40),"",IF($I40="X",A40,CONCATENATE(VLOOKUP(A40,Competitors!$A$2:$I$650,3, FALSE)," ",VLOOKUP(A40,Competitors!$A$2:$I$650,2,FALSE))))</f>
        <v/>
      </c>
      <c r="H40" s="22">
        <f t="shared" si="0"/>
        <v>0</v>
      </c>
      <c r="I40" t="str">
        <f t="shared" si="1"/>
        <v/>
      </c>
    </row>
    <row r="41" spans="1:9" ht="15" x14ac:dyDescent="0.4">
      <c r="A41" s="19"/>
      <c r="B41" s="19"/>
      <c r="C41" s="20"/>
      <c r="D41" s="20"/>
      <c r="E41" s="20"/>
      <c r="F41" s="20"/>
      <c r="G41" s="21" t="str">
        <f>IF(ISBLANK($A41),"",IF($I41="X",A41,CONCATENATE(VLOOKUP(A41,Competitors!$A$2:$I$650,3, FALSE)," ",VLOOKUP(A41,Competitors!$A$2:$I$650,2,FALSE))))</f>
        <v/>
      </c>
      <c r="H41" s="22">
        <f t="shared" si="0"/>
        <v>0</v>
      </c>
      <c r="I41" t="str">
        <f t="shared" si="1"/>
        <v/>
      </c>
    </row>
    <row r="42" spans="1:9" ht="15" x14ac:dyDescent="0.4">
      <c r="A42" s="19"/>
      <c r="B42" s="19"/>
      <c r="C42" s="20"/>
      <c r="D42" s="20"/>
      <c r="E42" s="20"/>
      <c r="F42" s="20"/>
      <c r="G42" s="21" t="str">
        <f>IF(ISBLANK($A42),"",IF($I42="X",A42,CONCATENATE(VLOOKUP(A42,Competitors!$A$2:$I$650,3, FALSE)," ",VLOOKUP(A42,Competitors!$A$2:$I$650,2,FALSE))))</f>
        <v/>
      </c>
      <c r="H42" s="22">
        <f t="shared" si="0"/>
        <v>0</v>
      </c>
      <c r="I42" t="str">
        <f t="shared" si="1"/>
        <v/>
      </c>
    </row>
    <row r="43" spans="1:9" ht="15" x14ac:dyDescent="0.4">
      <c r="A43" s="19"/>
      <c r="B43" s="19"/>
      <c r="C43" s="20"/>
      <c r="D43" s="20"/>
      <c r="E43" s="20"/>
      <c r="F43" s="20"/>
      <c r="G43" s="21" t="str">
        <f>IF(ISBLANK($A43),"",IF($I43="X",A43,CONCATENATE(VLOOKUP(A43,Competitors!$A$2:$I$650,3, FALSE)," ",VLOOKUP(A43,Competitors!$A$2:$I$650,2,FALSE))))</f>
        <v/>
      </c>
      <c r="H43" s="22">
        <f t="shared" si="0"/>
        <v>0</v>
      </c>
      <c r="I43" t="str">
        <f t="shared" si="1"/>
        <v/>
      </c>
    </row>
    <row r="44" spans="1:9" ht="15" x14ac:dyDescent="0.4">
      <c r="A44" s="19"/>
      <c r="B44" s="19"/>
      <c r="C44" s="20"/>
      <c r="D44" s="20"/>
      <c r="E44" s="20"/>
      <c r="F44" s="20"/>
      <c r="G44" s="21" t="str">
        <f>IF(ISBLANK($A44),"",IF($I44="X",A44,CONCATENATE(VLOOKUP(A44,Competitors!$A$2:$I$650,3, FALSE)," ",VLOOKUP(A44,Competitors!$A$2:$I$650,2,FALSE))))</f>
        <v/>
      </c>
      <c r="H44" s="22">
        <f t="shared" si="0"/>
        <v>0</v>
      </c>
      <c r="I44" t="str">
        <f t="shared" si="1"/>
        <v/>
      </c>
    </row>
    <row r="45" spans="1:9" ht="15" x14ac:dyDescent="0.4">
      <c r="A45" s="19"/>
      <c r="B45" s="19"/>
      <c r="C45" s="20"/>
      <c r="D45" s="20"/>
      <c r="E45" s="20"/>
      <c r="F45" s="20"/>
      <c r="G45" s="21" t="str">
        <f>IF(ISBLANK($A45),"",IF($I45="X",A45,CONCATENATE(VLOOKUP(A45,Competitors!$A$2:$I$650,3, FALSE)," ",VLOOKUP(A45,Competitors!$A$2:$I$650,2,FALSE))))</f>
        <v/>
      </c>
      <c r="H45" s="22">
        <f t="shared" si="0"/>
        <v>0</v>
      </c>
      <c r="I45" t="str">
        <f t="shared" si="1"/>
        <v/>
      </c>
    </row>
    <row r="46" spans="1:9" ht="15" x14ac:dyDescent="0.4">
      <c r="A46" s="19"/>
      <c r="B46" s="19"/>
      <c r="C46" s="20"/>
      <c r="D46" s="20"/>
      <c r="E46" s="20"/>
      <c r="F46" s="20"/>
      <c r="G46" s="21" t="str">
        <f>IF(ISBLANK($A46),"",IF($I46="X",A46,CONCATENATE(VLOOKUP(A46,Competitors!$A$2:$I$650,3, FALSE)," ",VLOOKUP(A46,Competitors!$A$2:$I$650,2,FALSE))))</f>
        <v/>
      </c>
      <c r="H46" s="22">
        <f t="shared" si="0"/>
        <v>0</v>
      </c>
      <c r="I46" t="str">
        <f t="shared" si="1"/>
        <v/>
      </c>
    </row>
    <row r="47" spans="1:9" ht="15" x14ac:dyDescent="0.4">
      <c r="A47" s="19"/>
      <c r="B47" s="19"/>
      <c r="C47" s="20"/>
      <c r="D47" s="20"/>
      <c r="E47" s="20"/>
      <c r="F47" s="20"/>
      <c r="G47" s="21" t="str">
        <f>IF(ISBLANK($A47),"",IF($I47="X",A47,CONCATENATE(VLOOKUP(A47,Competitors!$A$2:$I$650,3, FALSE)," ",VLOOKUP(A47,Competitors!$A$2:$I$650,2,FALSE))))</f>
        <v/>
      </c>
      <c r="H47" s="22">
        <f t="shared" si="0"/>
        <v>0</v>
      </c>
      <c r="I47" t="str">
        <f t="shared" si="1"/>
        <v/>
      </c>
    </row>
    <row r="48" spans="1:9" ht="15" x14ac:dyDescent="0.4">
      <c r="A48" s="19"/>
      <c r="B48" s="19"/>
      <c r="C48" s="20"/>
      <c r="D48" s="20"/>
      <c r="E48" s="20"/>
      <c r="F48" s="20"/>
      <c r="G48" s="21" t="str">
        <f>IF(ISBLANK($A48),"",IF($I48="X",A48,CONCATENATE(VLOOKUP(A48,Competitors!$A$2:$I$650,3, FALSE)," ",VLOOKUP(A48,Competitors!$A$2:$I$650,2,FALSE))))</f>
        <v/>
      </c>
      <c r="H48" s="22">
        <f t="shared" si="0"/>
        <v>0</v>
      </c>
      <c r="I48" t="str">
        <f t="shared" si="1"/>
        <v/>
      </c>
    </row>
    <row r="49" spans="1:9" ht="15" x14ac:dyDescent="0.4">
      <c r="A49" s="19"/>
      <c r="B49" s="19"/>
      <c r="C49" s="20"/>
      <c r="D49" s="20"/>
      <c r="E49" s="20"/>
      <c r="F49" s="20"/>
      <c r="G49" s="21" t="str">
        <f>IF(ISBLANK($A49),"",IF($I49="X",A49,CONCATENATE(VLOOKUP(A49,Competitors!$A$2:$I$650,3, FALSE)," ",VLOOKUP(A49,Competitors!$A$2:$I$650,2,FALSE))))</f>
        <v/>
      </c>
      <c r="H49" s="22">
        <f t="shared" si="0"/>
        <v>0</v>
      </c>
      <c r="I49" t="str">
        <f t="shared" si="1"/>
        <v/>
      </c>
    </row>
    <row r="50" spans="1:9" ht="15" x14ac:dyDescent="0.4">
      <c r="A50" s="19"/>
      <c r="B50" s="19"/>
      <c r="C50" s="20"/>
      <c r="D50" s="20"/>
      <c r="E50" s="20"/>
      <c r="F50" s="20"/>
      <c r="G50" s="21" t="str">
        <f>IF(ISBLANK($A50),"",IF($I50="X",A50,CONCATENATE(VLOOKUP(A50,Competitors!$A$2:$I$650,3, FALSE)," ",VLOOKUP(A50,Competitors!$A$2:$I$650,2,FALSE))))</f>
        <v/>
      </c>
      <c r="H50" s="22">
        <f t="shared" si="0"/>
        <v>0</v>
      </c>
      <c r="I50" t="str">
        <f t="shared" si="1"/>
        <v/>
      </c>
    </row>
    <row r="51" spans="1:9" ht="15" x14ac:dyDescent="0.4">
      <c r="A51" s="19"/>
      <c r="B51" s="19"/>
      <c r="C51" s="20"/>
      <c r="D51" s="20"/>
      <c r="E51" s="20"/>
      <c r="F51" s="20"/>
      <c r="G51" s="21" t="str">
        <f>IF(ISBLANK($A51),"",IF($I51="X",A51,CONCATENATE(VLOOKUP(A51,Competitors!$A$2:$I$650,3, FALSE)," ",VLOOKUP(A51,Competitors!$A$2:$I$650,2,FALSE))))</f>
        <v/>
      </c>
      <c r="H51" s="22">
        <f t="shared" si="0"/>
        <v>0</v>
      </c>
      <c r="I51" t="str">
        <f t="shared" si="1"/>
        <v/>
      </c>
    </row>
    <row r="52" spans="1:9" ht="15" x14ac:dyDescent="0.4">
      <c r="A52" s="19"/>
      <c r="B52" s="19"/>
      <c r="C52" s="20"/>
      <c r="D52" s="20"/>
      <c r="E52" s="20"/>
      <c r="F52" s="20"/>
      <c r="G52" s="21" t="str">
        <f>IF(ISBLANK($A52),"",IF($I52="X",A52,CONCATENATE(VLOOKUP(A52,Competitors!$A$2:$I$650,3, FALSE)," ",VLOOKUP(A52,Competitors!$A$2:$I$650,2,FALSE))))</f>
        <v/>
      </c>
      <c r="H52" s="22">
        <f t="shared" si="0"/>
        <v>0</v>
      </c>
      <c r="I52" t="str">
        <f t="shared" si="1"/>
        <v/>
      </c>
    </row>
    <row r="53" spans="1:9" ht="15" x14ac:dyDescent="0.4">
      <c r="A53" s="19"/>
      <c r="B53" s="19"/>
      <c r="C53" s="20"/>
      <c r="D53" s="20"/>
      <c r="E53" s="20"/>
      <c r="F53" s="20"/>
      <c r="G53" s="21" t="str">
        <f>IF(ISBLANK($A53),"",IF($I53="X",A53,CONCATENATE(VLOOKUP(A53,Competitors!$A$2:$I$650,3, FALSE)," ",VLOOKUP(A53,Competitors!$A$2:$I$650,2,FALSE))))</f>
        <v/>
      </c>
      <c r="H53" s="22">
        <f t="shared" si="0"/>
        <v>0</v>
      </c>
      <c r="I53" t="str">
        <f t="shared" si="1"/>
        <v/>
      </c>
    </row>
    <row r="54" spans="1:9" ht="15" x14ac:dyDescent="0.4">
      <c r="A54" s="19"/>
      <c r="B54" s="19"/>
      <c r="C54" s="20"/>
      <c r="D54" s="20"/>
      <c r="E54" s="20"/>
      <c r="F54" s="20"/>
      <c r="G54" s="21" t="str">
        <f>IF(ISBLANK($A54),"",IF($I54="X",A54,CONCATENATE(VLOOKUP(A54,Competitors!$A$2:$I$650,3, FALSE)," ",VLOOKUP(A54,Competitors!$A$2:$I$650,2,FALSE))))</f>
        <v/>
      </c>
      <c r="H54" s="22">
        <f t="shared" si="0"/>
        <v>0</v>
      </c>
      <c r="I54" t="str">
        <f t="shared" si="1"/>
        <v/>
      </c>
    </row>
    <row r="55" spans="1:9" ht="15" x14ac:dyDescent="0.4">
      <c r="A55" s="19"/>
      <c r="B55" s="19"/>
      <c r="C55" s="20"/>
      <c r="D55" s="20"/>
      <c r="E55" s="20"/>
      <c r="F55" s="20"/>
      <c r="G55" s="21" t="str">
        <f>IF(ISBLANK($A55),"",IF($I55="X",A55,CONCATENATE(VLOOKUP(A55,Competitors!$A$2:$I$650,3, FALSE)," ",VLOOKUP(A55,Competitors!$A$2:$I$650,2,FALSE))))</f>
        <v/>
      </c>
      <c r="H55" s="22">
        <f t="shared" si="0"/>
        <v>0</v>
      </c>
      <c r="I55" t="str">
        <f t="shared" si="1"/>
        <v/>
      </c>
    </row>
    <row r="56" spans="1:9" ht="15" x14ac:dyDescent="0.4">
      <c r="A56" s="19"/>
      <c r="B56" s="19"/>
      <c r="C56" s="20"/>
      <c r="D56" s="20"/>
      <c r="E56" s="20"/>
      <c r="F56" s="20"/>
      <c r="G56" s="21" t="str">
        <f>IF(ISBLANK($A56),"",IF($I56="X",A56,CONCATENATE(VLOOKUP(A56,Competitors!$A$2:$I$650,3, FALSE)," ",VLOOKUP(A56,Competitors!$A$2:$I$650,2,FALSE))))</f>
        <v/>
      </c>
      <c r="H56" s="22">
        <f t="shared" si="0"/>
        <v>0</v>
      </c>
      <c r="I56" t="str">
        <f t="shared" si="1"/>
        <v/>
      </c>
    </row>
    <row r="57" spans="1:9" ht="15" x14ac:dyDescent="0.4">
      <c r="A57" s="19"/>
      <c r="B57" s="19"/>
      <c r="C57" s="20"/>
      <c r="D57" s="20"/>
      <c r="E57" s="20"/>
      <c r="F57" s="20"/>
      <c r="G57" s="21" t="str">
        <f>IF(ISBLANK($A57),"",IF($I57="X",A57,CONCATENATE(VLOOKUP(A57,Competitors!$A$2:$I$650,3, FALSE)," ",VLOOKUP(A57,Competitors!$A$2:$I$650,2,FALSE))))</f>
        <v/>
      </c>
      <c r="H57" s="22">
        <f t="shared" si="0"/>
        <v>0</v>
      </c>
      <c r="I57" t="str">
        <f t="shared" si="1"/>
        <v/>
      </c>
    </row>
    <row r="58" spans="1:9" ht="15" x14ac:dyDescent="0.4">
      <c r="A58" s="19"/>
      <c r="B58" s="19"/>
      <c r="C58" s="20"/>
      <c r="D58" s="20"/>
      <c r="E58" s="20"/>
      <c r="F58" s="20"/>
      <c r="G58" s="21" t="str">
        <f>IF(ISBLANK($A58),"",IF($I58="X",A58,CONCATENATE(VLOOKUP(A58,Competitors!$A$2:$I$650,3, FALSE)," ",VLOOKUP(A58,Competitors!$A$2:$I$650,2,FALSE))))</f>
        <v/>
      </c>
      <c r="H58" s="22">
        <f t="shared" si="0"/>
        <v>0</v>
      </c>
      <c r="I58" t="str">
        <f t="shared" si="1"/>
        <v/>
      </c>
    </row>
    <row r="59" spans="1:9" ht="15" x14ac:dyDescent="0.4">
      <c r="A59" s="19"/>
      <c r="B59" s="19"/>
      <c r="C59" s="20"/>
      <c r="D59" s="20"/>
      <c r="E59" s="20"/>
      <c r="F59" s="20"/>
      <c r="G59" s="21" t="str">
        <f>IF(ISBLANK($A59),"",IF($I59="X",A59,CONCATENATE(VLOOKUP(A59,Competitors!$A$2:$I$650,3, FALSE)," ",VLOOKUP(A59,Competitors!$A$2:$I$650,2,FALSE))))</f>
        <v/>
      </c>
      <c r="H59" s="22">
        <f t="shared" si="0"/>
        <v>0</v>
      </c>
      <c r="I59" t="str">
        <f t="shared" si="1"/>
        <v/>
      </c>
    </row>
    <row r="60" spans="1:9" ht="15" x14ac:dyDescent="0.4">
      <c r="A60" s="19"/>
      <c r="B60" s="19"/>
      <c r="C60" s="20"/>
      <c r="D60" s="20"/>
      <c r="E60" s="20"/>
      <c r="F60" s="20"/>
      <c r="G60" s="21" t="str">
        <f>IF(ISBLANK($A60),"",IF($I60="X",A60,CONCATENATE(VLOOKUP(A60,Competitors!$A$2:$I$650,3, FALSE)," ",VLOOKUP(A60,Competitors!$A$2:$I$650,2,FALSE))))</f>
        <v/>
      </c>
      <c r="H60" s="22">
        <f t="shared" si="0"/>
        <v>0</v>
      </c>
      <c r="I60" t="str">
        <f t="shared" si="1"/>
        <v/>
      </c>
    </row>
    <row r="61" spans="1:9" ht="15" x14ac:dyDescent="0.4">
      <c r="A61" s="19"/>
      <c r="B61" s="19"/>
      <c r="C61" s="20"/>
      <c r="D61" s="20"/>
      <c r="E61" s="20"/>
      <c r="F61" s="20"/>
      <c r="G61" s="21" t="str">
        <f>IF(ISBLANK($A61),"",IF($I61="X",A61,CONCATENATE(VLOOKUP(A61,Competitors!$A$2:$I$650,3, FALSE)," ",VLOOKUP(A61,Competitors!$A$2:$I$650,2,FALSE))))</f>
        <v/>
      </c>
      <c r="H61" s="22">
        <f t="shared" si="0"/>
        <v>0</v>
      </c>
      <c r="I61" t="str">
        <f t="shared" si="1"/>
        <v/>
      </c>
    </row>
    <row r="62" spans="1:9" ht="15" x14ac:dyDescent="0.4">
      <c r="A62" s="19"/>
      <c r="B62" s="19"/>
      <c r="C62" s="20"/>
      <c r="D62" s="20"/>
      <c r="E62" s="20"/>
      <c r="F62" s="20"/>
      <c r="G62" s="21" t="str">
        <f>IF(ISBLANK($A62),"",IF($I62="X",A62,CONCATENATE(VLOOKUP(A62,Competitors!$A$2:$I$650,3, FALSE)," ",VLOOKUP(A62,Competitors!$A$2:$I$650,2,FALSE))))</f>
        <v/>
      </c>
      <c r="H62" s="22">
        <f t="shared" si="0"/>
        <v>0</v>
      </c>
      <c r="I62" t="str">
        <f t="shared" si="1"/>
        <v/>
      </c>
    </row>
    <row r="63" spans="1:9" ht="15" x14ac:dyDescent="0.4">
      <c r="A63" s="19"/>
      <c r="B63" s="19"/>
      <c r="C63" s="20"/>
      <c r="D63" s="20"/>
      <c r="E63" s="20"/>
      <c r="F63" s="20"/>
      <c r="G63" s="21" t="str">
        <f>IF(ISBLANK($A63),"",IF($I63="X",A63,CONCATENATE(VLOOKUP(A63,Competitors!$A$2:$I$650,3, FALSE)," ",VLOOKUP(A63,Competitors!$A$2:$I$650,2,FALSE))))</f>
        <v/>
      </c>
      <c r="H63" s="22">
        <f t="shared" si="0"/>
        <v>0</v>
      </c>
      <c r="I63" t="str">
        <f t="shared" si="1"/>
        <v/>
      </c>
    </row>
    <row r="64" spans="1:9" ht="15" x14ac:dyDescent="0.4">
      <c r="A64" s="19"/>
      <c r="B64" s="19"/>
      <c r="C64" s="20"/>
      <c r="D64" s="20"/>
      <c r="E64" s="20"/>
      <c r="F64" s="20"/>
      <c r="G64" s="21" t="str">
        <f>IF(ISBLANK($A64),"",IF($I64="X",A64,CONCATENATE(VLOOKUP(A64,Competitors!$A$2:$I$650,3, FALSE)," ",VLOOKUP(A64,Competitors!$A$2:$I$650,2,FALSE))))</f>
        <v/>
      </c>
      <c r="H64" s="22">
        <f t="shared" si="0"/>
        <v>0</v>
      </c>
      <c r="I64" t="str">
        <f t="shared" si="1"/>
        <v/>
      </c>
    </row>
    <row r="65" spans="1:9" ht="15" x14ac:dyDescent="0.4">
      <c r="A65" s="19"/>
      <c r="B65" s="19"/>
      <c r="C65" s="20"/>
      <c r="D65" s="20"/>
      <c r="E65" s="20"/>
      <c r="F65" s="20"/>
      <c r="G65" s="21" t="str">
        <f>IF(ISBLANK($A65),"",IF($I65="X",A65,CONCATENATE(VLOOKUP(A65,Competitors!$A$2:$I$650,3, FALSE)," ",VLOOKUP(A65,Competitors!$A$2:$I$650,2,FALSE))))</f>
        <v/>
      </c>
      <c r="H65" s="22">
        <f t="shared" si="0"/>
        <v>0</v>
      </c>
      <c r="I65" t="str">
        <f t="shared" si="1"/>
        <v/>
      </c>
    </row>
    <row r="66" spans="1:9" ht="15" x14ac:dyDescent="0.4">
      <c r="A66" s="19"/>
      <c r="B66" s="19"/>
      <c r="C66" s="20"/>
      <c r="D66" s="20"/>
      <c r="E66" s="20"/>
      <c r="F66" s="20"/>
      <c r="G66" s="21" t="str">
        <f>IF(ISBLANK($A66),"",IF($I66="X",A66,CONCATENATE(VLOOKUP(A66,Competitors!$A$2:$I$650,3, FALSE)," ",VLOOKUP(A66,Competitors!$A$2:$I$650,2,FALSE))))</f>
        <v/>
      </c>
      <c r="H66" s="22">
        <f t="shared" si="0"/>
        <v>0</v>
      </c>
      <c r="I66" t="str">
        <f t="shared" si="1"/>
        <v/>
      </c>
    </row>
    <row r="67" spans="1:9" ht="15" x14ac:dyDescent="0.4">
      <c r="A67" s="19"/>
      <c r="B67" s="19"/>
      <c r="C67" s="20"/>
      <c r="D67" s="20"/>
      <c r="E67" s="20"/>
      <c r="F67" s="20"/>
      <c r="G67" s="21" t="str">
        <f>IF(ISBLANK($A67),"",IF($I67="X",A67,CONCATENATE(VLOOKUP(A67,Competitors!$A$2:$I$650,3, FALSE)," ",VLOOKUP(A67,Competitors!$A$2:$I$650,2,FALSE))))</f>
        <v/>
      </c>
      <c r="H67" s="22">
        <f t="shared" ref="H67:H101" si="2">IF(LEFT($E67,1)="D",UPPER($E67),(B67*3600+C67*60+D67)/86400)</f>
        <v>0</v>
      </c>
      <c r="I67" t="str">
        <f t="shared" ref="I67:I101" si="3">IF(OR(ISBLANK(A67),ISNUMBER(A67)),"","X")</f>
        <v/>
      </c>
    </row>
    <row r="68" spans="1:9" ht="15" x14ac:dyDescent="0.4">
      <c r="A68" s="19"/>
      <c r="B68" s="19"/>
      <c r="C68" s="20"/>
      <c r="D68" s="20"/>
      <c r="E68" s="20"/>
      <c r="F68" s="20"/>
      <c r="G68" s="21" t="str">
        <f>IF(ISBLANK($A68),"",IF($I68="X",A68,CONCATENATE(VLOOKUP(A68,Competitors!$A$2:$I$650,3, FALSE)," ",VLOOKUP(A68,Competitors!$A$2:$I$650,2,FALSE))))</f>
        <v/>
      </c>
      <c r="H68" s="22">
        <f t="shared" si="2"/>
        <v>0</v>
      </c>
      <c r="I68" t="str">
        <f t="shared" si="3"/>
        <v/>
      </c>
    </row>
    <row r="69" spans="1:9" ht="15" x14ac:dyDescent="0.4">
      <c r="A69" s="19"/>
      <c r="B69" s="19"/>
      <c r="C69" s="20"/>
      <c r="D69" s="20"/>
      <c r="E69" s="20"/>
      <c r="F69" s="20"/>
      <c r="G69" s="21" t="str">
        <f>IF(ISBLANK($A69),"",IF($I69="X",A69,CONCATENATE(VLOOKUP(A69,Competitors!$A$2:$I$650,3, FALSE)," ",VLOOKUP(A69,Competitors!$A$2:$I$650,2,FALSE))))</f>
        <v/>
      </c>
      <c r="H69" s="22">
        <f t="shared" si="2"/>
        <v>0</v>
      </c>
      <c r="I69" t="str">
        <f t="shared" si="3"/>
        <v/>
      </c>
    </row>
    <row r="70" spans="1:9" ht="15" x14ac:dyDescent="0.4">
      <c r="A70" s="19"/>
      <c r="B70" s="19"/>
      <c r="C70" s="20"/>
      <c r="D70" s="20"/>
      <c r="E70" s="20"/>
      <c r="F70" s="20"/>
      <c r="G70" s="21" t="str">
        <f>IF(ISBLANK($A70),"",IF($I70="X",A70,CONCATENATE(VLOOKUP(A70,Competitors!$A$2:$I$650,3, FALSE)," ",VLOOKUP(A70,Competitors!$A$2:$I$650,2,FALSE))))</f>
        <v/>
      </c>
      <c r="H70" s="22">
        <f t="shared" si="2"/>
        <v>0</v>
      </c>
      <c r="I70" t="str">
        <f t="shared" si="3"/>
        <v/>
      </c>
    </row>
    <row r="71" spans="1:9" ht="15" x14ac:dyDescent="0.4">
      <c r="A71" s="19"/>
      <c r="B71" s="19"/>
      <c r="C71" s="20"/>
      <c r="D71" s="20"/>
      <c r="E71" s="20"/>
      <c r="F71" s="20"/>
      <c r="G71" s="21" t="str">
        <f>IF(ISBLANK($A71),"",IF($I71="X",A71,CONCATENATE(VLOOKUP(A71,Competitors!$A$2:$I$650,3, FALSE)," ",VLOOKUP(A71,Competitors!$A$2:$I$650,2,FALSE))))</f>
        <v/>
      </c>
      <c r="H71" s="22">
        <f t="shared" si="2"/>
        <v>0</v>
      </c>
      <c r="I71" t="str">
        <f t="shared" si="3"/>
        <v/>
      </c>
    </row>
    <row r="72" spans="1:9" ht="15" x14ac:dyDescent="0.4">
      <c r="A72" s="19"/>
      <c r="B72" s="19"/>
      <c r="C72" s="20"/>
      <c r="D72" s="20"/>
      <c r="E72" s="20"/>
      <c r="F72" s="20"/>
      <c r="G72" s="21" t="str">
        <f>IF(ISBLANK($A72),"",IF($I72="X",A72,CONCATENATE(VLOOKUP(A72,Competitors!$A$2:$I$650,3, FALSE)," ",VLOOKUP(A72,Competitors!$A$2:$I$650,2,FALSE))))</f>
        <v/>
      </c>
      <c r="H72" s="22">
        <f t="shared" si="2"/>
        <v>0</v>
      </c>
      <c r="I72" t="str">
        <f t="shared" si="3"/>
        <v/>
      </c>
    </row>
    <row r="73" spans="1:9" ht="15" x14ac:dyDescent="0.4">
      <c r="A73" s="19"/>
      <c r="B73" s="19"/>
      <c r="C73" s="20"/>
      <c r="D73" s="20"/>
      <c r="E73" s="20"/>
      <c r="F73" s="20"/>
      <c r="G73" s="21" t="str">
        <f>IF(ISBLANK($A73),"",IF($I73="X",A73,CONCATENATE(VLOOKUP(A73,Competitors!$A$2:$I$650,3, FALSE)," ",VLOOKUP(A73,Competitors!$A$2:$I$650,2,FALSE))))</f>
        <v/>
      </c>
      <c r="H73" s="22">
        <f t="shared" si="2"/>
        <v>0</v>
      </c>
      <c r="I73" t="str">
        <f t="shared" si="3"/>
        <v/>
      </c>
    </row>
    <row r="74" spans="1:9" ht="15" x14ac:dyDescent="0.4">
      <c r="A74" s="19"/>
      <c r="B74" s="19"/>
      <c r="C74" s="20"/>
      <c r="D74" s="20"/>
      <c r="E74" s="20"/>
      <c r="F74" s="20"/>
      <c r="G74" s="21" t="str">
        <f>IF(ISBLANK($A74),"",IF($I74="X",A74,CONCATENATE(VLOOKUP(A74,Competitors!$A$2:$I$650,3, FALSE)," ",VLOOKUP(A74,Competitors!$A$2:$I$650,2,FALSE))))</f>
        <v/>
      </c>
      <c r="H74" s="22">
        <f t="shared" si="2"/>
        <v>0</v>
      </c>
      <c r="I74" t="str">
        <f t="shared" si="3"/>
        <v/>
      </c>
    </row>
    <row r="75" spans="1:9" ht="15" x14ac:dyDescent="0.4">
      <c r="A75" s="19"/>
      <c r="B75" s="19"/>
      <c r="C75" s="20"/>
      <c r="D75" s="20"/>
      <c r="E75" s="20"/>
      <c r="F75" s="20"/>
      <c r="G75" s="21" t="str">
        <f>IF(ISBLANK($A75),"",IF($I75="X",A75,CONCATENATE(VLOOKUP(A75,Competitors!$A$2:$I$650,3, FALSE)," ",VLOOKUP(A75,Competitors!$A$2:$I$650,2,FALSE))))</f>
        <v/>
      </c>
      <c r="H75" s="22">
        <f t="shared" si="2"/>
        <v>0</v>
      </c>
      <c r="I75" t="str">
        <f t="shared" si="3"/>
        <v/>
      </c>
    </row>
    <row r="76" spans="1:9" ht="15" x14ac:dyDescent="0.4">
      <c r="A76" s="19"/>
      <c r="B76" s="19"/>
      <c r="C76" s="20"/>
      <c r="D76" s="20"/>
      <c r="E76" s="20"/>
      <c r="F76" s="20"/>
      <c r="G76" s="21" t="str">
        <f>IF(ISBLANK($A76),"",IF($I76="X",A76,CONCATENATE(VLOOKUP(A76,Competitors!$A$2:$I$650,3, FALSE)," ",VLOOKUP(A76,Competitors!$A$2:$I$650,2,FALSE))))</f>
        <v/>
      </c>
      <c r="H76" s="22">
        <f t="shared" si="2"/>
        <v>0</v>
      </c>
      <c r="I76" t="str">
        <f t="shared" si="3"/>
        <v/>
      </c>
    </row>
    <row r="77" spans="1:9" ht="15" x14ac:dyDescent="0.4">
      <c r="A77" s="19"/>
      <c r="B77" s="19"/>
      <c r="C77" s="20"/>
      <c r="D77" s="20"/>
      <c r="E77" s="20"/>
      <c r="F77" s="20"/>
      <c r="G77" s="21" t="str">
        <f>IF(ISBLANK($A77),"",IF($I77="X",A77,CONCATENATE(VLOOKUP(A77,Competitors!$A$2:$I$650,3, FALSE)," ",VLOOKUP(A77,Competitors!$A$2:$I$650,2,FALSE))))</f>
        <v/>
      </c>
      <c r="H77" s="22">
        <f t="shared" si="2"/>
        <v>0</v>
      </c>
      <c r="I77" t="str">
        <f t="shared" si="3"/>
        <v/>
      </c>
    </row>
    <row r="78" spans="1:9" ht="15" x14ac:dyDescent="0.4">
      <c r="A78" s="19"/>
      <c r="B78" s="19"/>
      <c r="C78" s="20"/>
      <c r="D78" s="20"/>
      <c r="E78" s="20"/>
      <c r="F78" s="20"/>
      <c r="G78" s="21" t="str">
        <f>IF(ISBLANK($A78),"",IF($I78="X",A78,CONCATENATE(VLOOKUP(A78,Competitors!$A$2:$I$650,3, FALSE)," ",VLOOKUP(A78,Competitors!$A$2:$I$650,2,FALSE))))</f>
        <v/>
      </c>
      <c r="H78" s="22">
        <f t="shared" si="2"/>
        <v>0</v>
      </c>
      <c r="I78" t="str">
        <f t="shared" si="3"/>
        <v/>
      </c>
    </row>
    <row r="79" spans="1:9" ht="15" x14ac:dyDescent="0.4">
      <c r="A79" s="19"/>
      <c r="B79" s="19"/>
      <c r="C79" s="20"/>
      <c r="D79" s="20"/>
      <c r="E79" s="20"/>
      <c r="F79" s="20"/>
      <c r="G79" s="21" t="str">
        <f>IF(ISBLANK($A79),"",IF($I79="X",A79,CONCATENATE(VLOOKUP(A79,Competitors!$A$2:$I$650,3, FALSE)," ",VLOOKUP(A79,Competitors!$A$2:$I$650,2,FALSE))))</f>
        <v/>
      </c>
      <c r="H79" s="22">
        <f t="shared" si="2"/>
        <v>0</v>
      </c>
      <c r="I79" t="str">
        <f t="shared" si="3"/>
        <v/>
      </c>
    </row>
    <row r="80" spans="1:9" ht="15" x14ac:dyDescent="0.4">
      <c r="A80" s="19"/>
      <c r="B80" s="19"/>
      <c r="C80" s="20"/>
      <c r="D80" s="20"/>
      <c r="E80" s="20"/>
      <c r="F80" s="20"/>
      <c r="G80" s="21" t="str">
        <f>IF(ISBLANK($A80),"",IF($I80="X",A80,CONCATENATE(VLOOKUP(A80,Competitors!$A$2:$I$650,3, FALSE)," ",VLOOKUP(A80,Competitors!$A$2:$I$650,2,FALSE))))</f>
        <v/>
      </c>
      <c r="H80" s="22">
        <f t="shared" si="2"/>
        <v>0</v>
      </c>
      <c r="I80" t="str">
        <f t="shared" si="3"/>
        <v/>
      </c>
    </row>
    <row r="81" spans="1:9" ht="15" x14ac:dyDescent="0.4">
      <c r="A81" s="19"/>
      <c r="B81" s="19"/>
      <c r="C81" s="20"/>
      <c r="D81" s="20"/>
      <c r="E81" s="20"/>
      <c r="F81" s="20"/>
      <c r="G81" s="21" t="str">
        <f>IF(ISBLANK($A81),"",IF($I81="X",A81,CONCATENATE(VLOOKUP(A81,Competitors!$A$2:$I$650,3, FALSE)," ",VLOOKUP(A81,Competitors!$A$2:$I$650,2,FALSE))))</f>
        <v/>
      </c>
      <c r="H81" s="22">
        <f t="shared" si="2"/>
        <v>0</v>
      </c>
      <c r="I81" t="str">
        <f t="shared" si="3"/>
        <v/>
      </c>
    </row>
    <row r="82" spans="1:9" ht="15" x14ac:dyDescent="0.4">
      <c r="A82" s="19"/>
      <c r="B82" s="19"/>
      <c r="C82" s="20"/>
      <c r="D82" s="20"/>
      <c r="E82" s="20"/>
      <c r="F82" s="20"/>
      <c r="G82" s="21" t="str">
        <f>IF(ISBLANK($A82),"",IF($I82="X",A82,CONCATENATE(VLOOKUP(A82,Competitors!$A$2:$I$650,3, FALSE)," ",VLOOKUP(A82,Competitors!$A$2:$I$650,2,FALSE))))</f>
        <v/>
      </c>
      <c r="H82" s="22">
        <f t="shared" si="2"/>
        <v>0</v>
      </c>
      <c r="I82" t="str">
        <f t="shared" si="3"/>
        <v/>
      </c>
    </row>
    <row r="83" spans="1:9" ht="15" x14ac:dyDescent="0.4">
      <c r="A83" s="19"/>
      <c r="B83" s="19"/>
      <c r="C83" s="20"/>
      <c r="D83" s="20"/>
      <c r="E83" s="20"/>
      <c r="F83" s="20"/>
      <c r="G83" s="21" t="str">
        <f>IF(ISBLANK($A83),"",IF($I83="X",A83,CONCATENATE(VLOOKUP(A83,Competitors!$A$2:$I$650,3, FALSE)," ",VLOOKUP(A83,Competitors!$A$2:$I$650,2,FALSE))))</f>
        <v/>
      </c>
      <c r="H83" s="22">
        <f t="shared" si="2"/>
        <v>0</v>
      </c>
      <c r="I83" t="str">
        <f t="shared" si="3"/>
        <v/>
      </c>
    </row>
    <row r="84" spans="1:9" ht="15" x14ac:dyDescent="0.4">
      <c r="A84" s="19"/>
      <c r="B84" s="19"/>
      <c r="C84" s="20"/>
      <c r="D84" s="20"/>
      <c r="E84" s="20"/>
      <c r="F84" s="20"/>
      <c r="G84" s="21" t="str">
        <f>IF(ISBLANK($A84),"",IF($I84="X",A84,CONCATENATE(VLOOKUP(A84,Competitors!$A$2:$I$650,3, FALSE)," ",VLOOKUP(A84,Competitors!$A$2:$I$650,2,FALSE))))</f>
        <v/>
      </c>
      <c r="H84" s="22">
        <f t="shared" si="2"/>
        <v>0</v>
      </c>
      <c r="I84" t="str">
        <f t="shared" si="3"/>
        <v/>
      </c>
    </row>
    <row r="85" spans="1:9" ht="15" x14ac:dyDescent="0.4">
      <c r="A85" s="19"/>
      <c r="B85" s="19"/>
      <c r="C85" s="20"/>
      <c r="D85" s="20"/>
      <c r="E85" s="20"/>
      <c r="F85" s="20"/>
      <c r="G85" s="21" t="str">
        <f>IF(ISBLANK($A85),"",IF($I85="X",A85,CONCATENATE(VLOOKUP(A85,Competitors!$A$2:$I$650,3, FALSE)," ",VLOOKUP(A85,Competitors!$A$2:$I$650,2,FALSE))))</f>
        <v/>
      </c>
      <c r="H85" s="22">
        <f t="shared" si="2"/>
        <v>0</v>
      </c>
      <c r="I85" t="str">
        <f t="shared" si="3"/>
        <v/>
      </c>
    </row>
    <row r="86" spans="1:9" ht="15" x14ac:dyDescent="0.4">
      <c r="A86" s="19"/>
      <c r="B86" s="19"/>
      <c r="C86" s="20"/>
      <c r="D86" s="20"/>
      <c r="E86" s="20"/>
      <c r="F86" s="20"/>
      <c r="G86" s="21" t="str">
        <f>IF(ISBLANK($A86),"",IF($I86="X",A86,CONCATENATE(VLOOKUP(A86,Competitors!$A$2:$I$650,3, FALSE)," ",VLOOKUP(A86,Competitors!$A$2:$I$650,2,FALSE))))</f>
        <v/>
      </c>
      <c r="H86" s="22">
        <f t="shared" si="2"/>
        <v>0</v>
      </c>
      <c r="I86" t="str">
        <f t="shared" si="3"/>
        <v/>
      </c>
    </row>
    <row r="87" spans="1:9" ht="15" x14ac:dyDescent="0.4">
      <c r="A87" s="19"/>
      <c r="B87" s="19"/>
      <c r="C87" s="20"/>
      <c r="D87" s="20"/>
      <c r="E87" s="20"/>
      <c r="F87" s="20"/>
      <c r="G87" s="21" t="str">
        <f>IF(ISBLANK($A87),"",IF($I87="X",A87,CONCATENATE(VLOOKUP(A87,Competitors!$A$2:$I$650,3, FALSE)," ",VLOOKUP(A87,Competitors!$A$2:$I$650,2,FALSE))))</f>
        <v/>
      </c>
      <c r="H87" s="22">
        <f t="shared" si="2"/>
        <v>0</v>
      </c>
      <c r="I87" t="str">
        <f t="shared" si="3"/>
        <v/>
      </c>
    </row>
    <row r="88" spans="1:9" ht="15" x14ac:dyDescent="0.4">
      <c r="A88" s="19"/>
      <c r="B88" s="19"/>
      <c r="C88" s="20"/>
      <c r="D88" s="20"/>
      <c r="E88" s="20"/>
      <c r="F88" s="20"/>
      <c r="G88" s="21" t="str">
        <f>IF(ISBLANK($A88),"",IF($I88="X",A88,CONCATENATE(VLOOKUP(A88,Competitors!$A$2:$I$650,3, FALSE)," ",VLOOKUP(A88,Competitors!$A$2:$I$650,2,FALSE))))</f>
        <v/>
      </c>
      <c r="H88" s="22">
        <f t="shared" si="2"/>
        <v>0</v>
      </c>
      <c r="I88" t="str">
        <f t="shared" si="3"/>
        <v/>
      </c>
    </row>
    <row r="89" spans="1:9" ht="15" x14ac:dyDescent="0.4">
      <c r="A89" s="19"/>
      <c r="B89" s="19"/>
      <c r="C89" s="20"/>
      <c r="D89" s="20"/>
      <c r="E89" s="20"/>
      <c r="F89" s="20"/>
      <c r="G89" s="21" t="str">
        <f>IF(ISBLANK($A89),"",IF($I89="X",A89,CONCATENATE(VLOOKUP(A89,Competitors!$A$2:$I$650,3, FALSE)," ",VLOOKUP(A89,Competitors!$A$2:$I$650,2,FALSE))))</f>
        <v/>
      </c>
      <c r="H89" s="22">
        <f t="shared" si="2"/>
        <v>0</v>
      </c>
      <c r="I89" t="str">
        <f t="shared" si="3"/>
        <v/>
      </c>
    </row>
    <row r="90" spans="1:9" ht="15" x14ac:dyDescent="0.4">
      <c r="A90" s="19"/>
      <c r="B90" s="19"/>
      <c r="C90" s="20"/>
      <c r="D90" s="20"/>
      <c r="E90" s="20"/>
      <c r="F90" s="20"/>
      <c r="G90" s="21" t="str">
        <f>IF(ISBLANK($A90),"",IF($I90="X",A90,CONCATENATE(VLOOKUP(A90,Competitors!$A$2:$I$650,3, FALSE)," ",VLOOKUP(A90,Competitors!$A$2:$I$650,2,FALSE))))</f>
        <v/>
      </c>
      <c r="H90" s="22">
        <f t="shared" si="2"/>
        <v>0</v>
      </c>
      <c r="I90" t="str">
        <f t="shared" si="3"/>
        <v/>
      </c>
    </row>
    <row r="91" spans="1:9" ht="15" x14ac:dyDescent="0.4">
      <c r="A91" s="19"/>
      <c r="B91" s="19"/>
      <c r="C91" s="20"/>
      <c r="D91" s="20"/>
      <c r="E91" s="20"/>
      <c r="F91" s="20"/>
      <c r="G91" s="21" t="str">
        <f>IF(ISBLANK($A91),"",IF($I91="X",A91,CONCATENATE(VLOOKUP(A91,Competitors!$A$2:$I$650,3, FALSE)," ",VLOOKUP(A91,Competitors!$A$2:$I$650,2,FALSE))))</f>
        <v/>
      </c>
      <c r="H91" s="22">
        <f t="shared" si="2"/>
        <v>0</v>
      </c>
      <c r="I91" t="str">
        <f t="shared" si="3"/>
        <v/>
      </c>
    </row>
    <row r="92" spans="1:9" ht="15" x14ac:dyDescent="0.4">
      <c r="A92" s="19"/>
      <c r="B92" s="19"/>
      <c r="C92" s="20"/>
      <c r="D92" s="20"/>
      <c r="E92" s="20"/>
      <c r="F92" s="20"/>
      <c r="G92" s="21" t="str">
        <f>IF(ISBLANK($A92),"",IF($I92="X",A92,CONCATENATE(VLOOKUP(A92,Competitors!$A$2:$I$650,3, FALSE)," ",VLOOKUP(A92,Competitors!$A$2:$I$650,2,FALSE))))</f>
        <v/>
      </c>
      <c r="H92" s="22">
        <f t="shared" si="2"/>
        <v>0</v>
      </c>
      <c r="I92" t="str">
        <f t="shared" si="3"/>
        <v/>
      </c>
    </row>
    <row r="93" spans="1:9" ht="15" x14ac:dyDescent="0.4">
      <c r="A93" s="19"/>
      <c r="B93" s="19"/>
      <c r="C93" s="20"/>
      <c r="D93" s="20"/>
      <c r="E93" s="20"/>
      <c r="F93" s="20"/>
      <c r="G93" s="21" t="str">
        <f>IF(ISBLANK($A93),"",IF($I93="X",A93,CONCATENATE(VLOOKUP(A93,Competitors!$A$2:$I$650,3, FALSE)," ",VLOOKUP(A93,Competitors!$A$2:$I$650,2,FALSE))))</f>
        <v/>
      </c>
      <c r="H93" s="22">
        <f t="shared" si="2"/>
        <v>0</v>
      </c>
      <c r="I93" t="str">
        <f t="shared" si="3"/>
        <v/>
      </c>
    </row>
    <row r="94" spans="1:9" ht="15" x14ac:dyDescent="0.4">
      <c r="A94" s="19"/>
      <c r="B94" s="19"/>
      <c r="C94" s="20"/>
      <c r="D94" s="20"/>
      <c r="E94" s="20"/>
      <c r="F94" s="20"/>
      <c r="G94" s="21" t="str">
        <f>IF(ISBLANK($A94),"",IF($I94="X",A94,CONCATENATE(VLOOKUP(A94,Competitors!$A$2:$I$650,3, FALSE)," ",VLOOKUP(A94,Competitors!$A$2:$I$650,2,FALSE))))</f>
        <v/>
      </c>
      <c r="H94" s="22">
        <f t="shared" si="2"/>
        <v>0</v>
      </c>
      <c r="I94" t="str">
        <f t="shared" si="3"/>
        <v/>
      </c>
    </row>
    <row r="95" spans="1:9" ht="15" x14ac:dyDescent="0.4">
      <c r="A95" s="19"/>
      <c r="B95" s="19"/>
      <c r="C95" s="20"/>
      <c r="D95" s="20"/>
      <c r="E95" s="20"/>
      <c r="F95" s="20"/>
      <c r="G95" s="21" t="str">
        <f>IF(ISBLANK($A95),"",IF($I95="X",A95,CONCATENATE(VLOOKUP(A95,Competitors!$A$2:$I$650,3, FALSE)," ",VLOOKUP(A95,Competitors!$A$2:$I$650,2,FALSE))))</f>
        <v/>
      </c>
      <c r="H95" s="22">
        <f t="shared" si="2"/>
        <v>0</v>
      </c>
      <c r="I95" t="str">
        <f t="shared" si="3"/>
        <v/>
      </c>
    </row>
    <row r="96" spans="1:9" ht="15" x14ac:dyDescent="0.4">
      <c r="A96" s="19"/>
      <c r="B96" s="19"/>
      <c r="C96" s="20"/>
      <c r="D96" s="20"/>
      <c r="E96" s="20"/>
      <c r="F96" s="20"/>
      <c r="G96" s="21" t="str">
        <f>IF(ISBLANK($A96),"",IF($I96="X",A96,CONCATENATE(VLOOKUP(A96,Competitors!$A$2:$I$650,3, FALSE)," ",VLOOKUP(A96,Competitors!$A$2:$I$650,2,FALSE))))</f>
        <v/>
      </c>
      <c r="H96" s="22">
        <f t="shared" si="2"/>
        <v>0</v>
      </c>
      <c r="I96" t="str">
        <f t="shared" si="3"/>
        <v/>
      </c>
    </row>
    <row r="97" spans="1:9" ht="15" x14ac:dyDescent="0.4">
      <c r="A97" s="19"/>
      <c r="B97" s="19"/>
      <c r="C97" s="20"/>
      <c r="D97" s="20"/>
      <c r="E97" s="20"/>
      <c r="F97" s="20"/>
      <c r="G97" s="21" t="str">
        <f>IF(ISBLANK($A97),"",IF($I97="X",A97,CONCATENATE(VLOOKUP(A97,Competitors!$A$2:$I$650,3, FALSE)," ",VLOOKUP(A97,Competitors!$A$2:$I$650,2,FALSE))))</f>
        <v/>
      </c>
      <c r="H97" s="22">
        <f t="shared" si="2"/>
        <v>0</v>
      </c>
      <c r="I97" t="str">
        <f t="shared" si="3"/>
        <v/>
      </c>
    </row>
    <row r="98" spans="1:9" ht="15" x14ac:dyDescent="0.4">
      <c r="A98" s="19"/>
      <c r="B98" s="19"/>
      <c r="C98" s="20"/>
      <c r="D98" s="20"/>
      <c r="E98" s="20"/>
      <c r="F98" s="20"/>
      <c r="G98" s="21" t="str">
        <f>IF(ISBLANK($A98),"",IF($I98="X",A98,CONCATENATE(VLOOKUP(A98,Competitors!$A$2:$I$650,3, FALSE)," ",VLOOKUP(A98,Competitors!$A$2:$I$650,2,FALSE))))</f>
        <v/>
      </c>
      <c r="H98" s="22">
        <f t="shared" si="2"/>
        <v>0</v>
      </c>
      <c r="I98" t="str">
        <f t="shared" si="3"/>
        <v/>
      </c>
    </row>
    <row r="99" spans="1:9" ht="15" x14ac:dyDescent="0.4">
      <c r="A99" s="19"/>
      <c r="B99" s="19"/>
      <c r="C99" s="20"/>
      <c r="D99" s="20"/>
      <c r="E99" s="20"/>
      <c r="F99" s="20"/>
      <c r="G99" s="21" t="str">
        <f>IF(ISBLANK($A99),"",IF($I99="X",A99,CONCATENATE(VLOOKUP(A99,Competitors!$A$2:$I$650,3, FALSE)," ",VLOOKUP(A99,Competitors!$A$2:$I$650,2,FALSE))))</f>
        <v/>
      </c>
      <c r="H99" s="22">
        <f t="shared" si="2"/>
        <v>0</v>
      </c>
      <c r="I99" t="str">
        <f t="shared" si="3"/>
        <v/>
      </c>
    </row>
    <row r="100" spans="1:9" ht="15" x14ac:dyDescent="0.4">
      <c r="A100" s="19"/>
      <c r="B100" s="19"/>
      <c r="C100" s="20"/>
      <c r="D100" s="20"/>
      <c r="E100" s="20"/>
      <c r="F100" s="20"/>
      <c r="G100" s="21" t="str">
        <f>IF(ISBLANK($A100),"",IF($I100="X",A100,CONCATENATE(VLOOKUP(A100,Competitors!$A$2:$I$650,3, FALSE)," ",VLOOKUP(A100,Competitors!$A$2:$I$650,2,FALSE))))</f>
        <v/>
      </c>
      <c r="H100" s="22">
        <f t="shared" si="2"/>
        <v>0</v>
      </c>
      <c r="I100" t="str">
        <f t="shared" si="3"/>
        <v/>
      </c>
    </row>
    <row r="101" spans="1:9" ht="15" x14ac:dyDescent="0.4">
      <c r="A101" s="19"/>
      <c r="B101" s="19"/>
      <c r="C101" s="20"/>
      <c r="D101" s="20"/>
      <c r="E101" s="20"/>
      <c r="F101" s="20"/>
      <c r="G101" s="21" t="str">
        <f>IF(ISBLANK($A101),"",IF($I101="X",A101,CONCATENATE(VLOOKUP(A101,Competitors!$A$2:$I$650,3, FALSE)," ",VLOOKUP(A101,Competitors!$A$2:$I$650,2,FALSE))))</f>
        <v/>
      </c>
      <c r="H101" s="22">
        <f t="shared" si="2"/>
        <v>0</v>
      </c>
      <c r="I101" t="str">
        <f t="shared" si="3"/>
        <v/>
      </c>
    </row>
    <row r="102" spans="1:9" s="23" customFormat="1" x14ac:dyDescent="0.35">
      <c r="H102" s="24"/>
    </row>
    <row r="103" spans="1:9" x14ac:dyDescent="0.35">
      <c r="A103" t="s">
        <v>672</v>
      </c>
      <c r="B103" t="str" cm="1">
        <f t="array" aca="1" ref="B103" ca="1">MID(CELL("filename",A1),FIND("]",CELL("filename",A1))+1,255)</f>
        <v>Event_13</v>
      </c>
    </row>
    <row r="104" spans="1:9" x14ac:dyDescent="0.35">
      <c r="A104" t="s">
        <v>673</v>
      </c>
      <c r="B104">
        <f ca="1">_xlfn.XLOOKUP(B103,Calendar!L:L,Calendar!G:G,"Event is not in calendar")</f>
        <v>0</v>
      </c>
    </row>
  </sheetData>
  <conditionalFormatting sqref="D2:D101">
    <cfRule type="expression" dxfId="41" priority="1">
      <formula>TEXT($B$104,"@")="Y"</formula>
    </cfRule>
  </conditionalFormatting>
  <conditionalFormatting sqref="G2:H101">
    <cfRule type="expression" dxfId="40" priority="3">
      <formula>$I2="X"</formula>
    </cfRule>
  </conditionalFormatting>
  <conditionalFormatting sqref="H2:H101">
    <cfRule type="expression" dxfId="39" priority="2">
      <formula>TEXT($B$104,"@")="Y"</formula>
    </cfRule>
  </conditionalFormatting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F0CD1-A0A1-4DCA-9586-C207DE78E424}">
  <sheetPr codeName="Sheet13"/>
  <dimension ref="A1:I104"/>
  <sheetViews>
    <sheetView zoomScaleNormal="100" workbookViewId="0">
      <selection activeCell="D2" sqref="D2:D101"/>
    </sheetView>
  </sheetViews>
  <sheetFormatPr defaultColWidth="9.1328125" defaultRowHeight="12.75" x14ac:dyDescent="0.35"/>
  <cols>
    <col min="1" max="1" width="19" bestFit="1" customWidth="1"/>
    <col min="2" max="4" width="4.6640625" customWidth="1"/>
    <col min="5" max="6" width="11" customWidth="1"/>
    <col min="7" max="7" width="25.1328125" customWidth="1"/>
    <col min="8" max="8" width="14.6640625" style="25" bestFit="1" customWidth="1"/>
  </cols>
  <sheetData>
    <row r="1" spans="1:9" ht="15.75" customHeight="1" x14ac:dyDescent="0.4">
      <c r="A1" s="12" t="s">
        <v>364</v>
      </c>
      <c r="B1" s="13" t="s">
        <v>176</v>
      </c>
      <c r="C1" s="14" t="s">
        <v>2</v>
      </c>
      <c r="D1" s="15" t="s">
        <v>48</v>
      </c>
      <c r="E1" s="16" t="s">
        <v>177</v>
      </c>
      <c r="F1" s="16" t="s">
        <v>178</v>
      </c>
      <c r="G1" s="17" t="s">
        <v>115</v>
      </c>
      <c r="H1" s="18" t="s">
        <v>179</v>
      </c>
      <c r="I1" t="s">
        <v>363</v>
      </c>
    </row>
    <row r="2" spans="1:9" ht="15" x14ac:dyDescent="0.4">
      <c r="A2" s="19">
        <v>407</v>
      </c>
      <c r="B2" s="19">
        <v>0</v>
      </c>
      <c r="C2" s="20">
        <v>21</v>
      </c>
      <c r="D2" s="20">
        <v>20</v>
      </c>
      <c r="E2" s="20"/>
      <c r="F2" s="20"/>
      <c r="G2" s="21" t="str">
        <f>IF(ISBLANK($A2),"",IF($I2="X",A2,CONCATENATE(VLOOKUP(A2,Competitors!$A$2:$I$650,3, FALSE)," ",VLOOKUP(A2,Competitors!$A$2:$I$650,2,FALSE))))</f>
        <v>Hans van Nierop</v>
      </c>
      <c r="H2" s="22">
        <f>IF(LEFT($E2,1)="D",UPPER($E2),(B2*3600+C2*60+D2)/86400)</f>
        <v>1.4814814814814815E-2</v>
      </c>
      <c r="I2" t="str">
        <f>IF(OR(ISBLANK(A2),ISNUMBER(A2)),"","X")</f>
        <v/>
      </c>
    </row>
    <row r="3" spans="1:9" ht="15" x14ac:dyDescent="0.4">
      <c r="A3" s="19">
        <v>1144</v>
      </c>
      <c r="B3" s="19">
        <v>0</v>
      </c>
      <c r="C3" s="20">
        <v>21</v>
      </c>
      <c r="D3" s="20">
        <v>59</v>
      </c>
      <c r="E3" s="20"/>
      <c r="F3" s="20"/>
      <c r="G3" s="21" t="str">
        <f>IF(ISBLANK($A3),"",IF($I3="X",A3,CONCATENATE(VLOOKUP(A3,Competitors!$A$2:$I$650,3, FALSE)," ",VLOOKUP(A3,Competitors!$A$2:$I$650,2,FALSE))))</f>
        <v>Jamie Kershaw</v>
      </c>
      <c r="H3" s="22">
        <f t="shared" ref="H3:H66" si="0">IF(LEFT($E3,1)="D",UPPER($E3),(B3*3600+C3*60+D3)/86400)</f>
        <v>1.5266203703703704E-2</v>
      </c>
      <c r="I3" t="str">
        <f t="shared" ref="I3:I66" si="1">IF(OR(ISBLANK(A3),ISNUMBER(A3)),"","X")</f>
        <v/>
      </c>
    </row>
    <row r="4" spans="1:9" ht="15" x14ac:dyDescent="0.4">
      <c r="A4" s="19">
        <v>699</v>
      </c>
      <c r="B4" s="19">
        <v>0</v>
      </c>
      <c r="C4" s="20">
        <v>22</v>
      </c>
      <c r="D4" s="20">
        <v>13</v>
      </c>
      <c r="E4" s="20"/>
      <c r="F4" s="20"/>
      <c r="G4" s="21" t="str">
        <f>IF(ISBLANK($A4),"",IF($I4="X",A4,CONCATENATE(VLOOKUP(A4,Competitors!$A$2:$I$650,3, FALSE)," ",VLOOKUP(A4,Competitors!$A$2:$I$650,2,FALSE))))</f>
        <v>Jonathan Durnin</v>
      </c>
      <c r="H4" s="22">
        <f t="shared" si="0"/>
        <v>1.5428240740740741E-2</v>
      </c>
      <c r="I4" t="str">
        <f t="shared" si="1"/>
        <v/>
      </c>
    </row>
    <row r="5" spans="1:9" ht="15" x14ac:dyDescent="0.4">
      <c r="A5" s="19" t="s">
        <v>164</v>
      </c>
      <c r="B5" s="19">
        <v>0</v>
      </c>
      <c r="C5" s="20">
        <v>22</v>
      </c>
      <c r="D5" s="20">
        <v>15</v>
      </c>
      <c r="E5" s="20"/>
      <c r="F5" s="20"/>
      <c r="G5" s="21" t="str">
        <f>IF(ISBLANK($A5),"",IF($I5="X",A5,CONCATENATE(VLOOKUP(A5,Competitors!$A$2:$I$650,3, FALSE)," ",VLOOKUP(A5,Competitors!$A$2:$I$650,2,FALSE))))</f>
        <v>Phil Wilkinson</v>
      </c>
      <c r="H5" s="22">
        <f t="shared" si="0"/>
        <v>1.545138888888889E-2</v>
      </c>
      <c r="I5" t="str">
        <f t="shared" si="1"/>
        <v>X</v>
      </c>
    </row>
    <row r="6" spans="1:9" ht="15" x14ac:dyDescent="0.4">
      <c r="A6" s="19" t="s">
        <v>245</v>
      </c>
      <c r="B6" s="19">
        <v>0</v>
      </c>
      <c r="C6" s="20">
        <v>22</v>
      </c>
      <c r="D6" s="20">
        <v>27</v>
      </c>
      <c r="E6" s="20"/>
      <c r="F6" s="20"/>
      <c r="G6" s="21" t="str">
        <f>IF(ISBLANK($A6),"",IF($I6="X",A6,CONCATENATE(VLOOKUP(A6,Competitors!$A$2:$I$650,3, FALSE)," ",VLOOKUP(A6,Competitors!$A$2:$I$650,2,FALSE))))</f>
        <v>Guy Bibby</v>
      </c>
      <c r="H6" s="22">
        <f t="shared" si="0"/>
        <v>1.5590277777777778E-2</v>
      </c>
      <c r="I6" t="str">
        <f t="shared" si="1"/>
        <v>X</v>
      </c>
    </row>
    <row r="7" spans="1:9" ht="15" x14ac:dyDescent="0.4">
      <c r="A7" s="19">
        <v>35</v>
      </c>
      <c r="B7" s="19">
        <v>0</v>
      </c>
      <c r="C7" s="20">
        <v>22</v>
      </c>
      <c r="D7" s="20">
        <v>39</v>
      </c>
      <c r="E7" s="20"/>
      <c r="F7" s="20"/>
      <c r="G7" s="21" t="str">
        <f>IF(ISBLANK($A7),"",IF($I7="X",A7,CONCATENATE(VLOOKUP(A7,Competitors!$A$2:$I$650,3, FALSE)," ",VLOOKUP(A7,Competitors!$A$2:$I$650,2,FALSE))))</f>
        <v>Matt Plews</v>
      </c>
      <c r="H7" s="22">
        <f t="shared" si="0"/>
        <v>1.5729166666666666E-2</v>
      </c>
      <c r="I7" t="str">
        <f t="shared" si="1"/>
        <v/>
      </c>
    </row>
    <row r="8" spans="1:9" ht="15" x14ac:dyDescent="0.4">
      <c r="A8" s="19" t="s">
        <v>246</v>
      </c>
      <c r="B8" s="19">
        <v>0</v>
      </c>
      <c r="C8" s="20">
        <v>22</v>
      </c>
      <c r="D8" s="20">
        <v>52</v>
      </c>
      <c r="E8" s="20"/>
      <c r="F8" s="20"/>
      <c r="G8" s="21" t="str">
        <f>IF(ISBLANK($A8),"",IF($I8="X",A8,CONCATENATE(VLOOKUP(A8,Competitors!$A$2:$I$650,3, FALSE)," ",VLOOKUP(A8,Competitors!$A$2:$I$650,2,FALSE))))</f>
        <v>Giles Brook</v>
      </c>
      <c r="H8" s="22">
        <f t="shared" si="0"/>
        <v>1.5879629629629629E-2</v>
      </c>
      <c r="I8" t="str">
        <f t="shared" si="1"/>
        <v>X</v>
      </c>
    </row>
    <row r="9" spans="1:9" ht="15" x14ac:dyDescent="0.4">
      <c r="A9" s="19">
        <v>38</v>
      </c>
      <c r="B9" s="19">
        <v>0</v>
      </c>
      <c r="C9" s="20">
        <v>23</v>
      </c>
      <c r="D9" s="20">
        <v>1</v>
      </c>
      <c r="E9" s="20"/>
      <c r="F9" s="20"/>
      <c r="G9" s="21" t="str">
        <f>IF(ISBLANK($A9),"",IF($I9="X",A9,CONCATENATE(VLOOKUP(A9,Competitors!$A$2:$I$650,3, FALSE)," ",VLOOKUP(A9,Competitors!$A$2:$I$650,2,FALSE))))</f>
        <v>Phil Rayner</v>
      </c>
      <c r="H9" s="22">
        <f t="shared" si="0"/>
        <v>1.5983796296296298E-2</v>
      </c>
      <c r="I9" t="str">
        <f t="shared" si="1"/>
        <v/>
      </c>
    </row>
    <row r="10" spans="1:9" ht="15" x14ac:dyDescent="0.4">
      <c r="A10" s="19">
        <v>989</v>
      </c>
      <c r="B10" s="19">
        <v>0</v>
      </c>
      <c r="C10" s="20">
        <v>23</v>
      </c>
      <c r="D10" s="20">
        <v>8</v>
      </c>
      <c r="E10" s="20" t="s">
        <v>180</v>
      </c>
      <c r="F10" s="20"/>
      <c r="G10" s="21" t="str">
        <f>IF(ISBLANK($A10),"",IF($I10="X",A10,CONCATENATE(VLOOKUP(A10,Competitors!$A$2:$I$650,3, FALSE)," ",VLOOKUP(A10,Competitors!$A$2:$I$650,2,FALSE))))</f>
        <v>Jason Williams</v>
      </c>
      <c r="H10" s="22">
        <f t="shared" si="0"/>
        <v>1.6064814814814816E-2</v>
      </c>
      <c r="I10" t="str">
        <f t="shared" si="1"/>
        <v/>
      </c>
    </row>
    <row r="11" spans="1:9" ht="15" x14ac:dyDescent="0.4">
      <c r="A11" s="19">
        <v>1339</v>
      </c>
      <c r="B11" s="19">
        <v>0</v>
      </c>
      <c r="C11" s="20">
        <v>23</v>
      </c>
      <c r="D11" s="20">
        <v>30</v>
      </c>
      <c r="E11" s="20" t="s">
        <v>180</v>
      </c>
      <c r="F11" s="20"/>
      <c r="G11" s="21" t="str">
        <f>IF(ISBLANK($A11),"",IF($I11="X",A11,CONCATENATE(VLOOKUP(A11,Competitors!$A$2:$I$650,3, FALSE)," ",VLOOKUP(A11,Competitors!$A$2:$I$650,2,FALSE))))</f>
        <v>Jack Shewring</v>
      </c>
      <c r="H11" s="22">
        <f t="shared" si="0"/>
        <v>1.6319444444444445E-2</v>
      </c>
      <c r="I11" t="str">
        <f t="shared" si="1"/>
        <v/>
      </c>
    </row>
    <row r="12" spans="1:9" ht="15" x14ac:dyDescent="0.4">
      <c r="A12" s="19">
        <v>1192</v>
      </c>
      <c r="B12" s="19">
        <v>0</v>
      </c>
      <c r="C12" s="20">
        <v>23</v>
      </c>
      <c r="D12" s="20">
        <v>44</v>
      </c>
      <c r="E12" s="20"/>
      <c r="F12" s="20"/>
      <c r="G12" s="21" t="str">
        <f>IF(ISBLANK($A12),"",IF($I12="X",A12,CONCATENATE(VLOOKUP(A12,Competitors!$A$2:$I$650,3, FALSE)," ",VLOOKUP(A12,Competitors!$A$2:$I$650,2,FALSE))))</f>
        <v>Dale Norris</v>
      </c>
      <c r="H12" s="22">
        <f t="shared" si="0"/>
        <v>1.6481481481481482E-2</v>
      </c>
      <c r="I12" t="str">
        <f t="shared" si="1"/>
        <v/>
      </c>
    </row>
    <row r="13" spans="1:9" ht="15" x14ac:dyDescent="0.4">
      <c r="A13" s="19">
        <v>203</v>
      </c>
      <c r="B13" s="19">
        <v>0</v>
      </c>
      <c r="C13" s="20">
        <v>23</v>
      </c>
      <c r="D13" s="20">
        <v>49</v>
      </c>
      <c r="E13" s="20"/>
      <c r="F13" s="20"/>
      <c r="G13" s="21" t="str">
        <f>IF(ISBLANK($A13),"",IF($I13="X",A13,CONCATENATE(VLOOKUP(A13,Competitors!$A$2:$I$650,3, FALSE)," ",VLOOKUP(A13,Competitors!$A$2:$I$650,2,FALSE))))</f>
        <v>Adrian Killworth</v>
      </c>
      <c r="H13" s="22">
        <f t="shared" si="0"/>
        <v>1.653935185185185E-2</v>
      </c>
      <c r="I13" t="str">
        <f t="shared" si="1"/>
        <v/>
      </c>
    </row>
    <row r="14" spans="1:9" ht="15" x14ac:dyDescent="0.4">
      <c r="A14" s="19">
        <v>1055</v>
      </c>
      <c r="B14" s="19">
        <v>0</v>
      </c>
      <c r="C14" s="20">
        <v>23</v>
      </c>
      <c r="D14" s="20">
        <v>57</v>
      </c>
      <c r="E14" s="20"/>
      <c r="F14" s="20"/>
      <c r="G14" s="21" t="str">
        <f>IF(ISBLANK($A14),"",IF($I14="X",A14,CONCATENATE(VLOOKUP(A14,Competitors!$A$2:$I$650,3, FALSE)," ",VLOOKUP(A14,Competitors!$A$2:$I$650,2,FALSE))))</f>
        <v>Austin Smith</v>
      </c>
      <c r="H14" s="22">
        <f t="shared" si="0"/>
        <v>1.6631944444444446E-2</v>
      </c>
      <c r="I14" t="str">
        <f t="shared" si="1"/>
        <v/>
      </c>
    </row>
    <row r="15" spans="1:9" ht="15" x14ac:dyDescent="0.4">
      <c r="A15" s="19" t="s">
        <v>243</v>
      </c>
      <c r="B15" s="19">
        <v>0</v>
      </c>
      <c r="C15" s="20">
        <v>24</v>
      </c>
      <c r="D15" s="20">
        <v>2</v>
      </c>
      <c r="E15" s="20"/>
      <c r="F15" s="20"/>
      <c r="G15" s="21" t="str">
        <f>IF(ISBLANK($A15),"",IF($I15="X",A15,CONCATENATE(VLOOKUP(A15,Competitors!$A$2:$I$650,3, FALSE)," ",VLOOKUP(A15,Competitors!$A$2:$I$650,2,FALSE))))</f>
        <v>Megan Cherry</v>
      </c>
      <c r="H15" s="22">
        <f t="shared" si="0"/>
        <v>1.6689814814814814E-2</v>
      </c>
      <c r="I15" t="str">
        <f t="shared" si="1"/>
        <v>X</v>
      </c>
    </row>
    <row r="16" spans="1:9" ht="15" x14ac:dyDescent="0.4">
      <c r="A16" s="19" t="s">
        <v>148</v>
      </c>
      <c r="B16" s="19">
        <v>0</v>
      </c>
      <c r="C16" s="20">
        <v>24</v>
      </c>
      <c r="D16" s="20">
        <v>3</v>
      </c>
      <c r="E16" s="20"/>
      <c r="F16" s="20"/>
      <c r="G16" s="21" t="str">
        <f>IF(ISBLANK($A16),"",IF($I16="X",A16,CONCATENATE(VLOOKUP(A16,Competitors!$A$2:$I$650,3, FALSE)," ",VLOOKUP(A16,Competitors!$A$2:$I$650,2,FALSE))))</f>
        <v>Chris Bonsor</v>
      </c>
      <c r="H16" s="22">
        <f t="shared" si="0"/>
        <v>1.6701388888888891E-2</v>
      </c>
      <c r="I16" t="str">
        <f t="shared" si="1"/>
        <v>X</v>
      </c>
    </row>
    <row r="17" spans="1:9" ht="15" x14ac:dyDescent="0.4">
      <c r="A17" s="19">
        <v>415</v>
      </c>
      <c r="B17" s="19">
        <v>0</v>
      </c>
      <c r="C17" s="20">
        <v>24</v>
      </c>
      <c r="D17" s="20">
        <v>4</v>
      </c>
      <c r="E17" s="20" t="s">
        <v>180</v>
      </c>
      <c r="F17" s="20"/>
      <c r="G17" s="21" t="str">
        <f>IF(ISBLANK($A17),"",IF($I17="X",A17,CONCATENATE(VLOOKUP(A17,Competitors!$A$2:$I$650,3, FALSE)," ",VLOOKUP(A17,Competitors!$A$2:$I$650,2,FALSE))))</f>
        <v>Nik Kershaw</v>
      </c>
      <c r="H17" s="22">
        <f t="shared" si="0"/>
        <v>1.6712962962962964E-2</v>
      </c>
      <c r="I17" t="str">
        <f t="shared" si="1"/>
        <v/>
      </c>
    </row>
    <row r="18" spans="1:9" ht="15" x14ac:dyDescent="0.4">
      <c r="A18" s="19">
        <v>1129</v>
      </c>
      <c r="B18" s="19">
        <v>0</v>
      </c>
      <c r="C18" s="20">
        <v>24</v>
      </c>
      <c r="D18" s="20">
        <v>6</v>
      </c>
      <c r="E18" s="20"/>
      <c r="F18" s="20"/>
      <c r="G18" s="21" t="str">
        <f>IF(ISBLANK($A18),"",IF($I18="X",A18,CONCATENATE(VLOOKUP(A18,Competitors!$A$2:$I$650,3, FALSE)," ",VLOOKUP(A18,Competitors!$A$2:$I$650,2,FALSE))))</f>
        <v>Doug Tincello</v>
      </c>
      <c r="H18" s="22">
        <f t="shared" si="0"/>
        <v>1.6736111111111111E-2</v>
      </c>
      <c r="I18" t="str">
        <f t="shared" si="1"/>
        <v/>
      </c>
    </row>
    <row r="19" spans="1:9" ht="15" x14ac:dyDescent="0.4">
      <c r="A19" s="19">
        <v>707</v>
      </c>
      <c r="B19" s="19">
        <v>0</v>
      </c>
      <c r="C19" s="20">
        <v>24</v>
      </c>
      <c r="D19" s="20">
        <v>26</v>
      </c>
      <c r="E19" s="20" t="s">
        <v>180</v>
      </c>
      <c r="F19" s="20"/>
      <c r="G19" s="21" t="str">
        <f>IF(ISBLANK($A19),"",IF($I19="X",A19,CONCATENATE(VLOOKUP(A19,Competitors!$A$2:$I$650,3, FALSE)," ",VLOOKUP(A19,Competitors!$A$2:$I$650,2,FALSE))))</f>
        <v>Martin Webster</v>
      </c>
      <c r="H19" s="22">
        <f t="shared" si="0"/>
        <v>1.6967592592592593E-2</v>
      </c>
      <c r="I19" t="str">
        <f t="shared" si="1"/>
        <v/>
      </c>
    </row>
    <row r="20" spans="1:9" ht="15" x14ac:dyDescent="0.4">
      <c r="A20" s="19" t="s">
        <v>242</v>
      </c>
      <c r="B20" s="19">
        <v>0</v>
      </c>
      <c r="C20" s="20">
        <v>24</v>
      </c>
      <c r="D20" s="20">
        <v>31</v>
      </c>
      <c r="E20" s="20"/>
      <c r="F20" s="20"/>
      <c r="G20" s="21" t="str">
        <f>IF(ISBLANK($A20),"",IF($I20="X",A20,CONCATENATE(VLOOKUP(A20,Competitors!$A$2:$I$650,3, FALSE)," ",VLOOKUP(A20,Competitors!$A$2:$I$650,2,FALSE))))</f>
        <v>John Tracey</v>
      </c>
      <c r="H20" s="22">
        <f t="shared" si="0"/>
        <v>1.7025462962962964E-2</v>
      </c>
      <c r="I20" t="str">
        <f t="shared" si="1"/>
        <v>X</v>
      </c>
    </row>
    <row r="21" spans="1:9" ht="15" x14ac:dyDescent="0.4">
      <c r="A21" s="19">
        <v>1237</v>
      </c>
      <c r="B21" s="19">
        <v>0</v>
      </c>
      <c r="C21" s="20">
        <v>24</v>
      </c>
      <c r="D21" s="20">
        <v>47</v>
      </c>
      <c r="E21" s="20" t="s">
        <v>180</v>
      </c>
      <c r="F21" s="20"/>
      <c r="G21" s="21" t="str">
        <f>IF(ISBLANK($A21),"",IF($I21="X",A21,CONCATENATE(VLOOKUP(A21,Competitors!$A$2:$I$650,3, FALSE)," ",VLOOKUP(A21,Competitors!$A$2:$I$650,2,FALSE))))</f>
        <v>John Abbott</v>
      </c>
      <c r="H21" s="22">
        <f t="shared" si="0"/>
        <v>1.7210648148148149E-2</v>
      </c>
      <c r="I21" t="str">
        <f t="shared" si="1"/>
        <v/>
      </c>
    </row>
    <row r="22" spans="1:9" ht="15" x14ac:dyDescent="0.4">
      <c r="A22" s="19">
        <v>23</v>
      </c>
      <c r="B22" s="19">
        <v>0</v>
      </c>
      <c r="C22" s="20">
        <v>24</v>
      </c>
      <c r="D22" s="20">
        <v>57</v>
      </c>
      <c r="E22" s="20"/>
      <c r="F22" s="20"/>
      <c r="G22" s="21" t="str">
        <f>IF(ISBLANK($A22),"",IF($I22="X",A22,CONCATENATE(VLOOKUP(A22,Competitors!$A$2:$I$650,3, FALSE)," ",VLOOKUP(A22,Competitors!$A$2:$I$650,2,FALSE))))</f>
        <v>Chris Hyde</v>
      </c>
      <c r="H22" s="22">
        <f t="shared" si="0"/>
        <v>1.7326388888888888E-2</v>
      </c>
      <c r="I22" t="str">
        <f t="shared" si="1"/>
        <v/>
      </c>
    </row>
    <row r="23" spans="1:9" ht="15" x14ac:dyDescent="0.4">
      <c r="A23" s="19" t="s">
        <v>156</v>
      </c>
      <c r="B23" s="19">
        <v>0</v>
      </c>
      <c r="C23" s="20">
        <v>24</v>
      </c>
      <c r="D23" s="20">
        <v>59</v>
      </c>
      <c r="E23" s="20"/>
      <c r="F23" s="20"/>
      <c r="G23" s="21" t="str">
        <f>IF(ISBLANK($A23),"",IF($I23="X",A23,CONCATENATE(VLOOKUP(A23,Competitors!$A$2:$I$650,3, FALSE)," ",VLOOKUP(A23,Competitors!$A$2:$I$650,2,FALSE))))</f>
        <v>Steve Pearce</v>
      </c>
      <c r="H23" s="22">
        <f t="shared" si="0"/>
        <v>1.7349537037037038E-2</v>
      </c>
      <c r="I23" t="str">
        <f t="shared" si="1"/>
        <v>X</v>
      </c>
    </row>
    <row r="24" spans="1:9" ht="15" x14ac:dyDescent="0.4">
      <c r="A24" s="19">
        <v>616</v>
      </c>
      <c r="B24" s="19">
        <v>0</v>
      </c>
      <c r="C24" s="20">
        <v>25</v>
      </c>
      <c r="D24" s="20">
        <v>5</v>
      </c>
      <c r="E24" s="20"/>
      <c r="F24" s="20"/>
      <c r="G24" s="21" t="str">
        <f>IF(ISBLANK($A24),"",IF($I24="X",A24,CONCATENATE(VLOOKUP(A24,Competitors!$A$2:$I$650,3, FALSE)," ",VLOOKUP(A24,Competitors!$A$2:$I$650,2,FALSE))))</f>
        <v>Simon Ward</v>
      </c>
      <c r="H24" s="22">
        <f t="shared" si="0"/>
        <v>1.7418981481481483E-2</v>
      </c>
      <c r="I24" t="str">
        <f t="shared" si="1"/>
        <v/>
      </c>
    </row>
    <row r="25" spans="1:9" ht="15" x14ac:dyDescent="0.4">
      <c r="A25" s="19">
        <v>1109</v>
      </c>
      <c r="B25" s="19">
        <v>0</v>
      </c>
      <c r="C25" s="20">
        <v>25</v>
      </c>
      <c r="D25" s="20">
        <v>15</v>
      </c>
      <c r="E25" s="20" t="s">
        <v>180</v>
      </c>
      <c r="F25" s="20"/>
      <c r="G25" s="21" t="str">
        <f>IF(ISBLANK($A25),"",IF($I25="X",A25,CONCATENATE(VLOOKUP(A25,Competitors!$A$2:$I$650,3, FALSE)," ",VLOOKUP(A25,Competitors!$A$2:$I$650,2,FALSE))))</f>
        <v>Stuart Haycox</v>
      </c>
      <c r="H25" s="22">
        <f t="shared" si="0"/>
        <v>1.7534722222222222E-2</v>
      </c>
      <c r="I25" t="str">
        <f t="shared" si="1"/>
        <v/>
      </c>
    </row>
    <row r="26" spans="1:9" ht="15" x14ac:dyDescent="0.4">
      <c r="A26" s="19">
        <v>1385</v>
      </c>
      <c r="B26" s="19">
        <v>0</v>
      </c>
      <c r="C26" s="20">
        <v>25</v>
      </c>
      <c r="D26" s="20">
        <v>27</v>
      </c>
      <c r="E26" s="20" t="s">
        <v>180</v>
      </c>
      <c r="F26" s="20"/>
      <c r="G26" s="21" t="str">
        <f>IF(ISBLANK($A26),"",IF($I26="X",A26,CONCATENATE(VLOOKUP(A26,Competitors!$A$2:$I$650,3, FALSE)," ",VLOOKUP(A26,Competitors!$A$2:$I$650,2,FALSE))))</f>
        <v>Miles Marr</v>
      </c>
      <c r="H26" s="22">
        <f t="shared" si="0"/>
        <v>1.7673611111111112E-2</v>
      </c>
      <c r="I26" t="str">
        <f t="shared" si="1"/>
        <v/>
      </c>
    </row>
    <row r="27" spans="1:9" ht="15" x14ac:dyDescent="0.4">
      <c r="A27" s="19">
        <v>715</v>
      </c>
      <c r="B27" s="19">
        <v>0</v>
      </c>
      <c r="C27" s="20">
        <v>25</v>
      </c>
      <c r="D27" s="20">
        <v>32</v>
      </c>
      <c r="E27" s="20"/>
      <c r="F27" s="20"/>
      <c r="G27" s="21" t="str">
        <f>IF(ISBLANK($A27),"",IF($I27="X",A27,CONCATENATE(VLOOKUP(A27,Competitors!$A$2:$I$650,3, FALSE)," ",VLOOKUP(A27,Competitors!$A$2:$I$650,2,FALSE))))</f>
        <v>Steven Coulam</v>
      </c>
      <c r="H27" s="22">
        <f t="shared" si="0"/>
        <v>1.773148148148148E-2</v>
      </c>
      <c r="I27" t="str">
        <f t="shared" si="1"/>
        <v/>
      </c>
    </row>
    <row r="28" spans="1:9" ht="15" x14ac:dyDescent="0.4">
      <c r="A28" s="19" t="s">
        <v>247</v>
      </c>
      <c r="B28" s="19">
        <v>0</v>
      </c>
      <c r="C28" s="20">
        <v>25</v>
      </c>
      <c r="D28" s="20">
        <v>37</v>
      </c>
      <c r="E28" s="20"/>
      <c r="F28" s="20"/>
      <c r="G28" s="21" t="str">
        <f>IF(ISBLANK($A28),"",IF($I28="X",A28,CONCATENATE(VLOOKUP(A28,Competitors!$A$2:$I$650,3, FALSE)," ",VLOOKUP(A28,Competitors!$A$2:$I$650,2,FALSE))))</f>
        <v>Jeff Crowden</v>
      </c>
      <c r="H28" s="22">
        <f t="shared" si="0"/>
        <v>1.7789351851851851E-2</v>
      </c>
      <c r="I28" t="str">
        <f t="shared" si="1"/>
        <v>X</v>
      </c>
    </row>
    <row r="29" spans="1:9" ht="15" x14ac:dyDescent="0.4">
      <c r="A29" s="19" t="s">
        <v>153</v>
      </c>
      <c r="B29" s="19">
        <v>0</v>
      </c>
      <c r="C29" s="20">
        <v>25</v>
      </c>
      <c r="D29" s="20">
        <v>52</v>
      </c>
      <c r="E29" s="20"/>
      <c r="F29" s="20"/>
      <c r="G29" s="21" t="str">
        <f>IF(ISBLANK($A29),"",IF($I29="X",A29,CONCATENATE(VLOOKUP(A29,Competitors!$A$2:$I$650,3, FALSE)," ",VLOOKUP(A29,Competitors!$A$2:$I$650,2,FALSE))))</f>
        <v>Marshall Briggs</v>
      </c>
      <c r="H29" s="22">
        <f t="shared" si="0"/>
        <v>1.7962962962962962E-2</v>
      </c>
      <c r="I29" t="str">
        <f t="shared" si="1"/>
        <v>X</v>
      </c>
    </row>
    <row r="30" spans="1:9" ht="15" x14ac:dyDescent="0.4">
      <c r="A30" s="19">
        <v>1107</v>
      </c>
      <c r="B30" s="19">
        <v>0</v>
      </c>
      <c r="C30" s="20">
        <v>25</v>
      </c>
      <c r="D30" s="20">
        <v>57</v>
      </c>
      <c r="E30" s="20" t="s">
        <v>180</v>
      </c>
      <c r="F30" s="20"/>
      <c r="G30" s="21" t="str">
        <f>IF(ISBLANK($A30),"",IF($I30="X",A30,CONCATENATE(VLOOKUP(A30,Competitors!$A$2:$I$650,3, FALSE)," ",VLOOKUP(A30,Competitors!$A$2:$I$650,2,FALSE))))</f>
        <v>Milly Pinnock</v>
      </c>
      <c r="H30" s="22">
        <f t="shared" si="0"/>
        <v>1.8020833333333333E-2</v>
      </c>
      <c r="I30" t="str">
        <f t="shared" si="1"/>
        <v/>
      </c>
    </row>
    <row r="31" spans="1:9" ht="15" x14ac:dyDescent="0.4">
      <c r="A31" s="19">
        <v>120</v>
      </c>
      <c r="B31" s="19">
        <v>0</v>
      </c>
      <c r="C31" s="20">
        <v>26</v>
      </c>
      <c r="D31" s="20">
        <v>7</v>
      </c>
      <c r="E31" s="20"/>
      <c r="F31" s="20"/>
      <c r="G31" s="21" t="str">
        <f>IF(ISBLANK($A31),"",IF($I31="X",A31,CONCATENATE(VLOOKUP(A31,Competitors!$A$2:$I$650,3, FALSE)," ",VLOOKUP(A31,Competitors!$A$2:$I$650,2,FALSE))))</f>
        <v>Linda Hubbard</v>
      </c>
      <c r="H31" s="22">
        <f t="shared" si="0"/>
        <v>1.8136574074074076E-2</v>
      </c>
      <c r="I31" t="str">
        <f t="shared" si="1"/>
        <v/>
      </c>
    </row>
    <row r="32" spans="1:9" ht="15" x14ac:dyDescent="0.4">
      <c r="A32" s="19" t="s">
        <v>162</v>
      </c>
      <c r="B32" s="19">
        <v>0</v>
      </c>
      <c r="C32" s="20">
        <v>27</v>
      </c>
      <c r="D32" s="20">
        <v>30</v>
      </c>
      <c r="E32" s="20"/>
      <c r="F32" s="20"/>
      <c r="G32" s="21" t="str">
        <f>IF(ISBLANK($A32),"",IF($I32="X",A32,CONCATENATE(VLOOKUP(A32,Competitors!$A$2:$I$650,3, FALSE)," ",VLOOKUP(A32,Competitors!$A$2:$I$650,2,FALSE))))</f>
        <v>Lynne Scofield</v>
      </c>
      <c r="H32" s="22">
        <f t="shared" si="0"/>
        <v>1.9097222222222224E-2</v>
      </c>
      <c r="I32" t="str">
        <f t="shared" si="1"/>
        <v>X</v>
      </c>
    </row>
    <row r="33" spans="1:9" ht="15" x14ac:dyDescent="0.4">
      <c r="A33" s="19">
        <v>1194</v>
      </c>
      <c r="B33" s="19">
        <v>0</v>
      </c>
      <c r="C33" s="20">
        <v>28</v>
      </c>
      <c r="D33" s="20">
        <v>10</v>
      </c>
      <c r="E33" s="20" t="s">
        <v>180</v>
      </c>
      <c r="F33" s="20"/>
      <c r="G33" s="21" t="str">
        <f>IF(ISBLANK($A33),"",IF($I33="X",A33,CONCATENATE(VLOOKUP(A33,Competitors!$A$2:$I$650,3, FALSE)," ",VLOOKUP(A33,Competitors!$A$2:$I$650,2,FALSE))))</f>
        <v>Alex Hardwicke</v>
      </c>
      <c r="H33" s="22">
        <f t="shared" si="0"/>
        <v>1.9560185185185184E-2</v>
      </c>
      <c r="I33" t="str">
        <f t="shared" si="1"/>
        <v/>
      </c>
    </row>
    <row r="34" spans="1:9" ht="15" x14ac:dyDescent="0.4">
      <c r="A34" s="19" t="s">
        <v>147</v>
      </c>
      <c r="B34" s="19">
        <v>0</v>
      </c>
      <c r="C34" s="20">
        <v>28</v>
      </c>
      <c r="D34" s="20">
        <v>28</v>
      </c>
      <c r="E34" s="20" t="s">
        <v>180</v>
      </c>
      <c r="F34" s="20"/>
      <c r="G34" s="21" t="str">
        <f>IF(ISBLANK($A34),"",IF($I34="X",A34,CONCATENATE(VLOOKUP(A34,Competitors!$A$2:$I$650,3, FALSE)," ",VLOOKUP(A34,Competitors!$A$2:$I$650,2,FALSE))))</f>
        <v>Brian Lincoln</v>
      </c>
      <c r="H34" s="22">
        <f t="shared" si="0"/>
        <v>1.9768518518518519E-2</v>
      </c>
      <c r="I34" t="str">
        <f t="shared" si="1"/>
        <v>X</v>
      </c>
    </row>
    <row r="35" spans="1:9" ht="15" x14ac:dyDescent="0.4">
      <c r="A35" s="19">
        <v>1244</v>
      </c>
      <c r="B35" s="19">
        <v>0</v>
      </c>
      <c r="C35" s="20">
        <v>28</v>
      </c>
      <c r="D35" s="20">
        <v>43</v>
      </c>
      <c r="E35" s="20" t="s">
        <v>180</v>
      </c>
      <c r="F35" s="20"/>
      <c r="G35" s="21" t="str">
        <f>IF(ISBLANK($A35),"",IF($I35="X",A35,CONCATENATE(VLOOKUP(A35,Competitors!$A$2:$I$650,3, FALSE)," ",VLOOKUP(A35,Competitors!$A$2:$I$650,2,FALSE))))</f>
        <v>Steven Latham</v>
      </c>
      <c r="H35" s="22">
        <f t="shared" si="0"/>
        <v>1.9942129629629629E-2</v>
      </c>
      <c r="I35" t="str">
        <f t="shared" si="1"/>
        <v/>
      </c>
    </row>
    <row r="36" spans="1:9" ht="15" x14ac:dyDescent="0.4">
      <c r="A36" s="19">
        <v>1379</v>
      </c>
      <c r="B36" s="19">
        <v>0</v>
      </c>
      <c r="C36" s="20">
        <v>28</v>
      </c>
      <c r="D36" s="20">
        <v>52</v>
      </c>
      <c r="E36" s="20" t="s">
        <v>180</v>
      </c>
      <c r="F36" s="20"/>
      <c r="G36" s="21" t="str">
        <f>IF(ISBLANK($A36),"",IF($I36="X",A36,CONCATENATE(VLOOKUP(A36,Competitors!$A$2:$I$650,3, FALSE)," ",VLOOKUP(A36,Competitors!$A$2:$I$650,2,FALSE))))</f>
        <v>Michaela Latham</v>
      </c>
      <c r="H36" s="22">
        <f t="shared" si="0"/>
        <v>2.0046296296296295E-2</v>
      </c>
      <c r="I36" t="str">
        <f t="shared" si="1"/>
        <v/>
      </c>
    </row>
    <row r="37" spans="1:9" ht="15" x14ac:dyDescent="0.4">
      <c r="A37" s="19" t="s">
        <v>154</v>
      </c>
      <c r="B37" s="19">
        <v>0</v>
      </c>
      <c r="C37" s="20">
        <v>29</v>
      </c>
      <c r="D37" s="20">
        <v>11</v>
      </c>
      <c r="E37" s="20" t="s">
        <v>180</v>
      </c>
      <c r="F37" s="20"/>
      <c r="G37" s="21" t="str">
        <f>IF(ISBLANK($A37),"",IF($I37="X",A37,CONCATENATE(VLOOKUP(A37,Competitors!$A$2:$I$650,3, FALSE)," ",VLOOKUP(A37,Competitors!$A$2:$I$650,2,FALSE))))</f>
        <v>Paul Eden</v>
      </c>
      <c r="H37" s="22">
        <f t="shared" si="0"/>
        <v>2.0266203703703703E-2</v>
      </c>
      <c r="I37" t="str">
        <f t="shared" si="1"/>
        <v>X</v>
      </c>
    </row>
    <row r="38" spans="1:9" ht="15" x14ac:dyDescent="0.4">
      <c r="A38" s="19">
        <v>1298</v>
      </c>
      <c r="B38" s="19">
        <v>0</v>
      </c>
      <c r="C38" s="20">
        <v>29</v>
      </c>
      <c r="D38" s="20">
        <v>41</v>
      </c>
      <c r="E38" s="20" t="s">
        <v>180</v>
      </c>
      <c r="F38" s="20"/>
      <c r="G38" s="21" t="str">
        <f>IF(ISBLANK($A38),"",IF($I38="X",A38,CONCATENATE(VLOOKUP(A38,Competitors!$A$2:$I$650,3, FALSE)," ",VLOOKUP(A38,Competitors!$A$2:$I$650,2,FALSE))))</f>
        <v>Jane Moore</v>
      </c>
      <c r="H38" s="22">
        <f t="shared" si="0"/>
        <v>2.0613425925925927E-2</v>
      </c>
      <c r="I38" t="str">
        <f t="shared" si="1"/>
        <v/>
      </c>
    </row>
    <row r="39" spans="1:9" ht="15" x14ac:dyDescent="0.4">
      <c r="A39" s="19">
        <v>935</v>
      </c>
      <c r="B39" s="19">
        <v>0</v>
      </c>
      <c r="C39" s="20">
        <v>32</v>
      </c>
      <c r="D39" s="20">
        <v>24</v>
      </c>
      <c r="E39" s="20"/>
      <c r="F39" s="20"/>
      <c r="G39" s="21" t="str">
        <f>IF(ISBLANK($A39),"",IF($I39="X",A39,CONCATENATE(VLOOKUP(A39,Competitors!$A$2:$I$650,3, FALSE)," ",VLOOKUP(A39,Competitors!$A$2:$I$650,2,FALSE))))</f>
        <v>Sophie Ward</v>
      </c>
      <c r="H39" s="22">
        <f t="shared" si="0"/>
        <v>2.2499999999999999E-2</v>
      </c>
      <c r="I39" t="str">
        <f t="shared" si="1"/>
        <v/>
      </c>
    </row>
    <row r="40" spans="1:9" ht="15" x14ac:dyDescent="0.4">
      <c r="A40" s="19">
        <v>1254</v>
      </c>
      <c r="B40" s="19"/>
      <c r="C40" s="20"/>
      <c r="D40" s="20"/>
      <c r="E40" s="20"/>
      <c r="F40" s="20" t="s">
        <v>226</v>
      </c>
      <c r="G40" s="21" t="str">
        <f>IF(ISBLANK($A40),"",IF($I40="X",A40,CONCATENATE(VLOOKUP(A40,Competitors!$A$2:$I$650,3, FALSE)," ",VLOOKUP(A40,Competitors!$A$2:$I$650,2,FALSE))))</f>
        <v>Paul White</v>
      </c>
      <c r="H40" s="22">
        <f t="shared" si="0"/>
        <v>0</v>
      </c>
      <c r="I40" t="str">
        <f t="shared" si="1"/>
        <v/>
      </c>
    </row>
    <row r="41" spans="1:9" ht="15" x14ac:dyDescent="0.4">
      <c r="A41" s="19"/>
      <c r="B41" s="19"/>
      <c r="C41" s="20"/>
      <c r="D41" s="20"/>
      <c r="E41" s="20"/>
      <c r="F41" s="20"/>
      <c r="G41" s="21" t="str">
        <f>IF(ISBLANK($A41),"",IF($I41="X",A41,CONCATENATE(VLOOKUP(A41,Competitors!$A$2:$I$650,3, FALSE)," ",VLOOKUP(A41,Competitors!$A$2:$I$650,2,FALSE))))</f>
        <v/>
      </c>
      <c r="H41" s="22">
        <f t="shared" si="0"/>
        <v>0</v>
      </c>
      <c r="I41" t="str">
        <f t="shared" si="1"/>
        <v/>
      </c>
    </row>
    <row r="42" spans="1:9" ht="15" x14ac:dyDescent="0.4">
      <c r="A42" s="19"/>
      <c r="B42" s="19"/>
      <c r="C42" s="20"/>
      <c r="D42" s="20"/>
      <c r="E42" s="20"/>
      <c r="F42" s="20"/>
      <c r="G42" s="21" t="str">
        <f>IF(ISBLANK($A42),"",IF($I42="X",A42,CONCATENATE(VLOOKUP(A42,Competitors!$A$2:$I$650,3, FALSE)," ",VLOOKUP(A42,Competitors!$A$2:$I$650,2,FALSE))))</f>
        <v/>
      </c>
      <c r="H42" s="22">
        <f t="shared" si="0"/>
        <v>0</v>
      </c>
      <c r="I42" t="str">
        <f t="shared" si="1"/>
        <v/>
      </c>
    </row>
    <row r="43" spans="1:9" ht="15" x14ac:dyDescent="0.4">
      <c r="A43" s="19"/>
      <c r="B43" s="19"/>
      <c r="C43" s="20"/>
      <c r="D43" s="20"/>
      <c r="E43" s="20"/>
      <c r="F43" s="20"/>
      <c r="G43" s="21" t="str">
        <f>IF(ISBLANK($A43),"",IF($I43="X",A43,CONCATENATE(VLOOKUP(A43,Competitors!$A$2:$I$650,3, FALSE)," ",VLOOKUP(A43,Competitors!$A$2:$I$650,2,FALSE))))</f>
        <v/>
      </c>
      <c r="H43" s="22">
        <f t="shared" si="0"/>
        <v>0</v>
      </c>
      <c r="I43" t="str">
        <f t="shared" si="1"/>
        <v/>
      </c>
    </row>
    <row r="44" spans="1:9" ht="15" x14ac:dyDescent="0.4">
      <c r="A44" s="19"/>
      <c r="B44" s="19"/>
      <c r="C44" s="20"/>
      <c r="D44" s="20"/>
      <c r="E44" s="20"/>
      <c r="F44" s="20"/>
      <c r="G44" s="21" t="str">
        <f>IF(ISBLANK($A44),"",IF($I44="X",A44,CONCATENATE(VLOOKUP(A44,Competitors!$A$2:$I$650,3, FALSE)," ",VLOOKUP(A44,Competitors!$A$2:$I$650,2,FALSE))))</f>
        <v/>
      </c>
      <c r="H44" s="22">
        <f t="shared" si="0"/>
        <v>0</v>
      </c>
      <c r="I44" t="str">
        <f t="shared" si="1"/>
        <v/>
      </c>
    </row>
    <row r="45" spans="1:9" ht="15" x14ac:dyDescent="0.4">
      <c r="A45" s="19"/>
      <c r="B45" s="19"/>
      <c r="C45" s="20"/>
      <c r="D45" s="20"/>
      <c r="E45" s="20"/>
      <c r="F45" s="20"/>
      <c r="G45" s="21" t="str">
        <f>IF(ISBLANK($A45),"",IF($I45="X",A45,CONCATENATE(VLOOKUP(A45,Competitors!$A$2:$I$650,3, FALSE)," ",VLOOKUP(A45,Competitors!$A$2:$I$650,2,FALSE))))</f>
        <v/>
      </c>
      <c r="H45" s="22">
        <f t="shared" si="0"/>
        <v>0</v>
      </c>
      <c r="I45" t="str">
        <f t="shared" si="1"/>
        <v/>
      </c>
    </row>
    <row r="46" spans="1:9" ht="15" x14ac:dyDescent="0.4">
      <c r="A46" s="19"/>
      <c r="B46" s="19"/>
      <c r="C46" s="20"/>
      <c r="D46" s="20"/>
      <c r="E46" s="20"/>
      <c r="F46" s="20"/>
      <c r="G46" s="21" t="str">
        <f>IF(ISBLANK($A46),"",IF($I46="X",A46,CONCATENATE(VLOOKUP(A46,Competitors!$A$2:$I$650,3, FALSE)," ",VLOOKUP(A46,Competitors!$A$2:$I$650,2,FALSE))))</f>
        <v/>
      </c>
      <c r="H46" s="22">
        <f t="shared" si="0"/>
        <v>0</v>
      </c>
      <c r="I46" t="str">
        <f t="shared" si="1"/>
        <v/>
      </c>
    </row>
    <row r="47" spans="1:9" ht="15" x14ac:dyDescent="0.4">
      <c r="A47" s="19"/>
      <c r="B47" s="19"/>
      <c r="C47" s="20"/>
      <c r="D47" s="20"/>
      <c r="E47" s="20"/>
      <c r="F47" s="20"/>
      <c r="G47" s="21" t="str">
        <f>IF(ISBLANK($A47),"",IF($I47="X",A47,CONCATENATE(VLOOKUP(A47,Competitors!$A$2:$I$650,3, FALSE)," ",VLOOKUP(A47,Competitors!$A$2:$I$650,2,FALSE))))</f>
        <v/>
      </c>
      <c r="H47" s="22">
        <f t="shared" si="0"/>
        <v>0</v>
      </c>
      <c r="I47" t="str">
        <f t="shared" si="1"/>
        <v/>
      </c>
    </row>
    <row r="48" spans="1:9" ht="15" x14ac:dyDescent="0.4">
      <c r="A48" s="19"/>
      <c r="B48" s="19"/>
      <c r="C48" s="20"/>
      <c r="D48" s="20"/>
      <c r="E48" s="20"/>
      <c r="F48" s="20"/>
      <c r="G48" s="21" t="str">
        <f>IF(ISBLANK($A48),"",IF($I48="X",A48,CONCATENATE(VLOOKUP(A48,Competitors!$A$2:$I$650,3, FALSE)," ",VLOOKUP(A48,Competitors!$A$2:$I$650,2,FALSE))))</f>
        <v/>
      </c>
      <c r="H48" s="22">
        <f t="shared" si="0"/>
        <v>0</v>
      </c>
      <c r="I48" t="str">
        <f t="shared" si="1"/>
        <v/>
      </c>
    </row>
    <row r="49" spans="1:9" ht="15" x14ac:dyDescent="0.4">
      <c r="A49" s="19"/>
      <c r="B49" s="19"/>
      <c r="C49" s="20"/>
      <c r="D49" s="20"/>
      <c r="E49" s="20"/>
      <c r="F49" s="20"/>
      <c r="G49" s="21" t="str">
        <f>IF(ISBLANK($A49),"",IF($I49="X",A49,CONCATENATE(VLOOKUP(A49,Competitors!$A$2:$I$650,3, FALSE)," ",VLOOKUP(A49,Competitors!$A$2:$I$650,2,FALSE))))</f>
        <v/>
      </c>
      <c r="H49" s="22">
        <f t="shared" si="0"/>
        <v>0</v>
      </c>
      <c r="I49" t="str">
        <f t="shared" si="1"/>
        <v/>
      </c>
    </row>
    <row r="50" spans="1:9" ht="15" x14ac:dyDescent="0.4">
      <c r="A50" s="19"/>
      <c r="B50" s="19"/>
      <c r="C50" s="20"/>
      <c r="D50" s="20"/>
      <c r="E50" s="20"/>
      <c r="F50" s="20"/>
      <c r="G50" s="21" t="str">
        <f>IF(ISBLANK($A50),"",IF($I50="X",A50,CONCATENATE(VLOOKUP(A50,Competitors!$A$2:$I$650,3, FALSE)," ",VLOOKUP(A50,Competitors!$A$2:$I$650,2,FALSE))))</f>
        <v/>
      </c>
      <c r="H50" s="22">
        <f t="shared" si="0"/>
        <v>0</v>
      </c>
      <c r="I50" t="str">
        <f t="shared" si="1"/>
        <v/>
      </c>
    </row>
    <row r="51" spans="1:9" ht="15" x14ac:dyDescent="0.4">
      <c r="A51" s="19"/>
      <c r="B51" s="19"/>
      <c r="C51" s="20"/>
      <c r="D51" s="20"/>
      <c r="E51" s="20"/>
      <c r="F51" s="20"/>
      <c r="G51" s="21" t="str">
        <f>IF(ISBLANK($A51),"",IF($I51="X",A51,CONCATENATE(VLOOKUP(A51,Competitors!$A$2:$I$650,3, FALSE)," ",VLOOKUP(A51,Competitors!$A$2:$I$650,2,FALSE))))</f>
        <v/>
      </c>
      <c r="H51" s="22">
        <f t="shared" si="0"/>
        <v>0</v>
      </c>
      <c r="I51" t="str">
        <f t="shared" si="1"/>
        <v/>
      </c>
    </row>
    <row r="52" spans="1:9" ht="15" x14ac:dyDescent="0.4">
      <c r="A52" s="19"/>
      <c r="B52" s="19"/>
      <c r="C52" s="20"/>
      <c r="D52" s="20"/>
      <c r="E52" s="20"/>
      <c r="F52" s="20"/>
      <c r="G52" s="21" t="str">
        <f>IF(ISBLANK($A52),"",IF($I52="X",A52,CONCATENATE(VLOOKUP(A52,Competitors!$A$2:$I$650,3, FALSE)," ",VLOOKUP(A52,Competitors!$A$2:$I$650,2,FALSE))))</f>
        <v/>
      </c>
      <c r="H52" s="22">
        <f t="shared" si="0"/>
        <v>0</v>
      </c>
      <c r="I52" t="str">
        <f t="shared" si="1"/>
        <v/>
      </c>
    </row>
    <row r="53" spans="1:9" ht="15" x14ac:dyDescent="0.4">
      <c r="A53" s="19"/>
      <c r="B53" s="19"/>
      <c r="C53" s="20"/>
      <c r="D53" s="20"/>
      <c r="E53" s="20"/>
      <c r="F53" s="20"/>
      <c r="G53" s="21" t="str">
        <f>IF(ISBLANK($A53),"",IF($I53="X",A53,CONCATENATE(VLOOKUP(A53,Competitors!$A$2:$I$650,3, FALSE)," ",VLOOKUP(A53,Competitors!$A$2:$I$650,2,FALSE))))</f>
        <v/>
      </c>
      <c r="H53" s="22">
        <f t="shared" si="0"/>
        <v>0</v>
      </c>
      <c r="I53" t="str">
        <f t="shared" si="1"/>
        <v/>
      </c>
    </row>
    <row r="54" spans="1:9" ht="15" x14ac:dyDescent="0.4">
      <c r="A54" s="19"/>
      <c r="B54" s="19"/>
      <c r="C54" s="20"/>
      <c r="D54" s="20"/>
      <c r="E54" s="20"/>
      <c r="F54" s="20"/>
      <c r="G54" s="21" t="str">
        <f>IF(ISBLANK($A54),"",IF($I54="X",A54,CONCATENATE(VLOOKUP(A54,Competitors!$A$2:$I$650,3, FALSE)," ",VLOOKUP(A54,Competitors!$A$2:$I$650,2,FALSE))))</f>
        <v/>
      </c>
      <c r="H54" s="22">
        <f t="shared" si="0"/>
        <v>0</v>
      </c>
      <c r="I54" t="str">
        <f t="shared" si="1"/>
        <v/>
      </c>
    </row>
    <row r="55" spans="1:9" ht="15" x14ac:dyDescent="0.4">
      <c r="A55" s="19"/>
      <c r="B55" s="19"/>
      <c r="C55" s="20"/>
      <c r="D55" s="20"/>
      <c r="E55" s="20"/>
      <c r="F55" s="20"/>
      <c r="G55" s="21" t="str">
        <f>IF(ISBLANK($A55),"",IF($I55="X",A55,CONCATENATE(VLOOKUP(A55,Competitors!$A$2:$I$650,3, FALSE)," ",VLOOKUP(A55,Competitors!$A$2:$I$650,2,FALSE))))</f>
        <v/>
      </c>
      <c r="H55" s="22">
        <f t="shared" si="0"/>
        <v>0</v>
      </c>
      <c r="I55" t="str">
        <f t="shared" si="1"/>
        <v/>
      </c>
    </row>
    <row r="56" spans="1:9" ht="15" x14ac:dyDescent="0.4">
      <c r="A56" s="19"/>
      <c r="B56" s="19"/>
      <c r="C56" s="20"/>
      <c r="D56" s="20"/>
      <c r="E56" s="20"/>
      <c r="F56" s="20"/>
      <c r="G56" s="21" t="str">
        <f>IF(ISBLANK($A56),"",IF($I56="X",A56,CONCATENATE(VLOOKUP(A56,Competitors!$A$2:$I$650,3, FALSE)," ",VLOOKUP(A56,Competitors!$A$2:$I$650,2,FALSE))))</f>
        <v/>
      </c>
      <c r="H56" s="22">
        <f t="shared" si="0"/>
        <v>0</v>
      </c>
      <c r="I56" t="str">
        <f t="shared" si="1"/>
        <v/>
      </c>
    </row>
    <row r="57" spans="1:9" ht="15" x14ac:dyDescent="0.4">
      <c r="A57" s="19"/>
      <c r="B57" s="19"/>
      <c r="C57" s="20"/>
      <c r="D57" s="20"/>
      <c r="E57" s="20"/>
      <c r="F57" s="20"/>
      <c r="G57" s="21" t="str">
        <f>IF(ISBLANK($A57),"",IF($I57="X",A57,CONCATENATE(VLOOKUP(A57,Competitors!$A$2:$I$650,3, FALSE)," ",VLOOKUP(A57,Competitors!$A$2:$I$650,2,FALSE))))</f>
        <v/>
      </c>
      <c r="H57" s="22">
        <f t="shared" si="0"/>
        <v>0</v>
      </c>
      <c r="I57" t="str">
        <f t="shared" si="1"/>
        <v/>
      </c>
    </row>
    <row r="58" spans="1:9" ht="15" x14ac:dyDescent="0.4">
      <c r="A58" s="19"/>
      <c r="B58" s="19"/>
      <c r="C58" s="20"/>
      <c r="D58" s="20"/>
      <c r="E58" s="20"/>
      <c r="F58" s="20"/>
      <c r="G58" s="21" t="str">
        <f>IF(ISBLANK($A58),"",IF($I58="X",A58,CONCATENATE(VLOOKUP(A58,Competitors!$A$2:$I$650,3, FALSE)," ",VLOOKUP(A58,Competitors!$A$2:$I$650,2,FALSE))))</f>
        <v/>
      </c>
      <c r="H58" s="22">
        <f t="shared" si="0"/>
        <v>0</v>
      </c>
      <c r="I58" t="str">
        <f t="shared" si="1"/>
        <v/>
      </c>
    </row>
    <row r="59" spans="1:9" ht="15" x14ac:dyDescent="0.4">
      <c r="A59" s="19"/>
      <c r="B59" s="19"/>
      <c r="C59" s="20"/>
      <c r="D59" s="20"/>
      <c r="E59" s="20"/>
      <c r="F59" s="20"/>
      <c r="G59" s="21" t="str">
        <f>IF(ISBLANK($A59),"",IF($I59="X",A59,CONCATENATE(VLOOKUP(A59,Competitors!$A$2:$I$650,3, FALSE)," ",VLOOKUP(A59,Competitors!$A$2:$I$650,2,FALSE))))</f>
        <v/>
      </c>
      <c r="H59" s="22">
        <f t="shared" si="0"/>
        <v>0</v>
      </c>
      <c r="I59" t="str">
        <f t="shared" si="1"/>
        <v/>
      </c>
    </row>
    <row r="60" spans="1:9" ht="15" x14ac:dyDescent="0.4">
      <c r="A60" s="19"/>
      <c r="B60" s="19"/>
      <c r="C60" s="20"/>
      <c r="D60" s="20"/>
      <c r="E60" s="20"/>
      <c r="F60" s="20"/>
      <c r="G60" s="21" t="str">
        <f>IF(ISBLANK($A60),"",IF($I60="X",A60,CONCATENATE(VLOOKUP(A60,Competitors!$A$2:$I$650,3, FALSE)," ",VLOOKUP(A60,Competitors!$A$2:$I$650,2,FALSE))))</f>
        <v/>
      </c>
      <c r="H60" s="22">
        <f t="shared" si="0"/>
        <v>0</v>
      </c>
      <c r="I60" t="str">
        <f t="shared" si="1"/>
        <v/>
      </c>
    </row>
    <row r="61" spans="1:9" ht="15" x14ac:dyDescent="0.4">
      <c r="A61" s="19"/>
      <c r="B61" s="19"/>
      <c r="C61" s="20"/>
      <c r="D61" s="20"/>
      <c r="E61" s="20"/>
      <c r="F61" s="20"/>
      <c r="G61" s="21" t="str">
        <f>IF(ISBLANK($A61),"",IF($I61="X",A61,CONCATENATE(VLOOKUP(A61,Competitors!$A$2:$I$650,3, FALSE)," ",VLOOKUP(A61,Competitors!$A$2:$I$650,2,FALSE))))</f>
        <v/>
      </c>
      <c r="H61" s="22">
        <f t="shared" si="0"/>
        <v>0</v>
      </c>
      <c r="I61" t="str">
        <f t="shared" si="1"/>
        <v/>
      </c>
    </row>
    <row r="62" spans="1:9" ht="15" x14ac:dyDescent="0.4">
      <c r="A62" s="19"/>
      <c r="B62" s="19"/>
      <c r="C62" s="20"/>
      <c r="D62" s="20"/>
      <c r="E62" s="20"/>
      <c r="F62" s="20"/>
      <c r="G62" s="21" t="str">
        <f>IF(ISBLANK($A62),"",IF($I62="X",A62,CONCATENATE(VLOOKUP(A62,Competitors!$A$2:$I$650,3, FALSE)," ",VLOOKUP(A62,Competitors!$A$2:$I$650,2,FALSE))))</f>
        <v/>
      </c>
      <c r="H62" s="22">
        <f t="shared" si="0"/>
        <v>0</v>
      </c>
      <c r="I62" t="str">
        <f t="shared" si="1"/>
        <v/>
      </c>
    </row>
    <row r="63" spans="1:9" ht="15" x14ac:dyDescent="0.4">
      <c r="A63" s="19"/>
      <c r="B63" s="19"/>
      <c r="C63" s="20"/>
      <c r="D63" s="20"/>
      <c r="E63" s="20"/>
      <c r="F63" s="20"/>
      <c r="G63" s="21" t="str">
        <f>IF(ISBLANK($A63),"",IF($I63="X",A63,CONCATENATE(VLOOKUP(A63,Competitors!$A$2:$I$650,3, FALSE)," ",VLOOKUP(A63,Competitors!$A$2:$I$650,2,FALSE))))</f>
        <v/>
      </c>
      <c r="H63" s="22">
        <f t="shared" si="0"/>
        <v>0</v>
      </c>
      <c r="I63" t="str">
        <f t="shared" si="1"/>
        <v/>
      </c>
    </row>
    <row r="64" spans="1:9" ht="15" x14ac:dyDescent="0.4">
      <c r="A64" s="19"/>
      <c r="B64" s="19"/>
      <c r="C64" s="20"/>
      <c r="D64" s="20"/>
      <c r="E64" s="20"/>
      <c r="F64" s="20"/>
      <c r="G64" s="21" t="str">
        <f>IF(ISBLANK($A64),"",IF($I64="X",A64,CONCATENATE(VLOOKUP(A64,Competitors!$A$2:$I$650,3, FALSE)," ",VLOOKUP(A64,Competitors!$A$2:$I$650,2,FALSE))))</f>
        <v/>
      </c>
      <c r="H64" s="22">
        <f t="shared" si="0"/>
        <v>0</v>
      </c>
      <c r="I64" t="str">
        <f t="shared" si="1"/>
        <v/>
      </c>
    </row>
    <row r="65" spans="1:9" ht="15" x14ac:dyDescent="0.4">
      <c r="A65" s="19"/>
      <c r="B65" s="19"/>
      <c r="C65" s="20"/>
      <c r="D65" s="20"/>
      <c r="E65" s="20"/>
      <c r="F65" s="20"/>
      <c r="G65" s="21" t="str">
        <f>IF(ISBLANK($A65),"",IF($I65="X",A65,CONCATENATE(VLOOKUP(A65,Competitors!$A$2:$I$650,3, FALSE)," ",VLOOKUP(A65,Competitors!$A$2:$I$650,2,FALSE))))</f>
        <v/>
      </c>
      <c r="H65" s="22">
        <f t="shared" si="0"/>
        <v>0</v>
      </c>
      <c r="I65" t="str">
        <f t="shared" si="1"/>
        <v/>
      </c>
    </row>
    <row r="66" spans="1:9" ht="15" x14ac:dyDescent="0.4">
      <c r="A66" s="19"/>
      <c r="B66" s="19"/>
      <c r="C66" s="20"/>
      <c r="D66" s="20"/>
      <c r="E66" s="20"/>
      <c r="F66" s="20"/>
      <c r="G66" s="21" t="str">
        <f>IF(ISBLANK($A66),"",IF($I66="X",A66,CONCATENATE(VLOOKUP(A66,Competitors!$A$2:$I$650,3, FALSE)," ",VLOOKUP(A66,Competitors!$A$2:$I$650,2,FALSE))))</f>
        <v/>
      </c>
      <c r="H66" s="22">
        <f t="shared" si="0"/>
        <v>0</v>
      </c>
      <c r="I66" t="str">
        <f t="shared" si="1"/>
        <v/>
      </c>
    </row>
    <row r="67" spans="1:9" ht="15" x14ac:dyDescent="0.4">
      <c r="A67" s="19"/>
      <c r="B67" s="19"/>
      <c r="C67" s="20"/>
      <c r="D67" s="20"/>
      <c r="E67" s="20"/>
      <c r="F67" s="20"/>
      <c r="G67" s="21" t="str">
        <f>IF(ISBLANK($A67),"",IF($I67="X",A67,CONCATENATE(VLOOKUP(A67,Competitors!$A$2:$I$650,3, FALSE)," ",VLOOKUP(A67,Competitors!$A$2:$I$650,2,FALSE))))</f>
        <v/>
      </c>
      <c r="H67" s="22">
        <f t="shared" ref="H67:H101" si="2">IF(LEFT($E67,1)="D",UPPER($E67),(B67*3600+C67*60+D67)/86400)</f>
        <v>0</v>
      </c>
      <c r="I67" t="str">
        <f t="shared" ref="I67:I101" si="3">IF(OR(ISBLANK(A67),ISNUMBER(A67)),"","X")</f>
        <v/>
      </c>
    </row>
    <row r="68" spans="1:9" ht="15" x14ac:dyDescent="0.4">
      <c r="A68" s="19"/>
      <c r="B68" s="19"/>
      <c r="C68" s="20"/>
      <c r="D68" s="20"/>
      <c r="E68" s="20"/>
      <c r="F68" s="20"/>
      <c r="G68" s="21" t="str">
        <f>IF(ISBLANK($A68),"",IF($I68="X",A68,CONCATENATE(VLOOKUP(A68,Competitors!$A$2:$I$650,3, FALSE)," ",VLOOKUP(A68,Competitors!$A$2:$I$650,2,FALSE))))</f>
        <v/>
      </c>
      <c r="H68" s="22">
        <f t="shared" si="2"/>
        <v>0</v>
      </c>
      <c r="I68" t="str">
        <f t="shared" si="3"/>
        <v/>
      </c>
    </row>
    <row r="69" spans="1:9" ht="15" x14ac:dyDescent="0.4">
      <c r="A69" s="19"/>
      <c r="B69" s="19"/>
      <c r="C69" s="20"/>
      <c r="D69" s="20"/>
      <c r="E69" s="20"/>
      <c r="F69" s="20"/>
      <c r="G69" s="21" t="str">
        <f>IF(ISBLANK($A69),"",IF($I69="X",A69,CONCATENATE(VLOOKUP(A69,Competitors!$A$2:$I$650,3, FALSE)," ",VLOOKUP(A69,Competitors!$A$2:$I$650,2,FALSE))))</f>
        <v/>
      </c>
      <c r="H69" s="22">
        <f t="shared" si="2"/>
        <v>0</v>
      </c>
      <c r="I69" t="str">
        <f t="shared" si="3"/>
        <v/>
      </c>
    </row>
    <row r="70" spans="1:9" ht="15" x14ac:dyDescent="0.4">
      <c r="A70" s="19"/>
      <c r="B70" s="19"/>
      <c r="C70" s="20"/>
      <c r="D70" s="20"/>
      <c r="E70" s="20"/>
      <c r="F70" s="20"/>
      <c r="G70" s="21" t="str">
        <f>IF(ISBLANK($A70),"",IF($I70="X",A70,CONCATENATE(VLOOKUP(A70,Competitors!$A$2:$I$650,3, FALSE)," ",VLOOKUP(A70,Competitors!$A$2:$I$650,2,FALSE))))</f>
        <v/>
      </c>
      <c r="H70" s="22">
        <f t="shared" si="2"/>
        <v>0</v>
      </c>
      <c r="I70" t="str">
        <f t="shared" si="3"/>
        <v/>
      </c>
    </row>
    <row r="71" spans="1:9" ht="15" x14ac:dyDescent="0.4">
      <c r="A71" s="19"/>
      <c r="B71" s="19"/>
      <c r="C71" s="20"/>
      <c r="D71" s="20"/>
      <c r="E71" s="20"/>
      <c r="F71" s="20"/>
      <c r="G71" s="21" t="str">
        <f>IF(ISBLANK($A71),"",IF($I71="X",A71,CONCATENATE(VLOOKUP(A71,Competitors!$A$2:$I$650,3, FALSE)," ",VLOOKUP(A71,Competitors!$A$2:$I$650,2,FALSE))))</f>
        <v/>
      </c>
      <c r="H71" s="22">
        <f t="shared" si="2"/>
        <v>0</v>
      </c>
      <c r="I71" t="str">
        <f t="shared" si="3"/>
        <v/>
      </c>
    </row>
    <row r="72" spans="1:9" ht="15" x14ac:dyDescent="0.4">
      <c r="A72" s="19"/>
      <c r="B72" s="19"/>
      <c r="C72" s="20"/>
      <c r="D72" s="20"/>
      <c r="E72" s="20"/>
      <c r="F72" s="20"/>
      <c r="G72" s="21" t="str">
        <f>IF(ISBLANK($A72),"",IF($I72="X",A72,CONCATENATE(VLOOKUP(A72,Competitors!$A$2:$I$650,3, FALSE)," ",VLOOKUP(A72,Competitors!$A$2:$I$650,2,FALSE))))</f>
        <v/>
      </c>
      <c r="H72" s="22">
        <f t="shared" si="2"/>
        <v>0</v>
      </c>
      <c r="I72" t="str">
        <f t="shared" si="3"/>
        <v/>
      </c>
    </row>
    <row r="73" spans="1:9" ht="15" x14ac:dyDescent="0.4">
      <c r="A73" s="19"/>
      <c r="B73" s="19"/>
      <c r="C73" s="20"/>
      <c r="D73" s="20"/>
      <c r="E73" s="20"/>
      <c r="F73" s="20"/>
      <c r="G73" s="21" t="str">
        <f>IF(ISBLANK($A73),"",IF($I73="X",A73,CONCATENATE(VLOOKUP(A73,Competitors!$A$2:$I$650,3, FALSE)," ",VLOOKUP(A73,Competitors!$A$2:$I$650,2,FALSE))))</f>
        <v/>
      </c>
      <c r="H73" s="22">
        <f t="shared" si="2"/>
        <v>0</v>
      </c>
      <c r="I73" t="str">
        <f t="shared" si="3"/>
        <v/>
      </c>
    </row>
    <row r="74" spans="1:9" ht="15" x14ac:dyDescent="0.4">
      <c r="A74" s="19"/>
      <c r="B74" s="19"/>
      <c r="C74" s="20"/>
      <c r="D74" s="20"/>
      <c r="E74" s="20"/>
      <c r="F74" s="20"/>
      <c r="G74" s="21" t="str">
        <f>IF(ISBLANK($A74),"",IF($I74="X",A74,CONCATENATE(VLOOKUP(A74,Competitors!$A$2:$I$650,3, FALSE)," ",VLOOKUP(A74,Competitors!$A$2:$I$650,2,FALSE))))</f>
        <v/>
      </c>
      <c r="H74" s="22">
        <f t="shared" si="2"/>
        <v>0</v>
      </c>
      <c r="I74" t="str">
        <f t="shared" si="3"/>
        <v/>
      </c>
    </row>
    <row r="75" spans="1:9" ht="15" x14ac:dyDescent="0.4">
      <c r="A75" s="19"/>
      <c r="B75" s="19"/>
      <c r="C75" s="20"/>
      <c r="D75" s="20"/>
      <c r="E75" s="20"/>
      <c r="F75" s="20"/>
      <c r="G75" s="21" t="str">
        <f>IF(ISBLANK($A75),"",IF($I75="X",A75,CONCATENATE(VLOOKUP(A75,Competitors!$A$2:$I$650,3, FALSE)," ",VLOOKUP(A75,Competitors!$A$2:$I$650,2,FALSE))))</f>
        <v/>
      </c>
      <c r="H75" s="22">
        <f t="shared" si="2"/>
        <v>0</v>
      </c>
      <c r="I75" t="str">
        <f t="shared" si="3"/>
        <v/>
      </c>
    </row>
    <row r="76" spans="1:9" ht="15" x14ac:dyDescent="0.4">
      <c r="A76" s="19"/>
      <c r="B76" s="19"/>
      <c r="C76" s="20"/>
      <c r="D76" s="20"/>
      <c r="E76" s="20"/>
      <c r="F76" s="20"/>
      <c r="G76" s="21" t="str">
        <f>IF(ISBLANK($A76),"",IF($I76="X",A76,CONCATENATE(VLOOKUP(A76,Competitors!$A$2:$I$650,3, FALSE)," ",VLOOKUP(A76,Competitors!$A$2:$I$650,2,FALSE))))</f>
        <v/>
      </c>
      <c r="H76" s="22">
        <f t="shared" si="2"/>
        <v>0</v>
      </c>
      <c r="I76" t="str">
        <f t="shared" si="3"/>
        <v/>
      </c>
    </row>
    <row r="77" spans="1:9" ht="15" x14ac:dyDescent="0.4">
      <c r="A77" s="19"/>
      <c r="B77" s="19"/>
      <c r="C77" s="20"/>
      <c r="D77" s="20"/>
      <c r="E77" s="20"/>
      <c r="F77" s="20"/>
      <c r="G77" s="21" t="str">
        <f>IF(ISBLANK($A77),"",IF($I77="X",A77,CONCATENATE(VLOOKUP(A77,Competitors!$A$2:$I$650,3, FALSE)," ",VLOOKUP(A77,Competitors!$A$2:$I$650,2,FALSE))))</f>
        <v/>
      </c>
      <c r="H77" s="22">
        <f t="shared" si="2"/>
        <v>0</v>
      </c>
      <c r="I77" t="str">
        <f t="shared" si="3"/>
        <v/>
      </c>
    </row>
    <row r="78" spans="1:9" ht="15" x14ac:dyDescent="0.4">
      <c r="A78" s="19"/>
      <c r="B78" s="19"/>
      <c r="C78" s="20"/>
      <c r="D78" s="20"/>
      <c r="E78" s="20"/>
      <c r="F78" s="20"/>
      <c r="G78" s="21" t="str">
        <f>IF(ISBLANK($A78),"",IF($I78="X",A78,CONCATENATE(VLOOKUP(A78,Competitors!$A$2:$I$650,3, FALSE)," ",VLOOKUP(A78,Competitors!$A$2:$I$650,2,FALSE))))</f>
        <v/>
      </c>
      <c r="H78" s="22">
        <f t="shared" si="2"/>
        <v>0</v>
      </c>
      <c r="I78" t="str">
        <f t="shared" si="3"/>
        <v/>
      </c>
    </row>
    <row r="79" spans="1:9" ht="15" x14ac:dyDescent="0.4">
      <c r="A79" s="19"/>
      <c r="B79" s="19"/>
      <c r="C79" s="20"/>
      <c r="D79" s="20"/>
      <c r="E79" s="20"/>
      <c r="F79" s="20"/>
      <c r="G79" s="21" t="str">
        <f>IF(ISBLANK($A79),"",IF($I79="X",A79,CONCATENATE(VLOOKUP(A79,Competitors!$A$2:$I$650,3, FALSE)," ",VLOOKUP(A79,Competitors!$A$2:$I$650,2,FALSE))))</f>
        <v/>
      </c>
      <c r="H79" s="22">
        <f t="shared" si="2"/>
        <v>0</v>
      </c>
      <c r="I79" t="str">
        <f t="shared" si="3"/>
        <v/>
      </c>
    </row>
    <row r="80" spans="1:9" ht="15" x14ac:dyDescent="0.4">
      <c r="A80" s="19"/>
      <c r="B80" s="19"/>
      <c r="C80" s="20"/>
      <c r="D80" s="20"/>
      <c r="E80" s="20"/>
      <c r="F80" s="20"/>
      <c r="G80" s="21" t="str">
        <f>IF(ISBLANK($A80),"",IF($I80="X",A80,CONCATENATE(VLOOKUP(A80,Competitors!$A$2:$I$650,3, FALSE)," ",VLOOKUP(A80,Competitors!$A$2:$I$650,2,FALSE))))</f>
        <v/>
      </c>
      <c r="H80" s="22">
        <f t="shared" si="2"/>
        <v>0</v>
      </c>
      <c r="I80" t="str">
        <f t="shared" si="3"/>
        <v/>
      </c>
    </row>
    <row r="81" spans="1:9" ht="15" x14ac:dyDescent="0.4">
      <c r="A81" s="19"/>
      <c r="B81" s="19"/>
      <c r="C81" s="20"/>
      <c r="D81" s="20"/>
      <c r="E81" s="20"/>
      <c r="F81" s="20"/>
      <c r="G81" s="21" t="str">
        <f>IF(ISBLANK($A81),"",IF($I81="X",A81,CONCATENATE(VLOOKUP(A81,Competitors!$A$2:$I$650,3, FALSE)," ",VLOOKUP(A81,Competitors!$A$2:$I$650,2,FALSE))))</f>
        <v/>
      </c>
      <c r="H81" s="22">
        <f t="shared" si="2"/>
        <v>0</v>
      </c>
      <c r="I81" t="str">
        <f t="shared" si="3"/>
        <v/>
      </c>
    </row>
    <row r="82" spans="1:9" ht="15" x14ac:dyDescent="0.4">
      <c r="A82" s="19"/>
      <c r="B82" s="19"/>
      <c r="C82" s="20"/>
      <c r="D82" s="20"/>
      <c r="E82" s="20"/>
      <c r="F82" s="20"/>
      <c r="G82" s="21" t="str">
        <f>IF(ISBLANK($A82),"",IF($I82="X",A82,CONCATENATE(VLOOKUP(A82,Competitors!$A$2:$I$650,3, FALSE)," ",VLOOKUP(A82,Competitors!$A$2:$I$650,2,FALSE))))</f>
        <v/>
      </c>
      <c r="H82" s="22">
        <f t="shared" si="2"/>
        <v>0</v>
      </c>
      <c r="I82" t="str">
        <f t="shared" si="3"/>
        <v/>
      </c>
    </row>
    <row r="83" spans="1:9" ht="15" x14ac:dyDescent="0.4">
      <c r="A83" s="19"/>
      <c r="B83" s="19"/>
      <c r="C83" s="20"/>
      <c r="D83" s="20"/>
      <c r="E83" s="20"/>
      <c r="F83" s="20"/>
      <c r="G83" s="21" t="str">
        <f>IF(ISBLANK($A83),"",IF($I83="X",A83,CONCATENATE(VLOOKUP(A83,Competitors!$A$2:$I$650,3, FALSE)," ",VLOOKUP(A83,Competitors!$A$2:$I$650,2,FALSE))))</f>
        <v/>
      </c>
      <c r="H83" s="22">
        <f t="shared" si="2"/>
        <v>0</v>
      </c>
      <c r="I83" t="str">
        <f t="shared" si="3"/>
        <v/>
      </c>
    </row>
    <row r="84" spans="1:9" ht="15" x14ac:dyDescent="0.4">
      <c r="A84" s="19"/>
      <c r="B84" s="19"/>
      <c r="C84" s="20"/>
      <c r="D84" s="20"/>
      <c r="E84" s="20"/>
      <c r="F84" s="20"/>
      <c r="G84" s="21" t="str">
        <f>IF(ISBLANK($A84),"",IF($I84="X",A84,CONCATENATE(VLOOKUP(A84,Competitors!$A$2:$I$650,3, FALSE)," ",VLOOKUP(A84,Competitors!$A$2:$I$650,2,FALSE))))</f>
        <v/>
      </c>
      <c r="H84" s="22">
        <f t="shared" si="2"/>
        <v>0</v>
      </c>
      <c r="I84" t="str">
        <f t="shared" si="3"/>
        <v/>
      </c>
    </row>
    <row r="85" spans="1:9" ht="15" x14ac:dyDescent="0.4">
      <c r="A85" s="19"/>
      <c r="B85" s="19"/>
      <c r="C85" s="20"/>
      <c r="D85" s="20"/>
      <c r="E85" s="20"/>
      <c r="F85" s="20"/>
      <c r="G85" s="21" t="str">
        <f>IF(ISBLANK($A85),"",IF($I85="X",A85,CONCATENATE(VLOOKUP(A85,Competitors!$A$2:$I$650,3, FALSE)," ",VLOOKUP(A85,Competitors!$A$2:$I$650,2,FALSE))))</f>
        <v/>
      </c>
      <c r="H85" s="22">
        <f t="shared" si="2"/>
        <v>0</v>
      </c>
      <c r="I85" t="str">
        <f t="shared" si="3"/>
        <v/>
      </c>
    </row>
    <row r="86" spans="1:9" ht="15" x14ac:dyDescent="0.4">
      <c r="A86" s="19"/>
      <c r="B86" s="19"/>
      <c r="C86" s="20"/>
      <c r="D86" s="20"/>
      <c r="E86" s="20"/>
      <c r="F86" s="20"/>
      <c r="G86" s="21" t="str">
        <f>IF(ISBLANK($A86),"",IF($I86="X",A86,CONCATENATE(VLOOKUP(A86,Competitors!$A$2:$I$650,3, FALSE)," ",VLOOKUP(A86,Competitors!$A$2:$I$650,2,FALSE))))</f>
        <v/>
      </c>
      <c r="H86" s="22">
        <f t="shared" si="2"/>
        <v>0</v>
      </c>
      <c r="I86" t="str">
        <f t="shared" si="3"/>
        <v/>
      </c>
    </row>
    <row r="87" spans="1:9" ht="15" x14ac:dyDescent="0.4">
      <c r="A87" s="19"/>
      <c r="B87" s="19"/>
      <c r="C87" s="20"/>
      <c r="D87" s="20"/>
      <c r="E87" s="20"/>
      <c r="F87" s="20"/>
      <c r="G87" s="21" t="str">
        <f>IF(ISBLANK($A87),"",IF($I87="X",A87,CONCATENATE(VLOOKUP(A87,Competitors!$A$2:$I$650,3, FALSE)," ",VLOOKUP(A87,Competitors!$A$2:$I$650,2,FALSE))))</f>
        <v/>
      </c>
      <c r="H87" s="22">
        <f t="shared" si="2"/>
        <v>0</v>
      </c>
      <c r="I87" t="str">
        <f t="shared" si="3"/>
        <v/>
      </c>
    </row>
    <row r="88" spans="1:9" ht="15" x14ac:dyDescent="0.4">
      <c r="A88" s="19"/>
      <c r="B88" s="19"/>
      <c r="C88" s="20"/>
      <c r="D88" s="20"/>
      <c r="E88" s="20"/>
      <c r="F88" s="20"/>
      <c r="G88" s="21" t="str">
        <f>IF(ISBLANK($A88),"",IF($I88="X",A88,CONCATENATE(VLOOKUP(A88,Competitors!$A$2:$I$650,3, FALSE)," ",VLOOKUP(A88,Competitors!$A$2:$I$650,2,FALSE))))</f>
        <v/>
      </c>
      <c r="H88" s="22">
        <f t="shared" si="2"/>
        <v>0</v>
      </c>
      <c r="I88" t="str">
        <f t="shared" si="3"/>
        <v/>
      </c>
    </row>
    <row r="89" spans="1:9" ht="15" x14ac:dyDescent="0.4">
      <c r="A89" s="19"/>
      <c r="B89" s="19"/>
      <c r="C89" s="20"/>
      <c r="D89" s="20"/>
      <c r="E89" s="20"/>
      <c r="F89" s="20"/>
      <c r="G89" s="21" t="str">
        <f>IF(ISBLANK($A89),"",IF($I89="X",A89,CONCATENATE(VLOOKUP(A89,Competitors!$A$2:$I$650,3, FALSE)," ",VLOOKUP(A89,Competitors!$A$2:$I$650,2,FALSE))))</f>
        <v/>
      </c>
      <c r="H89" s="22">
        <f t="shared" si="2"/>
        <v>0</v>
      </c>
      <c r="I89" t="str">
        <f t="shared" si="3"/>
        <v/>
      </c>
    </row>
    <row r="90" spans="1:9" ht="15" x14ac:dyDescent="0.4">
      <c r="A90" s="19"/>
      <c r="B90" s="19"/>
      <c r="C90" s="20"/>
      <c r="D90" s="20"/>
      <c r="E90" s="20"/>
      <c r="F90" s="20"/>
      <c r="G90" s="21" t="str">
        <f>IF(ISBLANK($A90),"",IF($I90="X",A90,CONCATENATE(VLOOKUP(A90,Competitors!$A$2:$I$650,3, FALSE)," ",VLOOKUP(A90,Competitors!$A$2:$I$650,2,FALSE))))</f>
        <v/>
      </c>
      <c r="H90" s="22">
        <f t="shared" si="2"/>
        <v>0</v>
      </c>
      <c r="I90" t="str">
        <f t="shared" si="3"/>
        <v/>
      </c>
    </row>
    <row r="91" spans="1:9" ht="15" x14ac:dyDescent="0.4">
      <c r="A91" s="19"/>
      <c r="B91" s="19"/>
      <c r="C91" s="20"/>
      <c r="D91" s="20"/>
      <c r="E91" s="20"/>
      <c r="F91" s="20"/>
      <c r="G91" s="21" t="str">
        <f>IF(ISBLANK($A91),"",IF($I91="X",A91,CONCATENATE(VLOOKUP(A91,Competitors!$A$2:$I$650,3, FALSE)," ",VLOOKUP(A91,Competitors!$A$2:$I$650,2,FALSE))))</f>
        <v/>
      </c>
      <c r="H91" s="22">
        <f t="shared" si="2"/>
        <v>0</v>
      </c>
      <c r="I91" t="str">
        <f t="shared" si="3"/>
        <v/>
      </c>
    </row>
    <row r="92" spans="1:9" ht="15" x14ac:dyDescent="0.4">
      <c r="A92" s="19"/>
      <c r="B92" s="19"/>
      <c r="C92" s="20"/>
      <c r="D92" s="20"/>
      <c r="E92" s="20"/>
      <c r="F92" s="20"/>
      <c r="G92" s="21" t="str">
        <f>IF(ISBLANK($A92),"",IF($I92="X",A92,CONCATENATE(VLOOKUP(A92,Competitors!$A$2:$I$650,3, FALSE)," ",VLOOKUP(A92,Competitors!$A$2:$I$650,2,FALSE))))</f>
        <v/>
      </c>
      <c r="H92" s="22">
        <f t="shared" si="2"/>
        <v>0</v>
      </c>
      <c r="I92" t="str">
        <f t="shared" si="3"/>
        <v/>
      </c>
    </row>
    <row r="93" spans="1:9" ht="15" x14ac:dyDescent="0.4">
      <c r="A93" s="19"/>
      <c r="B93" s="19"/>
      <c r="C93" s="20"/>
      <c r="D93" s="20"/>
      <c r="E93" s="20"/>
      <c r="F93" s="20"/>
      <c r="G93" s="21" t="str">
        <f>IF(ISBLANK($A93),"",IF($I93="X",A93,CONCATENATE(VLOOKUP(A93,Competitors!$A$2:$I$650,3, FALSE)," ",VLOOKUP(A93,Competitors!$A$2:$I$650,2,FALSE))))</f>
        <v/>
      </c>
      <c r="H93" s="22">
        <f t="shared" si="2"/>
        <v>0</v>
      </c>
      <c r="I93" t="str">
        <f t="shared" si="3"/>
        <v/>
      </c>
    </row>
    <row r="94" spans="1:9" ht="15" x14ac:dyDescent="0.4">
      <c r="A94" s="19"/>
      <c r="B94" s="19"/>
      <c r="C94" s="20"/>
      <c r="D94" s="20"/>
      <c r="E94" s="20"/>
      <c r="F94" s="20"/>
      <c r="G94" s="21" t="str">
        <f>IF(ISBLANK($A94),"",IF($I94="X",A94,CONCATENATE(VLOOKUP(A94,Competitors!$A$2:$I$650,3, FALSE)," ",VLOOKUP(A94,Competitors!$A$2:$I$650,2,FALSE))))</f>
        <v/>
      </c>
      <c r="H94" s="22">
        <f t="shared" si="2"/>
        <v>0</v>
      </c>
      <c r="I94" t="str">
        <f t="shared" si="3"/>
        <v/>
      </c>
    </row>
    <row r="95" spans="1:9" ht="15" x14ac:dyDescent="0.4">
      <c r="A95" s="19"/>
      <c r="B95" s="19"/>
      <c r="C95" s="20"/>
      <c r="D95" s="20"/>
      <c r="E95" s="20"/>
      <c r="F95" s="20"/>
      <c r="G95" s="21" t="str">
        <f>IF(ISBLANK($A95),"",IF($I95="X",A95,CONCATENATE(VLOOKUP(A95,Competitors!$A$2:$I$650,3, FALSE)," ",VLOOKUP(A95,Competitors!$A$2:$I$650,2,FALSE))))</f>
        <v/>
      </c>
      <c r="H95" s="22">
        <f t="shared" si="2"/>
        <v>0</v>
      </c>
      <c r="I95" t="str">
        <f t="shared" si="3"/>
        <v/>
      </c>
    </row>
    <row r="96" spans="1:9" ht="15" x14ac:dyDescent="0.4">
      <c r="A96" s="19"/>
      <c r="B96" s="19"/>
      <c r="C96" s="20"/>
      <c r="D96" s="20"/>
      <c r="E96" s="20"/>
      <c r="F96" s="20"/>
      <c r="G96" s="21" t="str">
        <f>IF(ISBLANK($A96),"",IF($I96="X",A96,CONCATENATE(VLOOKUP(A96,Competitors!$A$2:$I$650,3, FALSE)," ",VLOOKUP(A96,Competitors!$A$2:$I$650,2,FALSE))))</f>
        <v/>
      </c>
      <c r="H96" s="22">
        <f t="shared" si="2"/>
        <v>0</v>
      </c>
      <c r="I96" t="str">
        <f t="shared" si="3"/>
        <v/>
      </c>
    </row>
    <row r="97" spans="1:9" ht="15" x14ac:dyDescent="0.4">
      <c r="A97" s="19"/>
      <c r="B97" s="19"/>
      <c r="C97" s="20"/>
      <c r="D97" s="20"/>
      <c r="E97" s="20"/>
      <c r="F97" s="20"/>
      <c r="G97" s="21" t="str">
        <f>IF(ISBLANK($A97),"",IF($I97="X",A97,CONCATENATE(VLOOKUP(A97,Competitors!$A$2:$I$650,3, FALSE)," ",VLOOKUP(A97,Competitors!$A$2:$I$650,2,FALSE))))</f>
        <v/>
      </c>
      <c r="H97" s="22">
        <f t="shared" si="2"/>
        <v>0</v>
      </c>
      <c r="I97" t="str">
        <f t="shared" si="3"/>
        <v/>
      </c>
    </row>
    <row r="98" spans="1:9" ht="15" x14ac:dyDescent="0.4">
      <c r="A98" s="19"/>
      <c r="B98" s="19"/>
      <c r="C98" s="20"/>
      <c r="D98" s="20"/>
      <c r="E98" s="20"/>
      <c r="F98" s="20"/>
      <c r="G98" s="21" t="str">
        <f>IF(ISBLANK($A98),"",IF($I98="X",A98,CONCATENATE(VLOOKUP(A98,Competitors!$A$2:$I$650,3, FALSE)," ",VLOOKUP(A98,Competitors!$A$2:$I$650,2,FALSE))))</f>
        <v/>
      </c>
      <c r="H98" s="22">
        <f t="shared" si="2"/>
        <v>0</v>
      </c>
      <c r="I98" t="str">
        <f t="shared" si="3"/>
        <v/>
      </c>
    </row>
    <row r="99" spans="1:9" ht="15" x14ac:dyDescent="0.4">
      <c r="A99" s="19"/>
      <c r="B99" s="19"/>
      <c r="C99" s="20"/>
      <c r="D99" s="20"/>
      <c r="E99" s="20"/>
      <c r="F99" s="20"/>
      <c r="G99" s="21" t="str">
        <f>IF(ISBLANK($A99),"",IF($I99="X",A99,CONCATENATE(VLOOKUP(A99,Competitors!$A$2:$I$650,3, FALSE)," ",VLOOKUP(A99,Competitors!$A$2:$I$650,2,FALSE))))</f>
        <v/>
      </c>
      <c r="H99" s="22">
        <f t="shared" si="2"/>
        <v>0</v>
      </c>
      <c r="I99" t="str">
        <f t="shared" si="3"/>
        <v/>
      </c>
    </row>
    <row r="100" spans="1:9" ht="15" x14ac:dyDescent="0.4">
      <c r="A100" s="19"/>
      <c r="B100" s="19"/>
      <c r="C100" s="20"/>
      <c r="D100" s="20"/>
      <c r="E100" s="20"/>
      <c r="F100" s="20"/>
      <c r="G100" s="21" t="str">
        <f>IF(ISBLANK($A100),"",IF($I100="X",A100,CONCATENATE(VLOOKUP(A100,Competitors!$A$2:$I$650,3, FALSE)," ",VLOOKUP(A100,Competitors!$A$2:$I$650,2,FALSE))))</f>
        <v/>
      </c>
      <c r="H100" s="22">
        <f t="shared" si="2"/>
        <v>0</v>
      </c>
      <c r="I100" t="str">
        <f t="shared" si="3"/>
        <v/>
      </c>
    </row>
    <row r="101" spans="1:9" ht="15" x14ac:dyDescent="0.4">
      <c r="A101" s="19"/>
      <c r="B101" s="19"/>
      <c r="C101" s="20"/>
      <c r="D101" s="20"/>
      <c r="E101" s="20"/>
      <c r="F101" s="20"/>
      <c r="G101" s="21" t="str">
        <f>IF(ISBLANK($A101),"",IF($I101="X",A101,CONCATENATE(VLOOKUP(A101,Competitors!$A$2:$I$650,3, FALSE)," ",VLOOKUP(A101,Competitors!$A$2:$I$650,2,FALSE))))</f>
        <v/>
      </c>
      <c r="H101" s="22">
        <f t="shared" si="2"/>
        <v>0</v>
      </c>
      <c r="I101" t="str">
        <f t="shared" si="3"/>
        <v/>
      </c>
    </row>
    <row r="102" spans="1:9" s="23" customFormat="1" x14ac:dyDescent="0.35">
      <c r="H102" s="24"/>
    </row>
    <row r="103" spans="1:9" x14ac:dyDescent="0.35">
      <c r="A103" t="s">
        <v>672</v>
      </c>
      <c r="B103" t="str" cm="1">
        <f t="array" aca="1" ref="B103" ca="1">MID(CELL("filename",A1),FIND("]",CELL("filename",A1))+1,255)</f>
        <v>Event_14</v>
      </c>
    </row>
    <row r="104" spans="1:9" x14ac:dyDescent="0.35">
      <c r="A104" t="s">
        <v>673</v>
      </c>
      <c r="B104">
        <f ca="1">_xlfn.XLOOKUP(B103,Calendar!L:L,Calendar!G:G,"Event is not in calendar")</f>
        <v>0</v>
      </c>
    </row>
  </sheetData>
  <conditionalFormatting sqref="D2:D101">
    <cfRule type="expression" dxfId="38" priority="1">
      <formula>TEXT($B$104,"@")="Y"</formula>
    </cfRule>
  </conditionalFormatting>
  <conditionalFormatting sqref="G2:H101">
    <cfRule type="expression" dxfId="37" priority="3">
      <formula>$I2="X"</formula>
    </cfRule>
  </conditionalFormatting>
  <conditionalFormatting sqref="H2:H101">
    <cfRule type="expression" dxfId="36" priority="2">
      <formula>TEXT($B$104,"@")="Y"</formula>
    </cfRule>
  </conditionalFormatting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27399-DB60-4964-B3B9-8D68FBBD0176}">
  <sheetPr codeName="Sheet14"/>
  <dimension ref="A1:I104"/>
  <sheetViews>
    <sheetView zoomScaleNormal="100" workbookViewId="0">
      <selection activeCell="D2" sqref="D2:D101"/>
    </sheetView>
  </sheetViews>
  <sheetFormatPr defaultColWidth="9.1328125" defaultRowHeight="12.75" x14ac:dyDescent="0.35"/>
  <cols>
    <col min="1" max="1" width="23.46484375" bestFit="1" customWidth="1"/>
    <col min="2" max="4" width="4.6640625" customWidth="1"/>
    <col min="5" max="6" width="11" customWidth="1"/>
    <col min="7" max="7" width="28.19921875" bestFit="1" customWidth="1"/>
    <col min="8" max="8" width="14.6640625" style="25" bestFit="1" customWidth="1"/>
  </cols>
  <sheetData>
    <row r="1" spans="1:9" ht="15.75" customHeight="1" x14ac:dyDescent="0.4">
      <c r="A1" s="12" t="s">
        <v>364</v>
      </c>
      <c r="B1" s="13" t="s">
        <v>176</v>
      </c>
      <c r="C1" s="14" t="s">
        <v>2</v>
      </c>
      <c r="D1" s="15" t="s">
        <v>48</v>
      </c>
      <c r="E1" s="16" t="s">
        <v>177</v>
      </c>
      <c r="F1" s="16" t="s">
        <v>178</v>
      </c>
      <c r="G1" s="17" t="s">
        <v>115</v>
      </c>
      <c r="H1" s="18" t="s">
        <v>179</v>
      </c>
      <c r="I1" t="s">
        <v>363</v>
      </c>
    </row>
    <row r="2" spans="1:9" ht="15" x14ac:dyDescent="0.4">
      <c r="A2" s="19">
        <v>407</v>
      </c>
      <c r="B2" s="19">
        <v>0</v>
      </c>
      <c r="C2" s="20">
        <v>23</v>
      </c>
      <c r="D2" s="20">
        <v>39</v>
      </c>
      <c r="E2" s="20"/>
      <c r="F2" s="20"/>
      <c r="G2" s="21" t="str">
        <f>IF(ISBLANK($A2),"",IF($I2="X",A2,CONCATENATE(VLOOKUP(A2,Competitors!$A$2:$I$650,3, FALSE)," ",VLOOKUP(A2,Competitors!$A$2:$I$650,2,FALSE))))</f>
        <v>Hans van Nierop</v>
      </c>
      <c r="H2" s="22">
        <f>IF(LEFT($E2,1)="D",UPPER($E2),(B2*3600+C2*60+D2)/86400)</f>
        <v>1.6423611111111111E-2</v>
      </c>
      <c r="I2" t="str">
        <f>IF(OR(ISBLANK(A2),ISNUMBER(A2)),"","X")</f>
        <v/>
      </c>
    </row>
    <row r="3" spans="1:9" ht="15" x14ac:dyDescent="0.4">
      <c r="A3" s="19" t="s">
        <v>248</v>
      </c>
      <c r="B3" s="19">
        <v>0</v>
      </c>
      <c r="C3" s="20">
        <v>23</v>
      </c>
      <c r="D3" s="20">
        <v>47</v>
      </c>
      <c r="E3" s="20"/>
      <c r="F3" s="20"/>
      <c r="G3" s="21" t="str">
        <f>IF(ISBLANK($A3),"",IF($I3="X",A3,CONCATENATE(VLOOKUP(A3,Competitors!$A$2:$I$650,3, FALSE)," ",VLOOKUP(A3,Competitors!$A$2:$I$650,2,FALSE))))</f>
        <v>Josh Brown</v>
      </c>
      <c r="H3" s="22">
        <f t="shared" ref="H3:H66" si="0">IF(LEFT($E3,1)="D",UPPER($E3),(B3*3600+C3*60+D3)/86400)</f>
        <v>1.6516203703703703E-2</v>
      </c>
      <c r="I3" t="str">
        <f t="shared" ref="I3:I66" si="1">IF(OR(ISBLANK(A3),ISNUMBER(A3)),"","X")</f>
        <v>X</v>
      </c>
    </row>
    <row r="4" spans="1:9" ht="15" x14ac:dyDescent="0.4">
      <c r="A4" s="19" t="s">
        <v>249</v>
      </c>
      <c r="B4" s="19">
        <v>0</v>
      </c>
      <c r="C4" s="20">
        <v>23</v>
      </c>
      <c r="D4" s="20">
        <v>51</v>
      </c>
      <c r="E4" s="20"/>
      <c r="F4" s="20"/>
      <c r="G4" s="21" t="str">
        <f>IF(ISBLANK($A4),"",IF($I4="X",A4,CONCATENATE(VLOOKUP(A4,Competitors!$A$2:$I$650,3, FALSE)," ",VLOOKUP(A4,Competitors!$A$2:$I$650,2,FALSE))))</f>
        <v>Alex Whitmore (RATAE)</v>
      </c>
      <c r="H4" s="22">
        <f t="shared" si="0"/>
        <v>1.6562500000000001E-2</v>
      </c>
      <c r="I4" t="str">
        <f t="shared" si="1"/>
        <v>X</v>
      </c>
    </row>
    <row r="5" spans="1:9" ht="15" x14ac:dyDescent="0.4">
      <c r="A5" s="19">
        <v>747</v>
      </c>
      <c r="B5" s="19">
        <v>0</v>
      </c>
      <c r="C5" s="20">
        <v>24</v>
      </c>
      <c r="D5" s="20">
        <v>4</v>
      </c>
      <c r="E5" s="20"/>
      <c r="F5" s="20"/>
      <c r="G5" s="21" t="str">
        <f>IF(ISBLANK($A5),"",IF($I5="X",A5,CONCATENATE(VLOOKUP(A5,Competitors!$A$2:$I$650,3, FALSE)," ",VLOOKUP(A5,Competitors!$A$2:$I$650,2,FALSE))))</f>
        <v>James Moore</v>
      </c>
      <c r="H5" s="22">
        <f t="shared" si="0"/>
        <v>1.6712962962962964E-2</v>
      </c>
      <c r="I5" t="str">
        <f t="shared" si="1"/>
        <v/>
      </c>
    </row>
    <row r="6" spans="1:9" ht="15" x14ac:dyDescent="0.4">
      <c r="A6" s="19" t="s">
        <v>250</v>
      </c>
      <c r="B6" s="19">
        <v>0</v>
      </c>
      <c r="C6" s="20">
        <v>24</v>
      </c>
      <c r="D6" s="20">
        <v>10</v>
      </c>
      <c r="E6" s="20"/>
      <c r="F6" s="20"/>
      <c r="G6" s="21" t="str">
        <f>IF(ISBLANK($A6),"",IF($I6="X",A6,CONCATENATE(VLOOKUP(A6,Competitors!$A$2:$I$650,3, FALSE)," ",VLOOKUP(A6,Competitors!$A$2:$I$650,2,FALSE))))</f>
        <v>Adam Wells (RFW)</v>
      </c>
      <c r="H6" s="22">
        <f t="shared" si="0"/>
        <v>1.6782407407407409E-2</v>
      </c>
      <c r="I6" t="str">
        <f t="shared" si="1"/>
        <v>X</v>
      </c>
    </row>
    <row r="7" spans="1:9" ht="15" x14ac:dyDescent="0.4">
      <c r="A7" s="19" t="s">
        <v>251</v>
      </c>
      <c r="B7" s="19">
        <v>0</v>
      </c>
      <c r="C7" s="20">
        <v>24</v>
      </c>
      <c r="D7" s="20">
        <v>19</v>
      </c>
      <c r="E7" s="20"/>
      <c r="F7" s="20"/>
      <c r="G7" s="21" t="str">
        <f>IF(ISBLANK($A7),"",IF($I7="X",A7,CONCATENATE(VLOOKUP(A7,Competitors!$A$2:$I$650,3, FALSE)," ",VLOOKUP(A7,Competitors!$A$2:$I$650,2,FALSE))))</f>
        <v>Chris Fowler (RFW)</v>
      </c>
      <c r="H7" s="22">
        <f t="shared" si="0"/>
        <v>1.6886574074074075E-2</v>
      </c>
      <c r="I7" t="str">
        <f t="shared" si="1"/>
        <v>X</v>
      </c>
    </row>
    <row r="8" spans="1:9" ht="15" x14ac:dyDescent="0.4">
      <c r="A8" s="19">
        <v>1144</v>
      </c>
      <c r="B8" s="19">
        <v>0</v>
      </c>
      <c r="C8" s="20">
        <v>24</v>
      </c>
      <c r="D8" s="20">
        <v>22</v>
      </c>
      <c r="E8" s="20" t="s">
        <v>180</v>
      </c>
      <c r="F8" s="20"/>
      <c r="G8" s="21" t="str">
        <f>IF(ISBLANK($A8),"",IF($I8="X",A8,CONCATENATE(VLOOKUP(A8,Competitors!$A$2:$I$650,3, FALSE)," ",VLOOKUP(A8,Competitors!$A$2:$I$650,2,FALSE))))</f>
        <v>Jamie Kershaw</v>
      </c>
      <c r="H8" s="22">
        <f t="shared" si="0"/>
        <v>1.6921296296296295E-2</v>
      </c>
      <c r="I8" t="str">
        <f t="shared" si="1"/>
        <v/>
      </c>
    </row>
    <row r="9" spans="1:9" ht="15" x14ac:dyDescent="0.4">
      <c r="A9" s="19" t="s">
        <v>252</v>
      </c>
      <c r="B9" s="19">
        <v>0</v>
      </c>
      <c r="C9" s="20">
        <v>24</v>
      </c>
      <c r="D9" s="20">
        <v>45</v>
      </c>
      <c r="E9" s="20"/>
      <c r="F9" s="20"/>
      <c r="G9" s="21" t="str">
        <f>IF(ISBLANK($A9),"",IF($I9="X",A9,CONCATENATE(VLOOKUP(A9,Competitors!$A$2:$I$650,3, FALSE)," ",VLOOKUP(A9,Competitors!$A$2:$I$650,2,FALSE))))</f>
        <v>Paul Wilkinson</v>
      </c>
      <c r="H9" s="22">
        <f t="shared" si="0"/>
        <v>1.7187500000000001E-2</v>
      </c>
      <c r="I9" t="str">
        <f t="shared" si="1"/>
        <v>X</v>
      </c>
    </row>
    <row r="10" spans="1:9" ht="15" x14ac:dyDescent="0.4">
      <c r="A10" s="19" t="s">
        <v>253</v>
      </c>
      <c r="B10" s="19">
        <v>0</v>
      </c>
      <c r="C10" s="20">
        <v>25</v>
      </c>
      <c r="D10" s="20">
        <v>2</v>
      </c>
      <c r="E10" s="20"/>
      <c r="F10" s="20"/>
      <c r="G10" s="21" t="str">
        <f>IF(ISBLANK($A10),"",IF($I10="X",A10,CONCATENATE(VLOOKUP(A10,Competitors!$A$2:$I$650,3, FALSE)," ",VLOOKUP(A10,Competitors!$A$2:$I$650,2,FALSE))))</f>
        <v>Alex Borrowman (RFW)</v>
      </c>
      <c r="H10" s="22">
        <f t="shared" si="0"/>
        <v>1.7384259259259259E-2</v>
      </c>
      <c r="I10" t="str">
        <f t="shared" si="1"/>
        <v>X</v>
      </c>
    </row>
    <row r="11" spans="1:9" ht="15" x14ac:dyDescent="0.4">
      <c r="A11" s="19">
        <v>1055</v>
      </c>
      <c r="B11" s="19">
        <v>0</v>
      </c>
      <c r="C11" s="20">
        <v>25</v>
      </c>
      <c r="D11" s="20">
        <v>25</v>
      </c>
      <c r="E11" s="20"/>
      <c r="F11" s="20"/>
      <c r="G11" s="21" t="str">
        <f>IF(ISBLANK($A11),"",IF($I11="X",A11,CONCATENATE(VLOOKUP(A11,Competitors!$A$2:$I$650,3, FALSE)," ",VLOOKUP(A11,Competitors!$A$2:$I$650,2,FALSE))))</f>
        <v>Austin Smith</v>
      </c>
      <c r="H11" s="22">
        <f t="shared" si="0"/>
        <v>1.7650462962962962E-2</v>
      </c>
      <c r="I11" t="str">
        <f t="shared" si="1"/>
        <v/>
      </c>
    </row>
    <row r="12" spans="1:9" ht="15" x14ac:dyDescent="0.4">
      <c r="A12" s="19">
        <v>1192</v>
      </c>
      <c r="B12" s="19">
        <v>0</v>
      </c>
      <c r="C12" s="20">
        <v>25</v>
      </c>
      <c r="D12" s="20">
        <v>34</v>
      </c>
      <c r="E12" s="20"/>
      <c r="F12" s="20"/>
      <c r="G12" s="21" t="str">
        <f>IF(ISBLANK($A12),"",IF($I12="X",A12,CONCATENATE(VLOOKUP(A12,Competitors!$A$2:$I$650,3, FALSE)," ",VLOOKUP(A12,Competitors!$A$2:$I$650,2,FALSE))))</f>
        <v>Dale Norris</v>
      </c>
      <c r="H12" s="22">
        <f t="shared" si="0"/>
        <v>1.7754629629629631E-2</v>
      </c>
      <c r="I12" t="str">
        <f t="shared" si="1"/>
        <v/>
      </c>
    </row>
    <row r="13" spans="1:9" ht="15" x14ac:dyDescent="0.4">
      <c r="A13" s="19" t="s">
        <v>163</v>
      </c>
      <c r="B13" s="19">
        <v>0</v>
      </c>
      <c r="C13" s="20">
        <v>25</v>
      </c>
      <c r="D13" s="20">
        <v>48</v>
      </c>
      <c r="E13" s="20"/>
      <c r="F13" s="20"/>
      <c r="G13" s="21" t="str">
        <f>IF(ISBLANK($A13),"",IF($I13="X",A13,CONCATENATE(VLOOKUP(A13,Competitors!$A$2:$I$650,3, FALSE)," ",VLOOKUP(A13,Competitors!$A$2:$I$650,2,FALSE))))</f>
        <v>Michael Carter</v>
      </c>
      <c r="H13" s="22">
        <f t="shared" si="0"/>
        <v>1.7916666666666668E-2</v>
      </c>
      <c r="I13" t="str">
        <f t="shared" si="1"/>
        <v>X</v>
      </c>
    </row>
    <row r="14" spans="1:9" ht="15" x14ac:dyDescent="0.4">
      <c r="A14" s="19" t="s">
        <v>254</v>
      </c>
      <c r="B14" s="19">
        <v>0</v>
      </c>
      <c r="C14" s="20">
        <v>25</v>
      </c>
      <c r="D14" s="20">
        <v>58</v>
      </c>
      <c r="E14" s="20"/>
      <c r="F14" s="20"/>
      <c r="G14" s="21" t="str">
        <f>IF(ISBLANK($A14),"",IF($I14="X",A14,CONCATENATE(VLOOKUP(A14,Competitors!$A$2:$I$650,3, FALSE)," ",VLOOKUP(A14,Competitors!$A$2:$I$650,2,FALSE))))</f>
        <v>Andy King</v>
      </c>
      <c r="H14" s="22">
        <f t="shared" si="0"/>
        <v>1.8032407407407407E-2</v>
      </c>
      <c r="I14" t="str">
        <f t="shared" si="1"/>
        <v>X</v>
      </c>
    </row>
    <row r="15" spans="1:9" ht="15" x14ac:dyDescent="0.4">
      <c r="A15" s="19" t="s">
        <v>255</v>
      </c>
      <c r="B15" s="19">
        <v>0</v>
      </c>
      <c r="C15" s="20">
        <v>26</v>
      </c>
      <c r="D15" s="20">
        <v>6</v>
      </c>
      <c r="E15" s="20"/>
      <c r="F15" s="20"/>
      <c r="G15" s="21" t="str">
        <f>IF(ISBLANK($A15),"",IF($I15="X",A15,CONCATENATE(VLOOKUP(A15,Competitors!$A$2:$I$650,3, FALSE)," ",VLOOKUP(A15,Competitors!$A$2:$I$650,2,FALSE))))</f>
        <v>Giles Cooper</v>
      </c>
      <c r="H15" s="22">
        <f t="shared" si="0"/>
        <v>1.8124999999999999E-2</v>
      </c>
      <c r="I15" t="str">
        <f t="shared" si="1"/>
        <v>X</v>
      </c>
    </row>
    <row r="16" spans="1:9" ht="15" x14ac:dyDescent="0.4">
      <c r="A16" s="19" t="s">
        <v>256</v>
      </c>
      <c r="B16" s="19">
        <v>0</v>
      </c>
      <c r="C16" s="20">
        <v>26</v>
      </c>
      <c r="D16" s="20">
        <v>10</v>
      </c>
      <c r="E16" s="20"/>
      <c r="F16" s="20"/>
      <c r="G16" s="21" t="str">
        <f>IF(ISBLANK($A16),"",IF($I16="X",A16,CONCATENATE(VLOOKUP(A16,Competitors!$A$2:$I$650,3, FALSE)," ",VLOOKUP(A16,Competitors!$A$2:$I$650,2,FALSE))))</f>
        <v>Greg Payne</v>
      </c>
      <c r="H16" s="22">
        <f t="shared" si="0"/>
        <v>1.8171296296296297E-2</v>
      </c>
      <c r="I16" t="str">
        <f t="shared" si="1"/>
        <v>X</v>
      </c>
    </row>
    <row r="17" spans="1:9" ht="15" x14ac:dyDescent="0.4">
      <c r="A17" s="19">
        <v>415</v>
      </c>
      <c r="B17" s="19">
        <v>0</v>
      </c>
      <c r="C17" s="20">
        <v>26</v>
      </c>
      <c r="D17" s="20">
        <v>23</v>
      </c>
      <c r="E17" s="20" t="s">
        <v>180</v>
      </c>
      <c r="F17" s="20"/>
      <c r="G17" s="21" t="str">
        <f>IF(ISBLANK($A17),"",IF($I17="X",A17,CONCATENATE(VLOOKUP(A17,Competitors!$A$2:$I$650,3, FALSE)," ",VLOOKUP(A17,Competitors!$A$2:$I$650,2,FALSE))))</f>
        <v>Nik Kershaw</v>
      </c>
      <c r="H17" s="22">
        <f t="shared" si="0"/>
        <v>1.832175925925926E-2</v>
      </c>
      <c r="I17" t="str">
        <f t="shared" si="1"/>
        <v/>
      </c>
    </row>
    <row r="18" spans="1:9" ht="15" x14ac:dyDescent="0.4">
      <c r="A18" s="19" t="s">
        <v>257</v>
      </c>
      <c r="B18" s="19">
        <v>0</v>
      </c>
      <c r="C18" s="20">
        <v>26</v>
      </c>
      <c r="D18" s="20">
        <v>39</v>
      </c>
      <c r="E18" s="20"/>
      <c r="F18" s="20"/>
      <c r="G18" s="21" t="str">
        <f>IF(ISBLANK($A18),"",IF($I18="X",A18,CONCATENATE(VLOOKUP(A18,Competitors!$A$2:$I$650,3, FALSE)," ",VLOOKUP(A18,Competitors!$A$2:$I$650,2,FALSE))))</f>
        <v>Sam Nettel (LFCC)</v>
      </c>
      <c r="H18" s="22">
        <f t="shared" si="0"/>
        <v>1.8506944444444444E-2</v>
      </c>
      <c r="I18" t="str">
        <f t="shared" si="1"/>
        <v>X</v>
      </c>
    </row>
    <row r="19" spans="1:9" ht="15" x14ac:dyDescent="0.4">
      <c r="A19" s="19">
        <v>1383</v>
      </c>
      <c r="B19" s="19">
        <v>0</v>
      </c>
      <c r="C19" s="20">
        <v>27</v>
      </c>
      <c r="D19" s="20">
        <v>13</v>
      </c>
      <c r="E19" s="20"/>
      <c r="F19" s="20"/>
      <c r="G19" s="21" t="str">
        <f>IF(ISBLANK($A19),"",IF($I19="X",A19,CONCATENATE(VLOOKUP(A19,Competitors!$A$2:$I$650,3, FALSE)," ",VLOOKUP(A19,Competitors!$A$2:$I$650,2,FALSE))))</f>
        <v>Evan Collett</v>
      </c>
      <c r="H19" s="22">
        <f t="shared" si="0"/>
        <v>1.8900462962962963E-2</v>
      </c>
      <c r="I19" t="str">
        <f t="shared" si="1"/>
        <v/>
      </c>
    </row>
    <row r="20" spans="1:9" ht="15" x14ac:dyDescent="0.4">
      <c r="A20" s="19" t="s">
        <v>258</v>
      </c>
      <c r="B20" s="19">
        <v>0</v>
      </c>
      <c r="C20" s="20">
        <v>27</v>
      </c>
      <c r="D20" s="20">
        <v>17</v>
      </c>
      <c r="E20" s="20"/>
      <c r="F20" s="20"/>
      <c r="G20" s="21" t="str">
        <f>IF(ISBLANK($A20),"",IF($I20="X",A20,CONCATENATE(VLOOKUP(A20,Competitors!$A$2:$I$650,3, FALSE)," ",VLOOKUP(A20,Competitors!$A$2:$I$650,2,FALSE))))</f>
        <v>Geoff Crowden</v>
      </c>
      <c r="H20" s="22">
        <f t="shared" si="0"/>
        <v>1.894675925925926E-2</v>
      </c>
      <c r="I20" t="str">
        <f t="shared" si="1"/>
        <v>X</v>
      </c>
    </row>
    <row r="21" spans="1:9" ht="15" x14ac:dyDescent="0.4">
      <c r="A21" s="19" t="s">
        <v>259</v>
      </c>
      <c r="B21" s="19">
        <v>0</v>
      </c>
      <c r="C21" s="20">
        <v>27</v>
      </c>
      <c r="D21" s="20">
        <v>19</v>
      </c>
      <c r="E21" s="20"/>
      <c r="F21" s="20"/>
      <c r="G21" s="21" t="str">
        <f>IF(ISBLANK($A21),"",IF($I21="X",A21,CONCATENATE(VLOOKUP(A21,Competitors!$A$2:$I$650,3, FALSE)," ",VLOOKUP(A21,Competitors!$A$2:$I$650,2,FALSE))))</f>
        <v>Graham Pigott</v>
      </c>
      <c r="H21" s="22">
        <f t="shared" si="0"/>
        <v>1.8969907407407408E-2</v>
      </c>
      <c r="I21" t="str">
        <f t="shared" si="1"/>
        <v>X</v>
      </c>
    </row>
    <row r="22" spans="1:9" ht="15" x14ac:dyDescent="0.4">
      <c r="A22" s="19" t="s">
        <v>260</v>
      </c>
      <c r="B22" s="19">
        <v>0</v>
      </c>
      <c r="C22" s="20">
        <v>27</v>
      </c>
      <c r="D22" s="20">
        <v>24</v>
      </c>
      <c r="E22" s="20"/>
      <c r="F22" s="20"/>
      <c r="G22" s="21" t="str">
        <f>IF(ISBLANK($A22),"",IF($I22="X",A22,CONCATENATE(VLOOKUP(A22,Competitors!$A$2:$I$650,3, FALSE)," ",VLOOKUP(A22,Competitors!$A$2:$I$650,2,FALSE))))</f>
        <v>Dan Hopkins</v>
      </c>
      <c r="H22" s="22">
        <f t="shared" si="0"/>
        <v>1.9027777777777779E-2</v>
      </c>
      <c r="I22" t="str">
        <f t="shared" si="1"/>
        <v>X</v>
      </c>
    </row>
    <row r="23" spans="1:9" ht="15" x14ac:dyDescent="0.4">
      <c r="A23" s="19" t="s">
        <v>261</v>
      </c>
      <c r="B23" s="19">
        <v>0</v>
      </c>
      <c r="C23" s="20">
        <v>27</v>
      </c>
      <c r="D23" s="20">
        <v>33</v>
      </c>
      <c r="E23" s="20"/>
      <c r="F23" s="20"/>
      <c r="G23" s="21" t="str">
        <f>IF(ISBLANK($A23),"",IF($I23="X",A23,CONCATENATE(VLOOKUP(A23,Competitors!$A$2:$I$650,3, FALSE)," ",VLOOKUP(A23,Competitors!$A$2:$I$650,2,FALSE))))</f>
        <v>Mike Higgins</v>
      </c>
      <c r="H23" s="22">
        <f t="shared" si="0"/>
        <v>1.9131944444444444E-2</v>
      </c>
      <c r="I23" t="str">
        <f t="shared" si="1"/>
        <v>X</v>
      </c>
    </row>
    <row r="24" spans="1:9" ht="15" x14ac:dyDescent="0.4">
      <c r="A24" s="19">
        <v>567</v>
      </c>
      <c r="B24" s="19">
        <v>0</v>
      </c>
      <c r="C24" s="20">
        <v>27</v>
      </c>
      <c r="D24" s="20">
        <v>40</v>
      </c>
      <c r="E24" s="20" t="s">
        <v>180</v>
      </c>
      <c r="F24" s="20"/>
      <c r="G24" s="21" t="str">
        <f>IF(ISBLANK($A24),"",IF($I24="X",A24,CONCATENATE(VLOOKUP(A24,Competitors!$A$2:$I$650,3, FALSE)," ",VLOOKUP(A24,Competitors!$A$2:$I$650,2,FALSE))))</f>
        <v>Lawrence Cox</v>
      </c>
      <c r="H24" s="22">
        <f t="shared" si="0"/>
        <v>1.9212962962962963E-2</v>
      </c>
      <c r="I24" t="str">
        <f t="shared" si="1"/>
        <v/>
      </c>
    </row>
    <row r="25" spans="1:9" ht="15" x14ac:dyDescent="0.4">
      <c r="A25" s="19">
        <v>1326</v>
      </c>
      <c r="B25" s="19">
        <v>0</v>
      </c>
      <c r="C25" s="20">
        <v>28</v>
      </c>
      <c r="D25" s="20">
        <v>4</v>
      </c>
      <c r="E25" s="20" t="s">
        <v>180</v>
      </c>
      <c r="F25" s="20"/>
      <c r="G25" s="21" t="str">
        <f>IF(ISBLANK($A25),"",IF($I25="X",A25,CONCATENATE(VLOOKUP(A25,Competitors!$A$2:$I$650,3, FALSE)," ",VLOOKUP(A25,Competitors!$A$2:$I$650,2,FALSE))))</f>
        <v>Laoise Bennis</v>
      </c>
      <c r="H25" s="22">
        <f t="shared" si="0"/>
        <v>1.9490740740740739E-2</v>
      </c>
      <c r="I25" t="str">
        <f t="shared" si="1"/>
        <v/>
      </c>
    </row>
    <row r="26" spans="1:9" ht="15" x14ac:dyDescent="0.4">
      <c r="A26" s="19">
        <v>1107</v>
      </c>
      <c r="B26" s="19">
        <v>0</v>
      </c>
      <c r="C26" s="20">
        <v>28</v>
      </c>
      <c r="D26" s="20">
        <v>18</v>
      </c>
      <c r="E26" s="20" t="s">
        <v>180</v>
      </c>
      <c r="F26" s="20"/>
      <c r="G26" s="21" t="str">
        <f>IF(ISBLANK($A26),"",IF($I26="X",A26,CONCATENATE(VLOOKUP(A26,Competitors!$A$2:$I$650,3, FALSE)," ",VLOOKUP(A26,Competitors!$A$2:$I$650,2,FALSE))))</f>
        <v>Milly Pinnock</v>
      </c>
      <c r="H26" s="22">
        <f t="shared" si="0"/>
        <v>1.9652777777777779E-2</v>
      </c>
      <c r="I26" t="str">
        <f t="shared" si="1"/>
        <v/>
      </c>
    </row>
    <row r="27" spans="1:9" ht="15" x14ac:dyDescent="0.4">
      <c r="A27" s="19">
        <v>1129</v>
      </c>
      <c r="B27" s="19">
        <v>0</v>
      </c>
      <c r="C27" s="20">
        <v>28</v>
      </c>
      <c r="D27" s="20">
        <v>21</v>
      </c>
      <c r="E27" s="20"/>
      <c r="F27" s="20"/>
      <c r="G27" s="21" t="str">
        <f>IF(ISBLANK($A27),"",IF($I27="X",A27,CONCATENATE(VLOOKUP(A27,Competitors!$A$2:$I$650,3, FALSE)," ",VLOOKUP(A27,Competitors!$A$2:$I$650,2,FALSE))))</f>
        <v>Doug Tincello</v>
      </c>
      <c r="H27" s="22">
        <f t="shared" si="0"/>
        <v>1.96875E-2</v>
      </c>
      <c r="I27" t="str">
        <f t="shared" si="1"/>
        <v/>
      </c>
    </row>
    <row r="28" spans="1:9" ht="15" x14ac:dyDescent="0.4">
      <c r="A28" s="19" t="s">
        <v>262</v>
      </c>
      <c r="B28" s="19">
        <v>0</v>
      </c>
      <c r="C28" s="20">
        <v>28</v>
      </c>
      <c r="D28" s="20">
        <v>44</v>
      </c>
      <c r="E28" s="20"/>
      <c r="F28" s="20"/>
      <c r="G28" s="21" t="str">
        <f>IF(ISBLANK($A28),"",IF($I28="X",A28,CONCATENATE(VLOOKUP(A28,Competitors!$A$2:$I$650,3, FALSE)," ",VLOOKUP(A28,Competitors!$A$2:$I$650,2,FALSE))))</f>
        <v>Mark Newton (RATAE)</v>
      </c>
      <c r="H28" s="22">
        <f t="shared" si="0"/>
        <v>1.9953703703703703E-2</v>
      </c>
      <c r="I28" t="str">
        <f t="shared" si="1"/>
        <v>X</v>
      </c>
    </row>
    <row r="29" spans="1:9" ht="15" x14ac:dyDescent="0.4">
      <c r="A29" s="19">
        <v>704</v>
      </c>
      <c r="B29" s="19">
        <v>0</v>
      </c>
      <c r="C29" s="20">
        <v>28</v>
      </c>
      <c r="D29" s="20">
        <v>56</v>
      </c>
      <c r="E29" s="20" t="s">
        <v>180</v>
      </c>
      <c r="F29" s="20"/>
      <c r="G29" s="21" t="str">
        <f>IF(ISBLANK($A29),"",IF($I29="X",A29,CONCATENATE(VLOOKUP(A29,Competitors!$A$2:$I$650,3, FALSE)," ",VLOOKUP(A29,Competitors!$A$2:$I$650,2,FALSE))))</f>
        <v>Chris Dainty</v>
      </c>
      <c r="H29" s="22">
        <f t="shared" si="0"/>
        <v>2.0092592592592592E-2</v>
      </c>
      <c r="I29" t="str">
        <f t="shared" si="1"/>
        <v/>
      </c>
    </row>
    <row r="30" spans="1:9" ht="15" x14ac:dyDescent="0.4">
      <c r="A30" s="19" t="s">
        <v>263</v>
      </c>
      <c r="B30" s="19">
        <v>0</v>
      </c>
      <c r="C30" s="20">
        <v>29</v>
      </c>
      <c r="D30" s="20">
        <v>15</v>
      </c>
      <c r="E30" s="20"/>
      <c r="F30" s="20"/>
      <c r="G30" s="21" t="str">
        <f>IF(ISBLANK($A30),"",IF($I30="X",A30,CONCATENATE(VLOOKUP(A30,Competitors!$A$2:$I$650,3, FALSE)," ",VLOOKUP(A30,Competitors!$A$2:$I$650,2,FALSE))))</f>
        <v>Sarah Ashcroft</v>
      </c>
      <c r="H30" s="22">
        <f t="shared" si="0"/>
        <v>2.0312500000000001E-2</v>
      </c>
      <c r="I30" t="str">
        <f t="shared" si="1"/>
        <v>X</v>
      </c>
    </row>
    <row r="31" spans="1:9" ht="15" x14ac:dyDescent="0.4">
      <c r="A31" s="19" t="s">
        <v>264</v>
      </c>
      <c r="B31" s="19">
        <v>0</v>
      </c>
      <c r="C31" s="20">
        <v>29</v>
      </c>
      <c r="D31" s="20">
        <v>46</v>
      </c>
      <c r="E31" s="20"/>
      <c r="F31" s="20"/>
      <c r="G31" s="21" t="str">
        <f>IF(ISBLANK($A31),"",IF($I31="X",A31,CONCATENATE(VLOOKUP(A31,Competitors!$A$2:$I$650,3, FALSE)," ",VLOOKUP(A31,Competitors!$A$2:$I$650,2,FALSE))))</f>
        <v>Stephen Comber</v>
      </c>
      <c r="H31" s="22">
        <f t="shared" si="0"/>
        <v>2.0671296296296295E-2</v>
      </c>
      <c r="I31" t="str">
        <f t="shared" si="1"/>
        <v>X</v>
      </c>
    </row>
    <row r="32" spans="1:9" ht="15" x14ac:dyDescent="0.4">
      <c r="A32" s="19">
        <v>1195</v>
      </c>
      <c r="B32" s="19">
        <v>0</v>
      </c>
      <c r="C32" s="20">
        <v>29</v>
      </c>
      <c r="D32" s="20">
        <v>55</v>
      </c>
      <c r="E32" s="20" t="s">
        <v>180</v>
      </c>
      <c r="F32" s="20"/>
      <c r="G32" s="21" t="str">
        <f>IF(ISBLANK($A32),"",IF($I32="X",A32,CONCATENATE(VLOOKUP(A32,Competitors!$A$2:$I$650,3, FALSE)," ",VLOOKUP(A32,Competitors!$A$2:$I$650,2,FALSE))))</f>
        <v>Charlie Hardwicke</v>
      </c>
      <c r="H32" s="22">
        <f t="shared" si="0"/>
        <v>2.0775462962962964E-2</v>
      </c>
      <c r="I32" t="str">
        <f t="shared" si="1"/>
        <v/>
      </c>
    </row>
    <row r="33" spans="1:9" ht="15" x14ac:dyDescent="0.4">
      <c r="A33" s="19" t="s">
        <v>238</v>
      </c>
      <c r="B33" s="19">
        <v>0</v>
      </c>
      <c r="C33" s="20">
        <v>30</v>
      </c>
      <c r="D33" s="20">
        <v>1</v>
      </c>
      <c r="E33" s="20"/>
      <c r="F33" s="20"/>
      <c r="G33" s="21" t="str">
        <f>IF(ISBLANK($A33),"",IF($I33="X",A33,CONCATENATE(VLOOKUP(A33,Competitors!$A$2:$I$650,3, FALSE)," ",VLOOKUP(A33,Competitors!$A$2:$I$650,2,FALSE))))</f>
        <v>David Hill</v>
      </c>
      <c r="H33" s="22">
        <f t="shared" si="0"/>
        <v>2.0844907407407406E-2</v>
      </c>
      <c r="I33" t="str">
        <f t="shared" si="1"/>
        <v>X</v>
      </c>
    </row>
    <row r="34" spans="1:9" ht="15" x14ac:dyDescent="0.4">
      <c r="A34" s="19">
        <v>1386</v>
      </c>
      <c r="B34" s="19">
        <v>0</v>
      </c>
      <c r="C34" s="20">
        <v>30</v>
      </c>
      <c r="D34" s="20">
        <v>27</v>
      </c>
      <c r="E34" s="20" t="s">
        <v>180</v>
      </c>
      <c r="F34" s="20"/>
      <c r="G34" s="21" t="str">
        <f>IF(ISBLANK($A34),"",IF($I34="X",A34,CONCATENATE(VLOOKUP(A34,Competitors!$A$2:$I$650,3, FALSE)," ",VLOOKUP(A34,Competitors!$A$2:$I$650,2,FALSE))))</f>
        <v>Mea Moore</v>
      </c>
      <c r="H34" s="22">
        <f t="shared" si="0"/>
        <v>2.1145833333333332E-2</v>
      </c>
      <c r="I34" t="str">
        <f t="shared" si="1"/>
        <v/>
      </c>
    </row>
    <row r="35" spans="1:9" ht="15" x14ac:dyDescent="0.4">
      <c r="A35" s="19" t="s">
        <v>265</v>
      </c>
      <c r="B35" s="19">
        <v>0</v>
      </c>
      <c r="C35" s="20">
        <v>30</v>
      </c>
      <c r="D35" s="20">
        <v>36</v>
      </c>
      <c r="E35" s="20"/>
      <c r="F35" s="20"/>
      <c r="G35" s="21" t="str">
        <f>IF(ISBLANK($A35),"",IF($I35="X",A35,CONCATENATE(VLOOKUP(A35,Competitors!$A$2:$I$650,3, FALSE)," ",VLOOKUP(A35,Competitors!$A$2:$I$650,2,FALSE))))</f>
        <v>Lynne Scofield (RFW)</v>
      </c>
      <c r="H35" s="22">
        <f t="shared" si="0"/>
        <v>2.1250000000000002E-2</v>
      </c>
      <c r="I35" t="str">
        <f t="shared" si="1"/>
        <v>X</v>
      </c>
    </row>
    <row r="36" spans="1:9" ht="15" x14ac:dyDescent="0.4">
      <c r="A36" s="19" t="s">
        <v>266</v>
      </c>
      <c r="B36" s="19">
        <v>0</v>
      </c>
      <c r="C36" s="20">
        <v>31</v>
      </c>
      <c r="D36" s="20">
        <v>17</v>
      </c>
      <c r="E36" s="20"/>
      <c r="F36" s="20"/>
      <c r="G36" s="21" t="str">
        <f>IF(ISBLANK($A36),"",IF($I36="X",A36,CONCATENATE(VLOOKUP(A36,Competitors!$A$2:$I$650,3, FALSE)," ",VLOOKUP(A36,Competitors!$A$2:$I$650,2,FALSE))))</f>
        <v>Anne Gilespie</v>
      </c>
      <c r="H36" s="22">
        <f t="shared" si="0"/>
        <v>2.1724537037037039E-2</v>
      </c>
      <c r="I36" t="str">
        <f t="shared" si="1"/>
        <v>X</v>
      </c>
    </row>
    <row r="37" spans="1:9" ht="15" x14ac:dyDescent="0.4">
      <c r="A37" s="19" t="s">
        <v>245</v>
      </c>
      <c r="B37" s="19">
        <v>0</v>
      </c>
      <c r="C37" s="20">
        <v>32</v>
      </c>
      <c r="D37" s="20">
        <v>36</v>
      </c>
      <c r="E37" s="20"/>
      <c r="F37" s="20"/>
      <c r="G37" s="21" t="str">
        <f>IF(ISBLANK($A37),"",IF($I37="X",A37,CONCATENATE(VLOOKUP(A37,Competitors!$A$2:$I$650,3, FALSE)," ",VLOOKUP(A37,Competitors!$A$2:$I$650,2,FALSE))))</f>
        <v>Guy Bibby</v>
      </c>
      <c r="H37" s="22">
        <f t="shared" si="0"/>
        <v>2.2638888888888889E-2</v>
      </c>
      <c r="I37" t="str">
        <f t="shared" si="1"/>
        <v>X</v>
      </c>
    </row>
    <row r="38" spans="1:9" ht="15" x14ac:dyDescent="0.4">
      <c r="A38" s="19" t="s">
        <v>267</v>
      </c>
      <c r="B38" s="19">
        <v>0</v>
      </c>
      <c r="C38" s="20">
        <v>32</v>
      </c>
      <c r="D38" s="20">
        <v>43</v>
      </c>
      <c r="E38" s="20"/>
      <c r="F38" s="20"/>
      <c r="G38" s="21" t="str">
        <f>IF(ISBLANK($A38),"",IF($I38="X",A38,CONCATENATE(VLOOKUP(A38,Competitors!$A$2:$I$650,3, FALSE)," ",VLOOKUP(A38,Competitors!$A$2:$I$650,2,FALSE))))</f>
        <v>Paul Eden (RFW)</v>
      </c>
      <c r="H38" s="22">
        <f t="shared" si="0"/>
        <v>2.2719907407407407E-2</v>
      </c>
      <c r="I38" t="str">
        <f t="shared" si="1"/>
        <v>X</v>
      </c>
    </row>
    <row r="39" spans="1:9" ht="15" x14ac:dyDescent="0.4">
      <c r="A39" s="19"/>
      <c r="B39" s="19"/>
      <c r="C39" s="20"/>
      <c r="D39" s="20"/>
      <c r="E39" s="20"/>
      <c r="F39" s="20"/>
      <c r="G39" s="21" t="str">
        <f>IF(ISBLANK($A39),"",IF($I39="X",A39,CONCATENATE(VLOOKUP(A39,Competitors!$A$2:$I$650,3, FALSE)," ",VLOOKUP(A39,Competitors!$A$2:$I$650,2,FALSE))))</f>
        <v/>
      </c>
      <c r="H39" s="22">
        <f t="shared" si="0"/>
        <v>0</v>
      </c>
      <c r="I39" t="str">
        <f t="shared" si="1"/>
        <v/>
      </c>
    </row>
    <row r="40" spans="1:9" ht="15" x14ac:dyDescent="0.4">
      <c r="A40" s="19"/>
      <c r="B40" s="19"/>
      <c r="C40" s="20"/>
      <c r="D40" s="20"/>
      <c r="E40" s="20"/>
      <c r="F40" s="20"/>
      <c r="G40" s="21" t="str">
        <f>IF(ISBLANK($A40),"",IF($I40="X",A40,CONCATENATE(VLOOKUP(A40,Competitors!$A$2:$I$650,3, FALSE)," ",VLOOKUP(A40,Competitors!$A$2:$I$650,2,FALSE))))</f>
        <v/>
      </c>
      <c r="H40" s="22">
        <f t="shared" si="0"/>
        <v>0</v>
      </c>
      <c r="I40" t="str">
        <f t="shared" si="1"/>
        <v/>
      </c>
    </row>
    <row r="41" spans="1:9" ht="15" x14ac:dyDescent="0.4">
      <c r="A41" s="19"/>
      <c r="B41" s="19"/>
      <c r="C41" s="20"/>
      <c r="D41" s="20"/>
      <c r="E41" s="20"/>
      <c r="F41" s="20"/>
      <c r="G41" s="21" t="str">
        <f>IF(ISBLANK($A41),"",IF($I41="X",A41,CONCATENATE(VLOOKUP(A41,Competitors!$A$2:$I$650,3, FALSE)," ",VLOOKUP(A41,Competitors!$A$2:$I$650,2,FALSE))))</f>
        <v/>
      </c>
      <c r="H41" s="22">
        <f t="shared" si="0"/>
        <v>0</v>
      </c>
      <c r="I41" t="str">
        <f t="shared" si="1"/>
        <v/>
      </c>
    </row>
    <row r="42" spans="1:9" ht="15" x14ac:dyDescent="0.4">
      <c r="A42" s="19"/>
      <c r="B42" s="19"/>
      <c r="C42" s="20"/>
      <c r="D42" s="20"/>
      <c r="E42" s="20"/>
      <c r="F42" s="20"/>
      <c r="G42" s="21" t="str">
        <f>IF(ISBLANK($A42),"",IF($I42="X",A42,CONCATENATE(VLOOKUP(A42,Competitors!$A$2:$I$650,3, FALSE)," ",VLOOKUP(A42,Competitors!$A$2:$I$650,2,FALSE))))</f>
        <v/>
      </c>
      <c r="H42" s="22">
        <f t="shared" si="0"/>
        <v>0</v>
      </c>
      <c r="I42" t="str">
        <f t="shared" si="1"/>
        <v/>
      </c>
    </row>
    <row r="43" spans="1:9" ht="15" x14ac:dyDescent="0.4">
      <c r="A43" s="19"/>
      <c r="B43" s="19"/>
      <c r="C43" s="20"/>
      <c r="D43" s="20"/>
      <c r="E43" s="20"/>
      <c r="F43" s="20"/>
      <c r="G43" s="21" t="str">
        <f>IF(ISBLANK($A43),"",IF($I43="X",A43,CONCATENATE(VLOOKUP(A43,Competitors!$A$2:$I$650,3, FALSE)," ",VLOOKUP(A43,Competitors!$A$2:$I$650,2,FALSE))))</f>
        <v/>
      </c>
      <c r="H43" s="22">
        <f t="shared" si="0"/>
        <v>0</v>
      </c>
      <c r="I43" t="str">
        <f t="shared" si="1"/>
        <v/>
      </c>
    </row>
    <row r="44" spans="1:9" ht="15" x14ac:dyDescent="0.4">
      <c r="A44" s="19"/>
      <c r="B44" s="19"/>
      <c r="C44" s="20"/>
      <c r="D44" s="20"/>
      <c r="E44" s="20"/>
      <c r="F44" s="20"/>
      <c r="G44" s="21" t="str">
        <f>IF(ISBLANK($A44),"",IF($I44="X",A44,CONCATENATE(VLOOKUP(A44,Competitors!$A$2:$I$650,3, FALSE)," ",VLOOKUP(A44,Competitors!$A$2:$I$650,2,FALSE))))</f>
        <v/>
      </c>
      <c r="H44" s="22">
        <f t="shared" si="0"/>
        <v>0</v>
      </c>
      <c r="I44" t="str">
        <f t="shared" si="1"/>
        <v/>
      </c>
    </row>
    <row r="45" spans="1:9" ht="15" x14ac:dyDescent="0.4">
      <c r="A45" s="19"/>
      <c r="B45" s="19"/>
      <c r="C45" s="20"/>
      <c r="D45" s="20"/>
      <c r="E45" s="20"/>
      <c r="F45" s="20"/>
      <c r="G45" s="21" t="str">
        <f>IF(ISBLANK($A45),"",IF($I45="X",A45,CONCATENATE(VLOOKUP(A45,Competitors!$A$2:$I$650,3, FALSE)," ",VLOOKUP(A45,Competitors!$A$2:$I$650,2,FALSE))))</f>
        <v/>
      </c>
      <c r="H45" s="22">
        <f t="shared" si="0"/>
        <v>0</v>
      </c>
      <c r="I45" t="str">
        <f t="shared" si="1"/>
        <v/>
      </c>
    </row>
    <row r="46" spans="1:9" ht="15" x14ac:dyDescent="0.4">
      <c r="A46" s="19"/>
      <c r="B46" s="19"/>
      <c r="C46" s="20"/>
      <c r="D46" s="20"/>
      <c r="E46" s="20"/>
      <c r="F46" s="20"/>
      <c r="G46" s="21" t="str">
        <f>IF(ISBLANK($A46),"",IF($I46="X",A46,CONCATENATE(VLOOKUP(A46,Competitors!$A$2:$I$650,3, FALSE)," ",VLOOKUP(A46,Competitors!$A$2:$I$650,2,FALSE))))</f>
        <v/>
      </c>
      <c r="H46" s="22">
        <f t="shared" si="0"/>
        <v>0</v>
      </c>
      <c r="I46" t="str">
        <f t="shared" si="1"/>
        <v/>
      </c>
    </row>
    <row r="47" spans="1:9" ht="15" x14ac:dyDescent="0.4">
      <c r="A47" s="19"/>
      <c r="B47" s="19"/>
      <c r="C47" s="20"/>
      <c r="D47" s="20"/>
      <c r="E47" s="20"/>
      <c r="F47" s="20"/>
      <c r="G47" s="21" t="str">
        <f>IF(ISBLANK($A47),"",IF($I47="X",A47,CONCATENATE(VLOOKUP(A47,Competitors!$A$2:$I$650,3, FALSE)," ",VLOOKUP(A47,Competitors!$A$2:$I$650,2,FALSE))))</f>
        <v/>
      </c>
      <c r="H47" s="22">
        <f t="shared" si="0"/>
        <v>0</v>
      </c>
      <c r="I47" t="str">
        <f t="shared" si="1"/>
        <v/>
      </c>
    </row>
    <row r="48" spans="1:9" ht="15" x14ac:dyDescent="0.4">
      <c r="A48" s="19"/>
      <c r="B48" s="19"/>
      <c r="C48" s="20"/>
      <c r="D48" s="20"/>
      <c r="E48" s="20"/>
      <c r="F48" s="20"/>
      <c r="G48" s="21" t="str">
        <f>IF(ISBLANK($A48),"",IF($I48="X",A48,CONCATENATE(VLOOKUP(A48,Competitors!$A$2:$I$650,3, FALSE)," ",VLOOKUP(A48,Competitors!$A$2:$I$650,2,FALSE))))</f>
        <v/>
      </c>
      <c r="H48" s="22">
        <f t="shared" si="0"/>
        <v>0</v>
      </c>
      <c r="I48" t="str">
        <f t="shared" si="1"/>
        <v/>
      </c>
    </row>
    <row r="49" spans="1:9" ht="15" x14ac:dyDescent="0.4">
      <c r="A49" s="19"/>
      <c r="B49" s="19"/>
      <c r="C49" s="20"/>
      <c r="D49" s="20"/>
      <c r="E49" s="20"/>
      <c r="F49" s="20"/>
      <c r="G49" s="21" t="str">
        <f>IF(ISBLANK($A49),"",IF($I49="X",A49,CONCATENATE(VLOOKUP(A49,Competitors!$A$2:$I$650,3, FALSE)," ",VLOOKUP(A49,Competitors!$A$2:$I$650,2,FALSE))))</f>
        <v/>
      </c>
      <c r="H49" s="22">
        <f t="shared" si="0"/>
        <v>0</v>
      </c>
      <c r="I49" t="str">
        <f t="shared" si="1"/>
        <v/>
      </c>
    </row>
    <row r="50" spans="1:9" ht="15" x14ac:dyDescent="0.4">
      <c r="A50" s="19"/>
      <c r="B50" s="19"/>
      <c r="C50" s="20"/>
      <c r="D50" s="20"/>
      <c r="E50" s="20"/>
      <c r="F50" s="20"/>
      <c r="G50" s="21" t="str">
        <f>IF(ISBLANK($A50),"",IF($I50="X",A50,CONCATENATE(VLOOKUP(A50,Competitors!$A$2:$I$650,3, FALSE)," ",VLOOKUP(A50,Competitors!$A$2:$I$650,2,FALSE))))</f>
        <v/>
      </c>
      <c r="H50" s="22">
        <f t="shared" si="0"/>
        <v>0</v>
      </c>
      <c r="I50" t="str">
        <f t="shared" si="1"/>
        <v/>
      </c>
    </row>
    <row r="51" spans="1:9" ht="15" x14ac:dyDescent="0.4">
      <c r="A51" s="19"/>
      <c r="B51" s="19"/>
      <c r="C51" s="20"/>
      <c r="D51" s="20"/>
      <c r="E51" s="20"/>
      <c r="F51" s="20"/>
      <c r="G51" s="21" t="str">
        <f>IF(ISBLANK($A51),"",IF($I51="X",A51,CONCATENATE(VLOOKUP(A51,Competitors!$A$2:$I$650,3, FALSE)," ",VLOOKUP(A51,Competitors!$A$2:$I$650,2,FALSE))))</f>
        <v/>
      </c>
      <c r="H51" s="22">
        <f t="shared" si="0"/>
        <v>0</v>
      </c>
      <c r="I51" t="str">
        <f t="shared" si="1"/>
        <v/>
      </c>
    </row>
    <row r="52" spans="1:9" ht="15" x14ac:dyDescent="0.4">
      <c r="A52" s="19"/>
      <c r="B52" s="19"/>
      <c r="C52" s="20"/>
      <c r="D52" s="20"/>
      <c r="E52" s="20"/>
      <c r="F52" s="20"/>
      <c r="G52" s="21" t="str">
        <f>IF(ISBLANK($A52),"",IF($I52="X",A52,CONCATENATE(VLOOKUP(A52,Competitors!$A$2:$I$650,3, FALSE)," ",VLOOKUP(A52,Competitors!$A$2:$I$650,2,FALSE))))</f>
        <v/>
      </c>
      <c r="H52" s="22">
        <f t="shared" si="0"/>
        <v>0</v>
      </c>
      <c r="I52" t="str">
        <f t="shared" si="1"/>
        <v/>
      </c>
    </row>
    <row r="53" spans="1:9" ht="15" x14ac:dyDescent="0.4">
      <c r="A53" s="19"/>
      <c r="B53" s="19"/>
      <c r="C53" s="20"/>
      <c r="D53" s="20"/>
      <c r="E53" s="20"/>
      <c r="F53" s="20"/>
      <c r="G53" s="21" t="str">
        <f>IF(ISBLANK($A53),"",IF($I53="X",A53,CONCATENATE(VLOOKUP(A53,Competitors!$A$2:$I$650,3, FALSE)," ",VLOOKUP(A53,Competitors!$A$2:$I$650,2,FALSE))))</f>
        <v/>
      </c>
      <c r="H53" s="22">
        <f t="shared" si="0"/>
        <v>0</v>
      </c>
      <c r="I53" t="str">
        <f t="shared" si="1"/>
        <v/>
      </c>
    </row>
    <row r="54" spans="1:9" ht="15" x14ac:dyDescent="0.4">
      <c r="A54" s="19"/>
      <c r="B54" s="19"/>
      <c r="C54" s="20"/>
      <c r="D54" s="20"/>
      <c r="E54" s="20"/>
      <c r="F54" s="20"/>
      <c r="G54" s="21" t="str">
        <f>IF(ISBLANK($A54),"",IF($I54="X",A54,CONCATENATE(VLOOKUP(A54,Competitors!$A$2:$I$650,3, FALSE)," ",VLOOKUP(A54,Competitors!$A$2:$I$650,2,FALSE))))</f>
        <v/>
      </c>
      <c r="H54" s="22">
        <f t="shared" si="0"/>
        <v>0</v>
      </c>
      <c r="I54" t="str">
        <f t="shared" si="1"/>
        <v/>
      </c>
    </row>
    <row r="55" spans="1:9" ht="15" x14ac:dyDescent="0.4">
      <c r="A55" s="19"/>
      <c r="B55" s="19"/>
      <c r="C55" s="20"/>
      <c r="D55" s="20"/>
      <c r="E55" s="20"/>
      <c r="F55" s="20"/>
      <c r="G55" s="21" t="str">
        <f>IF(ISBLANK($A55),"",IF($I55="X",A55,CONCATENATE(VLOOKUP(A55,Competitors!$A$2:$I$650,3, FALSE)," ",VLOOKUP(A55,Competitors!$A$2:$I$650,2,FALSE))))</f>
        <v/>
      </c>
      <c r="H55" s="22">
        <f t="shared" si="0"/>
        <v>0</v>
      </c>
      <c r="I55" t="str">
        <f t="shared" si="1"/>
        <v/>
      </c>
    </row>
    <row r="56" spans="1:9" ht="15" x14ac:dyDescent="0.4">
      <c r="A56" s="19"/>
      <c r="B56" s="19"/>
      <c r="C56" s="20"/>
      <c r="D56" s="20"/>
      <c r="E56" s="20"/>
      <c r="F56" s="20"/>
      <c r="G56" s="21" t="str">
        <f>IF(ISBLANK($A56),"",IF($I56="X",A56,CONCATENATE(VLOOKUP(A56,Competitors!$A$2:$I$650,3, FALSE)," ",VLOOKUP(A56,Competitors!$A$2:$I$650,2,FALSE))))</f>
        <v/>
      </c>
      <c r="H56" s="22">
        <f t="shared" si="0"/>
        <v>0</v>
      </c>
      <c r="I56" t="str">
        <f t="shared" si="1"/>
        <v/>
      </c>
    </row>
    <row r="57" spans="1:9" ht="15" x14ac:dyDescent="0.4">
      <c r="A57" s="19"/>
      <c r="B57" s="19"/>
      <c r="C57" s="20"/>
      <c r="D57" s="20"/>
      <c r="E57" s="20"/>
      <c r="F57" s="20"/>
      <c r="G57" s="21" t="str">
        <f>IF(ISBLANK($A57),"",IF($I57="X",A57,CONCATENATE(VLOOKUP(A57,Competitors!$A$2:$I$650,3, FALSE)," ",VLOOKUP(A57,Competitors!$A$2:$I$650,2,FALSE))))</f>
        <v/>
      </c>
      <c r="H57" s="22">
        <f t="shared" si="0"/>
        <v>0</v>
      </c>
      <c r="I57" t="str">
        <f t="shared" si="1"/>
        <v/>
      </c>
    </row>
    <row r="58" spans="1:9" ht="15" x14ac:dyDescent="0.4">
      <c r="A58" s="19"/>
      <c r="B58" s="19"/>
      <c r="C58" s="20"/>
      <c r="D58" s="20"/>
      <c r="E58" s="20"/>
      <c r="F58" s="20"/>
      <c r="G58" s="21" t="str">
        <f>IF(ISBLANK($A58),"",IF($I58="X",A58,CONCATENATE(VLOOKUP(A58,Competitors!$A$2:$I$650,3, FALSE)," ",VLOOKUP(A58,Competitors!$A$2:$I$650,2,FALSE))))</f>
        <v/>
      </c>
      <c r="H58" s="22">
        <f t="shared" si="0"/>
        <v>0</v>
      </c>
      <c r="I58" t="str">
        <f t="shared" si="1"/>
        <v/>
      </c>
    </row>
    <row r="59" spans="1:9" ht="15" x14ac:dyDescent="0.4">
      <c r="A59" s="19"/>
      <c r="B59" s="19"/>
      <c r="C59" s="20"/>
      <c r="D59" s="20"/>
      <c r="E59" s="20"/>
      <c r="F59" s="20"/>
      <c r="G59" s="21" t="str">
        <f>IF(ISBLANK($A59),"",IF($I59="X",A59,CONCATENATE(VLOOKUP(A59,Competitors!$A$2:$I$650,3, FALSE)," ",VLOOKUP(A59,Competitors!$A$2:$I$650,2,FALSE))))</f>
        <v/>
      </c>
      <c r="H59" s="22">
        <f t="shared" si="0"/>
        <v>0</v>
      </c>
      <c r="I59" t="str">
        <f t="shared" si="1"/>
        <v/>
      </c>
    </row>
    <row r="60" spans="1:9" ht="15" x14ac:dyDescent="0.4">
      <c r="A60" s="19"/>
      <c r="B60" s="19"/>
      <c r="C60" s="20"/>
      <c r="D60" s="20"/>
      <c r="E60" s="20"/>
      <c r="F60" s="20"/>
      <c r="G60" s="21" t="str">
        <f>IF(ISBLANK($A60),"",IF($I60="X",A60,CONCATENATE(VLOOKUP(A60,Competitors!$A$2:$I$650,3, FALSE)," ",VLOOKUP(A60,Competitors!$A$2:$I$650,2,FALSE))))</f>
        <v/>
      </c>
      <c r="H60" s="22">
        <f t="shared" si="0"/>
        <v>0</v>
      </c>
      <c r="I60" t="str">
        <f t="shared" si="1"/>
        <v/>
      </c>
    </row>
    <row r="61" spans="1:9" ht="15" x14ac:dyDescent="0.4">
      <c r="A61" s="19"/>
      <c r="B61" s="19"/>
      <c r="C61" s="20"/>
      <c r="D61" s="20"/>
      <c r="E61" s="20"/>
      <c r="F61" s="20"/>
      <c r="G61" s="21" t="str">
        <f>IF(ISBLANK($A61),"",IF($I61="X",A61,CONCATENATE(VLOOKUP(A61,Competitors!$A$2:$I$650,3, FALSE)," ",VLOOKUP(A61,Competitors!$A$2:$I$650,2,FALSE))))</f>
        <v/>
      </c>
      <c r="H61" s="22">
        <f t="shared" si="0"/>
        <v>0</v>
      </c>
      <c r="I61" t="str">
        <f t="shared" si="1"/>
        <v/>
      </c>
    </row>
    <row r="62" spans="1:9" ht="15" x14ac:dyDescent="0.4">
      <c r="A62" s="19"/>
      <c r="B62" s="19"/>
      <c r="C62" s="20"/>
      <c r="D62" s="20"/>
      <c r="E62" s="20"/>
      <c r="F62" s="20"/>
      <c r="G62" s="21" t="str">
        <f>IF(ISBLANK($A62),"",IF($I62="X",A62,CONCATENATE(VLOOKUP(A62,Competitors!$A$2:$I$650,3, FALSE)," ",VLOOKUP(A62,Competitors!$A$2:$I$650,2,FALSE))))</f>
        <v/>
      </c>
      <c r="H62" s="22">
        <f t="shared" si="0"/>
        <v>0</v>
      </c>
      <c r="I62" t="str">
        <f t="shared" si="1"/>
        <v/>
      </c>
    </row>
    <row r="63" spans="1:9" ht="15" x14ac:dyDescent="0.4">
      <c r="A63" s="19"/>
      <c r="B63" s="19"/>
      <c r="C63" s="20"/>
      <c r="D63" s="20"/>
      <c r="E63" s="20"/>
      <c r="F63" s="20"/>
      <c r="G63" s="21" t="str">
        <f>IF(ISBLANK($A63),"",IF($I63="X",A63,CONCATENATE(VLOOKUP(A63,Competitors!$A$2:$I$650,3, FALSE)," ",VLOOKUP(A63,Competitors!$A$2:$I$650,2,FALSE))))</f>
        <v/>
      </c>
      <c r="H63" s="22">
        <f t="shared" si="0"/>
        <v>0</v>
      </c>
      <c r="I63" t="str">
        <f t="shared" si="1"/>
        <v/>
      </c>
    </row>
    <row r="64" spans="1:9" ht="15" x14ac:dyDescent="0.4">
      <c r="A64" s="19"/>
      <c r="B64" s="19"/>
      <c r="C64" s="20"/>
      <c r="D64" s="20"/>
      <c r="E64" s="20"/>
      <c r="F64" s="20"/>
      <c r="G64" s="21" t="str">
        <f>IF(ISBLANK($A64),"",IF($I64="X",A64,CONCATENATE(VLOOKUP(A64,Competitors!$A$2:$I$650,3, FALSE)," ",VLOOKUP(A64,Competitors!$A$2:$I$650,2,FALSE))))</f>
        <v/>
      </c>
      <c r="H64" s="22">
        <f t="shared" si="0"/>
        <v>0</v>
      </c>
      <c r="I64" t="str">
        <f t="shared" si="1"/>
        <v/>
      </c>
    </row>
    <row r="65" spans="1:9" ht="15" x14ac:dyDescent="0.4">
      <c r="A65" s="19"/>
      <c r="B65" s="19"/>
      <c r="C65" s="20"/>
      <c r="D65" s="20"/>
      <c r="E65" s="20"/>
      <c r="F65" s="20"/>
      <c r="G65" s="21" t="str">
        <f>IF(ISBLANK($A65),"",IF($I65="X",A65,CONCATENATE(VLOOKUP(A65,Competitors!$A$2:$I$650,3, FALSE)," ",VLOOKUP(A65,Competitors!$A$2:$I$650,2,FALSE))))</f>
        <v/>
      </c>
      <c r="H65" s="22">
        <f t="shared" si="0"/>
        <v>0</v>
      </c>
      <c r="I65" t="str">
        <f t="shared" si="1"/>
        <v/>
      </c>
    </row>
    <row r="66" spans="1:9" ht="15" x14ac:dyDescent="0.4">
      <c r="A66" s="19"/>
      <c r="B66" s="19"/>
      <c r="C66" s="20"/>
      <c r="D66" s="20"/>
      <c r="E66" s="20"/>
      <c r="F66" s="20"/>
      <c r="G66" s="21" t="str">
        <f>IF(ISBLANK($A66),"",IF($I66="X",A66,CONCATENATE(VLOOKUP(A66,Competitors!$A$2:$I$650,3, FALSE)," ",VLOOKUP(A66,Competitors!$A$2:$I$650,2,FALSE))))</f>
        <v/>
      </c>
      <c r="H66" s="22">
        <f t="shared" si="0"/>
        <v>0</v>
      </c>
      <c r="I66" t="str">
        <f t="shared" si="1"/>
        <v/>
      </c>
    </row>
    <row r="67" spans="1:9" ht="15" x14ac:dyDescent="0.4">
      <c r="A67" s="19"/>
      <c r="B67" s="19"/>
      <c r="C67" s="20"/>
      <c r="D67" s="20"/>
      <c r="E67" s="20"/>
      <c r="F67" s="20"/>
      <c r="G67" s="21" t="str">
        <f>IF(ISBLANK($A67),"",IF($I67="X",A67,CONCATENATE(VLOOKUP(A67,Competitors!$A$2:$I$650,3, FALSE)," ",VLOOKUP(A67,Competitors!$A$2:$I$650,2,FALSE))))</f>
        <v/>
      </c>
      <c r="H67" s="22">
        <f t="shared" ref="H67:H101" si="2">IF(LEFT($E67,1)="D",UPPER($E67),(B67*3600+C67*60+D67)/86400)</f>
        <v>0</v>
      </c>
      <c r="I67" t="str">
        <f t="shared" ref="I67:I101" si="3">IF(OR(ISBLANK(A67),ISNUMBER(A67)),"","X")</f>
        <v/>
      </c>
    </row>
    <row r="68" spans="1:9" ht="15" x14ac:dyDescent="0.4">
      <c r="A68" s="19"/>
      <c r="B68" s="19"/>
      <c r="C68" s="20"/>
      <c r="D68" s="20"/>
      <c r="E68" s="20"/>
      <c r="F68" s="20"/>
      <c r="G68" s="21" t="str">
        <f>IF(ISBLANK($A68),"",IF($I68="X",A68,CONCATENATE(VLOOKUP(A68,Competitors!$A$2:$I$650,3, FALSE)," ",VLOOKUP(A68,Competitors!$A$2:$I$650,2,FALSE))))</f>
        <v/>
      </c>
      <c r="H68" s="22">
        <f t="shared" si="2"/>
        <v>0</v>
      </c>
      <c r="I68" t="str">
        <f t="shared" si="3"/>
        <v/>
      </c>
    </row>
    <row r="69" spans="1:9" ht="15" x14ac:dyDescent="0.4">
      <c r="A69" s="19"/>
      <c r="B69" s="19"/>
      <c r="C69" s="20"/>
      <c r="D69" s="20"/>
      <c r="E69" s="20"/>
      <c r="F69" s="20"/>
      <c r="G69" s="21" t="str">
        <f>IF(ISBLANK($A69),"",IF($I69="X",A69,CONCATENATE(VLOOKUP(A69,Competitors!$A$2:$I$650,3, FALSE)," ",VLOOKUP(A69,Competitors!$A$2:$I$650,2,FALSE))))</f>
        <v/>
      </c>
      <c r="H69" s="22">
        <f t="shared" si="2"/>
        <v>0</v>
      </c>
      <c r="I69" t="str">
        <f t="shared" si="3"/>
        <v/>
      </c>
    </row>
    <row r="70" spans="1:9" ht="15" x14ac:dyDescent="0.4">
      <c r="A70" s="19"/>
      <c r="B70" s="19"/>
      <c r="C70" s="20"/>
      <c r="D70" s="20"/>
      <c r="E70" s="20"/>
      <c r="F70" s="20"/>
      <c r="G70" s="21" t="str">
        <f>IF(ISBLANK($A70),"",IF($I70="X",A70,CONCATENATE(VLOOKUP(A70,Competitors!$A$2:$I$650,3, FALSE)," ",VLOOKUP(A70,Competitors!$A$2:$I$650,2,FALSE))))</f>
        <v/>
      </c>
      <c r="H70" s="22">
        <f t="shared" si="2"/>
        <v>0</v>
      </c>
      <c r="I70" t="str">
        <f t="shared" si="3"/>
        <v/>
      </c>
    </row>
    <row r="71" spans="1:9" ht="15" x14ac:dyDescent="0.4">
      <c r="A71" s="19"/>
      <c r="B71" s="19"/>
      <c r="C71" s="20"/>
      <c r="D71" s="20"/>
      <c r="E71" s="20"/>
      <c r="F71" s="20"/>
      <c r="G71" s="21" t="str">
        <f>IF(ISBLANK($A71),"",IF($I71="X",A71,CONCATENATE(VLOOKUP(A71,Competitors!$A$2:$I$650,3, FALSE)," ",VLOOKUP(A71,Competitors!$A$2:$I$650,2,FALSE))))</f>
        <v/>
      </c>
      <c r="H71" s="22">
        <f t="shared" si="2"/>
        <v>0</v>
      </c>
      <c r="I71" t="str">
        <f t="shared" si="3"/>
        <v/>
      </c>
    </row>
    <row r="72" spans="1:9" ht="15" x14ac:dyDescent="0.4">
      <c r="A72" s="19"/>
      <c r="B72" s="19"/>
      <c r="C72" s="20"/>
      <c r="D72" s="20"/>
      <c r="E72" s="20"/>
      <c r="F72" s="20"/>
      <c r="G72" s="21" t="str">
        <f>IF(ISBLANK($A72),"",IF($I72="X",A72,CONCATENATE(VLOOKUP(A72,Competitors!$A$2:$I$650,3, FALSE)," ",VLOOKUP(A72,Competitors!$A$2:$I$650,2,FALSE))))</f>
        <v/>
      </c>
      <c r="H72" s="22">
        <f t="shared" si="2"/>
        <v>0</v>
      </c>
      <c r="I72" t="str">
        <f t="shared" si="3"/>
        <v/>
      </c>
    </row>
    <row r="73" spans="1:9" ht="15" x14ac:dyDescent="0.4">
      <c r="A73" s="19"/>
      <c r="B73" s="19"/>
      <c r="C73" s="20"/>
      <c r="D73" s="20"/>
      <c r="E73" s="20"/>
      <c r="F73" s="20"/>
      <c r="G73" s="21" t="str">
        <f>IF(ISBLANK($A73),"",IF($I73="X",A73,CONCATENATE(VLOOKUP(A73,Competitors!$A$2:$I$650,3, FALSE)," ",VLOOKUP(A73,Competitors!$A$2:$I$650,2,FALSE))))</f>
        <v/>
      </c>
      <c r="H73" s="22">
        <f t="shared" si="2"/>
        <v>0</v>
      </c>
      <c r="I73" t="str">
        <f t="shared" si="3"/>
        <v/>
      </c>
    </row>
    <row r="74" spans="1:9" ht="15" x14ac:dyDescent="0.4">
      <c r="A74" s="19"/>
      <c r="B74" s="19"/>
      <c r="C74" s="20"/>
      <c r="D74" s="20"/>
      <c r="E74" s="20"/>
      <c r="F74" s="20"/>
      <c r="G74" s="21" t="str">
        <f>IF(ISBLANK($A74),"",IF($I74="X",A74,CONCATENATE(VLOOKUP(A74,Competitors!$A$2:$I$650,3, FALSE)," ",VLOOKUP(A74,Competitors!$A$2:$I$650,2,FALSE))))</f>
        <v/>
      </c>
      <c r="H74" s="22">
        <f t="shared" si="2"/>
        <v>0</v>
      </c>
      <c r="I74" t="str">
        <f t="shared" si="3"/>
        <v/>
      </c>
    </row>
    <row r="75" spans="1:9" ht="15" x14ac:dyDescent="0.4">
      <c r="A75" s="19"/>
      <c r="B75" s="19"/>
      <c r="C75" s="20"/>
      <c r="D75" s="20"/>
      <c r="E75" s="20"/>
      <c r="F75" s="20"/>
      <c r="G75" s="21" t="str">
        <f>IF(ISBLANK($A75),"",IF($I75="X",A75,CONCATENATE(VLOOKUP(A75,Competitors!$A$2:$I$650,3, FALSE)," ",VLOOKUP(A75,Competitors!$A$2:$I$650,2,FALSE))))</f>
        <v/>
      </c>
      <c r="H75" s="22">
        <f t="shared" si="2"/>
        <v>0</v>
      </c>
      <c r="I75" t="str">
        <f t="shared" si="3"/>
        <v/>
      </c>
    </row>
    <row r="76" spans="1:9" ht="15" x14ac:dyDescent="0.4">
      <c r="A76" s="19"/>
      <c r="B76" s="19"/>
      <c r="C76" s="20"/>
      <c r="D76" s="20"/>
      <c r="E76" s="20"/>
      <c r="F76" s="20"/>
      <c r="G76" s="21" t="str">
        <f>IF(ISBLANK($A76),"",IF($I76="X",A76,CONCATENATE(VLOOKUP(A76,Competitors!$A$2:$I$650,3, FALSE)," ",VLOOKUP(A76,Competitors!$A$2:$I$650,2,FALSE))))</f>
        <v/>
      </c>
      <c r="H76" s="22">
        <f t="shared" si="2"/>
        <v>0</v>
      </c>
      <c r="I76" t="str">
        <f t="shared" si="3"/>
        <v/>
      </c>
    </row>
    <row r="77" spans="1:9" ht="15" x14ac:dyDescent="0.4">
      <c r="A77" s="19"/>
      <c r="B77" s="19"/>
      <c r="C77" s="20"/>
      <c r="D77" s="20"/>
      <c r="E77" s="20"/>
      <c r="F77" s="20"/>
      <c r="G77" s="21" t="str">
        <f>IF(ISBLANK($A77),"",IF($I77="X",A77,CONCATENATE(VLOOKUP(A77,Competitors!$A$2:$I$650,3, FALSE)," ",VLOOKUP(A77,Competitors!$A$2:$I$650,2,FALSE))))</f>
        <v/>
      </c>
      <c r="H77" s="22">
        <f t="shared" si="2"/>
        <v>0</v>
      </c>
      <c r="I77" t="str">
        <f t="shared" si="3"/>
        <v/>
      </c>
    </row>
    <row r="78" spans="1:9" ht="15" x14ac:dyDescent="0.4">
      <c r="A78" s="19"/>
      <c r="B78" s="19"/>
      <c r="C78" s="20"/>
      <c r="D78" s="20"/>
      <c r="E78" s="20"/>
      <c r="F78" s="20"/>
      <c r="G78" s="21" t="str">
        <f>IF(ISBLANK($A78),"",IF($I78="X",A78,CONCATENATE(VLOOKUP(A78,Competitors!$A$2:$I$650,3, FALSE)," ",VLOOKUP(A78,Competitors!$A$2:$I$650,2,FALSE))))</f>
        <v/>
      </c>
      <c r="H78" s="22">
        <f t="shared" si="2"/>
        <v>0</v>
      </c>
      <c r="I78" t="str">
        <f t="shared" si="3"/>
        <v/>
      </c>
    </row>
    <row r="79" spans="1:9" ht="15" x14ac:dyDescent="0.4">
      <c r="A79" s="19"/>
      <c r="B79" s="19"/>
      <c r="C79" s="20"/>
      <c r="D79" s="20"/>
      <c r="E79" s="20"/>
      <c r="F79" s="20"/>
      <c r="G79" s="21" t="str">
        <f>IF(ISBLANK($A79),"",IF($I79="X",A79,CONCATENATE(VLOOKUP(A79,Competitors!$A$2:$I$650,3, FALSE)," ",VLOOKUP(A79,Competitors!$A$2:$I$650,2,FALSE))))</f>
        <v/>
      </c>
      <c r="H79" s="22">
        <f t="shared" si="2"/>
        <v>0</v>
      </c>
      <c r="I79" t="str">
        <f t="shared" si="3"/>
        <v/>
      </c>
    </row>
    <row r="80" spans="1:9" ht="15" x14ac:dyDescent="0.4">
      <c r="A80" s="19"/>
      <c r="B80" s="19"/>
      <c r="C80" s="20"/>
      <c r="D80" s="20"/>
      <c r="E80" s="20"/>
      <c r="F80" s="20"/>
      <c r="G80" s="21" t="str">
        <f>IF(ISBLANK($A80),"",IF($I80="X",A80,CONCATENATE(VLOOKUP(A80,Competitors!$A$2:$I$650,3, FALSE)," ",VLOOKUP(A80,Competitors!$A$2:$I$650,2,FALSE))))</f>
        <v/>
      </c>
      <c r="H80" s="22">
        <f t="shared" si="2"/>
        <v>0</v>
      </c>
      <c r="I80" t="str">
        <f t="shared" si="3"/>
        <v/>
      </c>
    </row>
    <row r="81" spans="1:9" ht="15" x14ac:dyDescent="0.4">
      <c r="A81" s="19"/>
      <c r="B81" s="19"/>
      <c r="C81" s="20"/>
      <c r="D81" s="20"/>
      <c r="E81" s="20"/>
      <c r="F81" s="20"/>
      <c r="G81" s="21" t="str">
        <f>IF(ISBLANK($A81),"",IF($I81="X",A81,CONCATENATE(VLOOKUP(A81,Competitors!$A$2:$I$650,3, FALSE)," ",VLOOKUP(A81,Competitors!$A$2:$I$650,2,FALSE))))</f>
        <v/>
      </c>
      <c r="H81" s="22">
        <f t="shared" si="2"/>
        <v>0</v>
      </c>
      <c r="I81" t="str">
        <f t="shared" si="3"/>
        <v/>
      </c>
    </row>
    <row r="82" spans="1:9" ht="15" x14ac:dyDescent="0.4">
      <c r="A82" s="19"/>
      <c r="B82" s="19"/>
      <c r="C82" s="20"/>
      <c r="D82" s="20"/>
      <c r="E82" s="20"/>
      <c r="F82" s="20"/>
      <c r="G82" s="21" t="str">
        <f>IF(ISBLANK($A82),"",IF($I82="X",A82,CONCATENATE(VLOOKUP(A82,Competitors!$A$2:$I$650,3, FALSE)," ",VLOOKUP(A82,Competitors!$A$2:$I$650,2,FALSE))))</f>
        <v/>
      </c>
      <c r="H82" s="22">
        <f t="shared" si="2"/>
        <v>0</v>
      </c>
      <c r="I82" t="str">
        <f t="shared" si="3"/>
        <v/>
      </c>
    </row>
    <row r="83" spans="1:9" ht="15" x14ac:dyDescent="0.4">
      <c r="A83" s="19"/>
      <c r="B83" s="19"/>
      <c r="C83" s="20"/>
      <c r="D83" s="20"/>
      <c r="E83" s="20"/>
      <c r="F83" s="20"/>
      <c r="G83" s="21" t="str">
        <f>IF(ISBLANK($A83),"",IF($I83="X",A83,CONCATENATE(VLOOKUP(A83,Competitors!$A$2:$I$650,3, FALSE)," ",VLOOKUP(A83,Competitors!$A$2:$I$650,2,FALSE))))</f>
        <v/>
      </c>
      <c r="H83" s="22">
        <f t="shared" si="2"/>
        <v>0</v>
      </c>
      <c r="I83" t="str">
        <f t="shared" si="3"/>
        <v/>
      </c>
    </row>
    <row r="84" spans="1:9" ht="15" x14ac:dyDescent="0.4">
      <c r="A84" s="19"/>
      <c r="B84" s="19"/>
      <c r="C84" s="20"/>
      <c r="D84" s="20"/>
      <c r="E84" s="20"/>
      <c r="F84" s="20"/>
      <c r="G84" s="21" t="str">
        <f>IF(ISBLANK($A84),"",IF($I84="X",A84,CONCATENATE(VLOOKUP(A84,Competitors!$A$2:$I$650,3, FALSE)," ",VLOOKUP(A84,Competitors!$A$2:$I$650,2,FALSE))))</f>
        <v/>
      </c>
      <c r="H84" s="22">
        <f t="shared" si="2"/>
        <v>0</v>
      </c>
      <c r="I84" t="str">
        <f t="shared" si="3"/>
        <v/>
      </c>
    </row>
    <row r="85" spans="1:9" ht="15" x14ac:dyDescent="0.4">
      <c r="A85" s="19"/>
      <c r="B85" s="19"/>
      <c r="C85" s="20"/>
      <c r="D85" s="20"/>
      <c r="E85" s="20"/>
      <c r="F85" s="20"/>
      <c r="G85" s="21" t="str">
        <f>IF(ISBLANK($A85),"",IF($I85="X",A85,CONCATENATE(VLOOKUP(A85,Competitors!$A$2:$I$650,3, FALSE)," ",VLOOKUP(A85,Competitors!$A$2:$I$650,2,FALSE))))</f>
        <v/>
      </c>
      <c r="H85" s="22">
        <f t="shared" si="2"/>
        <v>0</v>
      </c>
      <c r="I85" t="str">
        <f t="shared" si="3"/>
        <v/>
      </c>
    </row>
    <row r="86" spans="1:9" ht="15" x14ac:dyDescent="0.4">
      <c r="A86" s="19"/>
      <c r="B86" s="19"/>
      <c r="C86" s="20"/>
      <c r="D86" s="20"/>
      <c r="E86" s="20"/>
      <c r="F86" s="20"/>
      <c r="G86" s="21" t="str">
        <f>IF(ISBLANK($A86),"",IF($I86="X",A86,CONCATENATE(VLOOKUP(A86,Competitors!$A$2:$I$650,3, FALSE)," ",VLOOKUP(A86,Competitors!$A$2:$I$650,2,FALSE))))</f>
        <v/>
      </c>
      <c r="H86" s="22">
        <f t="shared" si="2"/>
        <v>0</v>
      </c>
      <c r="I86" t="str">
        <f t="shared" si="3"/>
        <v/>
      </c>
    </row>
    <row r="87" spans="1:9" ht="15" x14ac:dyDescent="0.4">
      <c r="A87" s="19"/>
      <c r="B87" s="19"/>
      <c r="C87" s="20"/>
      <c r="D87" s="20"/>
      <c r="E87" s="20"/>
      <c r="F87" s="20"/>
      <c r="G87" s="21" t="str">
        <f>IF(ISBLANK($A87),"",IF($I87="X",A87,CONCATENATE(VLOOKUP(A87,Competitors!$A$2:$I$650,3, FALSE)," ",VLOOKUP(A87,Competitors!$A$2:$I$650,2,FALSE))))</f>
        <v/>
      </c>
      <c r="H87" s="22">
        <f t="shared" si="2"/>
        <v>0</v>
      </c>
      <c r="I87" t="str">
        <f t="shared" si="3"/>
        <v/>
      </c>
    </row>
    <row r="88" spans="1:9" ht="15" x14ac:dyDescent="0.4">
      <c r="A88" s="19"/>
      <c r="B88" s="19"/>
      <c r="C88" s="20"/>
      <c r="D88" s="20"/>
      <c r="E88" s="20"/>
      <c r="F88" s="20"/>
      <c r="G88" s="21" t="str">
        <f>IF(ISBLANK($A88),"",IF($I88="X",A88,CONCATENATE(VLOOKUP(A88,Competitors!$A$2:$I$650,3, FALSE)," ",VLOOKUP(A88,Competitors!$A$2:$I$650,2,FALSE))))</f>
        <v/>
      </c>
      <c r="H88" s="22">
        <f t="shared" si="2"/>
        <v>0</v>
      </c>
      <c r="I88" t="str">
        <f t="shared" si="3"/>
        <v/>
      </c>
    </row>
    <row r="89" spans="1:9" ht="15" x14ac:dyDescent="0.4">
      <c r="A89" s="19"/>
      <c r="B89" s="19"/>
      <c r="C89" s="20"/>
      <c r="D89" s="20"/>
      <c r="E89" s="20"/>
      <c r="F89" s="20"/>
      <c r="G89" s="21" t="str">
        <f>IF(ISBLANK($A89),"",IF($I89="X",A89,CONCATENATE(VLOOKUP(A89,Competitors!$A$2:$I$650,3, FALSE)," ",VLOOKUP(A89,Competitors!$A$2:$I$650,2,FALSE))))</f>
        <v/>
      </c>
      <c r="H89" s="22">
        <f t="shared" si="2"/>
        <v>0</v>
      </c>
      <c r="I89" t="str">
        <f t="shared" si="3"/>
        <v/>
      </c>
    </row>
    <row r="90" spans="1:9" ht="15" x14ac:dyDescent="0.4">
      <c r="A90" s="19"/>
      <c r="B90" s="19"/>
      <c r="C90" s="20"/>
      <c r="D90" s="20"/>
      <c r="E90" s="20"/>
      <c r="F90" s="20"/>
      <c r="G90" s="21" t="str">
        <f>IF(ISBLANK($A90),"",IF($I90="X",A90,CONCATENATE(VLOOKUP(A90,Competitors!$A$2:$I$650,3, FALSE)," ",VLOOKUP(A90,Competitors!$A$2:$I$650,2,FALSE))))</f>
        <v/>
      </c>
      <c r="H90" s="22">
        <f t="shared" si="2"/>
        <v>0</v>
      </c>
      <c r="I90" t="str">
        <f t="shared" si="3"/>
        <v/>
      </c>
    </row>
    <row r="91" spans="1:9" ht="15" x14ac:dyDescent="0.4">
      <c r="A91" s="19"/>
      <c r="B91" s="19"/>
      <c r="C91" s="20"/>
      <c r="D91" s="20"/>
      <c r="E91" s="20"/>
      <c r="F91" s="20"/>
      <c r="G91" s="21" t="str">
        <f>IF(ISBLANK($A91),"",IF($I91="X",A91,CONCATENATE(VLOOKUP(A91,Competitors!$A$2:$I$650,3, FALSE)," ",VLOOKUP(A91,Competitors!$A$2:$I$650,2,FALSE))))</f>
        <v/>
      </c>
      <c r="H91" s="22">
        <f t="shared" si="2"/>
        <v>0</v>
      </c>
      <c r="I91" t="str">
        <f t="shared" si="3"/>
        <v/>
      </c>
    </row>
    <row r="92" spans="1:9" ht="15" x14ac:dyDescent="0.4">
      <c r="A92" s="19"/>
      <c r="B92" s="19"/>
      <c r="C92" s="20"/>
      <c r="D92" s="20"/>
      <c r="E92" s="20"/>
      <c r="F92" s="20"/>
      <c r="G92" s="21" t="str">
        <f>IF(ISBLANK($A92),"",IF($I92="X",A92,CONCATENATE(VLOOKUP(A92,Competitors!$A$2:$I$650,3, FALSE)," ",VLOOKUP(A92,Competitors!$A$2:$I$650,2,FALSE))))</f>
        <v/>
      </c>
      <c r="H92" s="22">
        <f t="shared" si="2"/>
        <v>0</v>
      </c>
      <c r="I92" t="str">
        <f t="shared" si="3"/>
        <v/>
      </c>
    </row>
    <row r="93" spans="1:9" ht="15" x14ac:dyDescent="0.4">
      <c r="A93" s="19"/>
      <c r="B93" s="19"/>
      <c r="C93" s="20"/>
      <c r="D93" s="20"/>
      <c r="E93" s="20"/>
      <c r="F93" s="20"/>
      <c r="G93" s="21" t="str">
        <f>IF(ISBLANK($A93),"",IF($I93="X",A93,CONCATENATE(VLOOKUP(A93,Competitors!$A$2:$I$650,3, FALSE)," ",VLOOKUP(A93,Competitors!$A$2:$I$650,2,FALSE))))</f>
        <v/>
      </c>
      <c r="H93" s="22">
        <f t="shared" si="2"/>
        <v>0</v>
      </c>
      <c r="I93" t="str">
        <f t="shared" si="3"/>
        <v/>
      </c>
    </row>
    <row r="94" spans="1:9" ht="15" x14ac:dyDescent="0.4">
      <c r="A94" s="19"/>
      <c r="B94" s="19"/>
      <c r="C94" s="20"/>
      <c r="D94" s="20"/>
      <c r="E94" s="20"/>
      <c r="F94" s="20"/>
      <c r="G94" s="21" t="str">
        <f>IF(ISBLANK($A94),"",IF($I94="X",A94,CONCATENATE(VLOOKUP(A94,Competitors!$A$2:$I$650,3, FALSE)," ",VLOOKUP(A94,Competitors!$A$2:$I$650,2,FALSE))))</f>
        <v/>
      </c>
      <c r="H94" s="22">
        <f t="shared" si="2"/>
        <v>0</v>
      </c>
      <c r="I94" t="str">
        <f t="shared" si="3"/>
        <v/>
      </c>
    </row>
    <row r="95" spans="1:9" ht="15" x14ac:dyDescent="0.4">
      <c r="A95" s="19"/>
      <c r="B95" s="19"/>
      <c r="C95" s="20"/>
      <c r="D95" s="20"/>
      <c r="E95" s="20"/>
      <c r="F95" s="20"/>
      <c r="G95" s="21" t="str">
        <f>IF(ISBLANK($A95),"",IF($I95="X",A95,CONCATENATE(VLOOKUP(A95,Competitors!$A$2:$I$650,3, FALSE)," ",VLOOKUP(A95,Competitors!$A$2:$I$650,2,FALSE))))</f>
        <v/>
      </c>
      <c r="H95" s="22">
        <f t="shared" si="2"/>
        <v>0</v>
      </c>
      <c r="I95" t="str">
        <f t="shared" si="3"/>
        <v/>
      </c>
    </row>
    <row r="96" spans="1:9" ht="15" x14ac:dyDescent="0.4">
      <c r="A96" s="19"/>
      <c r="B96" s="19"/>
      <c r="C96" s="20"/>
      <c r="D96" s="20"/>
      <c r="E96" s="20"/>
      <c r="F96" s="20"/>
      <c r="G96" s="21" t="str">
        <f>IF(ISBLANK($A96),"",IF($I96="X",A96,CONCATENATE(VLOOKUP(A96,Competitors!$A$2:$I$650,3, FALSE)," ",VLOOKUP(A96,Competitors!$A$2:$I$650,2,FALSE))))</f>
        <v/>
      </c>
      <c r="H96" s="22">
        <f t="shared" si="2"/>
        <v>0</v>
      </c>
      <c r="I96" t="str">
        <f t="shared" si="3"/>
        <v/>
      </c>
    </row>
    <row r="97" spans="1:9" ht="15" x14ac:dyDescent="0.4">
      <c r="A97" s="19"/>
      <c r="B97" s="19"/>
      <c r="C97" s="20"/>
      <c r="D97" s="20"/>
      <c r="E97" s="20"/>
      <c r="F97" s="20"/>
      <c r="G97" s="21" t="str">
        <f>IF(ISBLANK($A97),"",IF($I97="X",A97,CONCATENATE(VLOOKUP(A97,Competitors!$A$2:$I$650,3, FALSE)," ",VLOOKUP(A97,Competitors!$A$2:$I$650,2,FALSE))))</f>
        <v/>
      </c>
      <c r="H97" s="22">
        <f t="shared" si="2"/>
        <v>0</v>
      </c>
      <c r="I97" t="str">
        <f t="shared" si="3"/>
        <v/>
      </c>
    </row>
    <row r="98" spans="1:9" ht="15" x14ac:dyDescent="0.4">
      <c r="A98" s="19"/>
      <c r="B98" s="19"/>
      <c r="C98" s="20"/>
      <c r="D98" s="20"/>
      <c r="E98" s="20"/>
      <c r="F98" s="20"/>
      <c r="G98" s="21" t="str">
        <f>IF(ISBLANK($A98),"",IF($I98="X",A98,CONCATENATE(VLOOKUP(A98,Competitors!$A$2:$I$650,3, FALSE)," ",VLOOKUP(A98,Competitors!$A$2:$I$650,2,FALSE))))</f>
        <v/>
      </c>
      <c r="H98" s="22">
        <f t="shared" si="2"/>
        <v>0</v>
      </c>
      <c r="I98" t="str">
        <f t="shared" si="3"/>
        <v/>
      </c>
    </row>
    <row r="99" spans="1:9" ht="15" x14ac:dyDescent="0.4">
      <c r="A99" s="19"/>
      <c r="B99" s="19"/>
      <c r="C99" s="20"/>
      <c r="D99" s="20"/>
      <c r="E99" s="20"/>
      <c r="F99" s="20"/>
      <c r="G99" s="21" t="str">
        <f>IF(ISBLANK($A99),"",IF($I99="X",A99,CONCATENATE(VLOOKUP(A99,Competitors!$A$2:$I$650,3, FALSE)," ",VLOOKUP(A99,Competitors!$A$2:$I$650,2,FALSE))))</f>
        <v/>
      </c>
      <c r="H99" s="22">
        <f t="shared" si="2"/>
        <v>0</v>
      </c>
      <c r="I99" t="str">
        <f t="shared" si="3"/>
        <v/>
      </c>
    </row>
    <row r="100" spans="1:9" ht="15" x14ac:dyDescent="0.4">
      <c r="A100" s="19"/>
      <c r="B100" s="19"/>
      <c r="C100" s="20"/>
      <c r="D100" s="20"/>
      <c r="E100" s="20"/>
      <c r="F100" s="20"/>
      <c r="G100" s="21" t="str">
        <f>IF(ISBLANK($A100),"",IF($I100="X",A100,CONCATENATE(VLOOKUP(A100,Competitors!$A$2:$I$650,3, FALSE)," ",VLOOKUP(A100,Competitors!$A$2:$I$650,2,FALSE))))</f>
        <v/>
      </c>
      <c r="H100" s="22">
        <f t="shared" si="2"/>
        <v>0</v>
      </c>
      <c r="I100" t="str">
        <f t="shared" si="3"/>
        <v/>
      </c>
    </row>
    <row r="101" spans="1:9" ht="15" x14ac:dyDescent="0.4">
      <c r="A101" s="19"/>
      <c r="B101" s="19"/>
      <c r="C101" s="20"/>
      <c r="D101" s="20"/>
      <c r="E101" s="20"/>
      <c r="F101" s="20"/>
      <c r="G101" s="21" t="str">
        <f>IF(ISBLANK($A101),"",IF($I101="X",A101,CONCATENATE(VLOOKUP(A101,Competitors!$A$2:$I$650,3, FALSE)," ",VLOOKUP(A101,Competitors!$A$2:$I$650,2,FALSE))))</f>
        <v/>
      </c>
      <c r="H101" s="22">
        <f t="shared" si="2"/>
        <v>0</v>
      </c>
      <c r="I101" t="str">
        <f t="shared" si="3"/>
        <v/>
      </c>
    </row>
    <row r="102" spans="1:9" s="23" customFormat="1" x14ac:dyDescent="0.35">
      <c r="H102" s="24"/>
    </row>
    <row r="103" spans="1:9" x14ac:dyDescent="0.35">
      <c r="A103" t="s">
        <v>672</v>
      </c>
      <c r="B103" t="str" cm="1">
        <f t="array" aca="1" ref="B103" ca="1">MID(CELL("filename",A1),FIND("]",CELL("filename",A1))+1,255)</f>
        <v>Event_15</v>
      </c>
    </row>
    <row r="104" spans="1:9" x14ac:dyDescent="0.35">
      <c r="A104" t="s">
        <v>673</v>
      </c>
      <c r="B104">
        <f ca="1">_xlfn.XLOOKUP(B103,Calendar!L:L,Calendar!G:G,"Event is not in calendar")</f>
        <v>0</v>
      </c>
    </row>
  </sheetData>
  <conditionalFormatting sqref="D2:D101">
    <cfRule type="expression" dxfId="35" priority="1">
      <formula>TEXT($B$104,"@")="Y"</formula>
    </cfRule>
  </conditionalFormatting>
  <conditionalFormatting sqref="G2:H101">
    <cfRule type="expression" dxfId="34" priority="3">
      <formula>$I2="X"</formula>
    </cfRule>
  </conditionalFormatting>
  <conditionalFormatting sqref="H2:H101">
    <cfRule type="expression" dxfId="33" priority="2">
      <formula>TEXT($B$104,"@")="Y"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6532A-6716-4036-AA01-019338229B66}">
  <sheetPr codeName="Sheet1"/>
  <dimension ref="A1:J249"/>
  <sheetViews>
    <sheetView topLeftCell="A225" zoomScaleNormal="100" workbookViewId="0">
      <selection activeCell="G249" sqref="G249"/>
    </sheetView>
  </sheetViews>
  <sheetFormatPr defaultRowHeight="12.75" x14ac:dyDescent="0.35"/>
  <cols>
    <col min="10" max="10" width="9.9296875" bestFit="1" customWidth="1"/>
  </cols>
  <sheetData>
    <row r="1" spans="1:10" x14ac:dyDescent="0.35">
      <c r="A1" t="s">
        <v>361</v>
      </c>
      <c r="B1" t="s">
        <v>49</v>
      </c>
      <c r="C1" t="s">
        <v>362</v>
      </c>
      <c r="D1" t="s">
        <v>360</v>
      </c>
      <c r="E1" t="s">
        <v>359</v>
      </c>
      <c r="F1" t="s">
        <v>358</v>
      </c>
      <c r="G1" t="s">
        <v>357</v>
      </c>
      <c r="H1" t="s">
        <v>356</v>
      </c>
      <c r="I1" t="s">
        <v>355</v>
      </c>
      <c r="J1" t="s">
        <v>604</v>
      </c>
    </row>
    <row r="2" spans="1:10" x14ac:dyDescent="0.35">
      <c r="A2">
        <v>1237</v>
      </c>
      <c r="B2" t="s">
        <v>50</v>
      </c>
      <c r="C2" t="s">
        <v>51</v>
      </c>
      <c r="D2" t="s">
        <v>61</v>
      </c>
      <c r="E2" t="b">
        <v>0</v>
      </c>
      <c r="F2" t="b">
        <v>0</v>
      </c>
      <c r="G2" t="b">
        <v>0</v>
      </c>
      <c r="H2" t="b">
        <v>1</v>
      </c>
      <c r="I2" t="b">
        <v>0</v>
      </c>
      <c r="J2" s="1">
        <v>45903</v>
      </c>
    </row>
    <row r="3" spans="1:10" x14ac:dyDescent="0.35">
      <c r="A3">
        <v>1327</v>
      </c>
      <c r="B3" t="s">
        <v>50</v>
      </c>
      <c r="C3" t="s">
        <v>52</v>
      </c>
      <c r="D3" t="s">
        <v>61</v>
      </c>
      <c r="E3" t="b">
        <v>0</v>
      </c>
      <c r="F3" t="b">
        <v>0</v>
      </c>
      <c r="G3" t="b">
        <v>1</v>
      </c>
      <c r="H3" t="b">
        <v>0</v>
      </c>
      <c r="I3" t="b">
        <v>0</v>
      </c>
      <c r="J3" s="1">
        <v>45903</v>
      </c>
    </row>
    <row r="4" spans="1:10" x14ac:dyDescent="0.35">
      <c r="A4">
        <v>1197</v>
      </c>
      <c r="B4" t="s">
        <v>53</v>
      </c>
      <c r="C4" t="s">
        <v>54</v>
      </c>
      <c r="D4" t="s">
        <v>61</v>
      </c>
      <c r="E4" t="b">
        <v>0</v>
      </c>
      <c r="F4" t="b">
        <v>0</v>
      </c>
      <c r="G4" t="b">
        <v>0</v>
      </c>
      <c r="H4" t="b">
        <v>0</v>
      </c>
      <c r="I4" t="b">
        <v>1</v>
      </c>
      <c r="J4" s="1">
        <v>45903</v>
      </c>
    </row>
    <row r="5" spans="1:10" x14ac:dyDescent="0.35">
      <c r="A5">
        <v>1353</v>
      </c>
      <c r="B5" t="s">
        <v>55</v>
      </c>
      <c r="C5" t="s">
        <v>56</v>
      </c>
      <c r="D5" t="s">
        <v>61</v>
      </c>
      <c r="E5" t="b">
        <v>1</v>
      </c>
      <c r="F5" t="b">
        <v>0</v>
      </c>
      <c r="G5" t="b">
        <v>0</v>
      </c>
      <c r="H5" t="b">
        <v>1</v>
      </c>
      <c r="I5" t="b">
        <v>0</v>
      </c>
      <c r="J5" s="1">
        <v>45903</v>
      </c>
    </row>
    <row r="6" spans="1:10" x14ac:dyDescent="0.35">
      <c r="A6">
        <v>819</v>
      </c>
      <c r="B6" t="s">
        <v>57</v>
      </c>
      <c r="C6" t="s">
        <v>58</v>
      </c>
      <c r="D6" t="s">
        <v>61</v>
      </c>
      <c r="E6" t="b">
        <v>1</v>
      </c>
      <c r="F6" t="b">
        <v>0</v>
      </c>
      <c r="G6" t="b">
        <v>0</v>
      </c>
      <c r="H6" t="b">
        <v>0</v>
      </c>
      <c r="I6" t="b">
        <v>1</v>
      </c>
      <c r="J6" s="1">
        <v>45903</v>
      </c>
    </row>
    <row r="7" spans="1:10" x14ac:dyDescent="0.35">
      <c r="A7">
        <v>2</v>
      </c>
      <c r="B7" t="s">
        <v>59</v>
      </c>
      <c r="C7" t="s">
        <v>60</v>
      </c>
      <c r="D7" t="s">
        <v>61</v>
      </c>
      <c r="E7" t="b">
        <v>0</v>
      </c>
      <c r="F7" t="b">
        <v>0</v>
      </c>
      <c r="G7" t="b">
        <v>0</v>
      </c>
      <c r="H7" t="b">
        <v>0</v>
      </c>
      <c r="I7" t="b">
        <v>1</v>
      </c>
      <c r="J7" s="1">
        <v>45903</v>
      </c>
    </row>
    <row r="8" spans="1:10" x14ac:dyDescent="0.35">
      <c r="A8">
        <v>1370</v>
      </c>
      <c r="B8" t="s">
        <v>62</v>
      </c>
      <c r="C8" t="s">
        <v>63</v>
      </c>
      <c r="D8" t="s">
        <v>61</v>
      </c>
      <c r="E8" t="b">
        <v>0</v>
      </c>
      <c r="F8" t="b">
        <v>0</v>
      </c>
      <c r="G8" t="b">
        <v>0</v>
      </c>
      <c r="H8" t="b">
        <v>0</v>
      </c>
      <c r="I8" t="b">
        <v>1</v>
      </c>
      <c r="J8" s="1">
        <v>45903</v>
      </c>
    </row>
    <row r="9" spans="1:10" x14ac:dyDescent="0.35">
      <c r="A9">
        <v>1286</v>
      </c>
      <c r="B9" t="s">
        <v>64</v>
      </c>
      <c r="C9" t="s">
        <v>63</v>
      </c>
      <c r="D9" t="s">
        <v>61</v>
      </c>
      <c r="E9" t="b">
        <v>0</v>
      </c>
      <c r="F9" t="b">
        <v>0</v>
      </c>
      <c r="G9" t="b">
        <v>0</v>
      </c>
      <c r="H9" t="b">
        <v>0</v>
      </c>
      <c r="I9" t="b">
        <v>1</v>
      </c>
      <c r="J9" s="1">
        <v>45903</v>
      </c>
    </row>
    <row r="10" spans="1:10" x14ac:dyDescent="0.35">
      <c r="A10">
        <v>1381</v>
      </c>
      <c r="B10" t="s">
        <v>64</v>
      </c>
      <c r="C10" t="s">
        <v>65</v>
      </c>
      <c r="D10" t="s">
        <v>61</v>
      </c>
      <c r="E10" t="b">
        <v>0</v>
      </c>
      <c r="F10" t="b">
        <v>0</v>
      </c>
      <c r="G10" t="b">
        <v>0</v>
      </c>
      <c r="H10" t="b">
        <v>1</v>
      </c>
      <c r="I10" t="b">
        <v>0</v>
      </c>
      <c r="J10" s="1">
        <v>45903</v>
      </c>
    </row>
    <row r="11" spans="1:10" x14ac:dyDescent="0.35">
      <c r="A11">
        <v>1153</v>
      </c>
      <c r="B11" t="s">
        <v>66</v>
      </c>
      <c r="C11" t="s">
        <v>67</v>
      </c>
      <c r="D11" t="s">
        <v>61</v>
      </c>
      <c r="E11" t="b">
        <v>0</v>
      </c>
      <c r="F11" t="b">
        <v>0</v>
      </c>
      <c r="G11" t="b">
        <v>0</v>
      </c>
      <c r="H11" t="b">
        <v>1</v>
      </c>
      <c r="I11" t="b">
        <v>0</v>
      </c>
      <c r="J11" s="1">
        <v>45903</v>
      </c>
    </row>
    <row r="12" spans="1:10" x14ac:dyDescent="0.35">
      <c r="A12">
        <v>1372</v>
      </c>
      <c r="B12" t="s">
        <v>68</v>
      </c>
      <c r="C12" t="s">
        <v>354</v>
      </c>
      <c r="D12" t="s">
        <v>61</v>
      </c>
      <c r="E12" t="b">
        <v>0</v>
      </c>
      <c r="F12" t="b">
        <v>0</v>
      </c>
      <c r="G12" t="b">
        <v>0</v>
      </c>
      <c r="H12" t="b">
        <v>1</v>
      </c>
      <c r="I12" t="b">
        <v>0</v>
      </c>
      <c r="J12" s="1">
        <v>45903</v>
      </c>
    </row>
    <row r="13" spans="1:10" x14ac:dyDescent="0.35">
      <c r="A13">
        <v>1112</v>
      </c>
      <c r="B13" t="s">
        <v>69</v>
      </c>
      <c r="C13" t="s">
        <v>70</v>
      </c>
      <c r="D13" t="s">
        <v>61</v>
      </c>
      <c r="E13" t="b">
        <v>0</v>
      </c>
      <c r="F13" t="b">
        <v>0</v>
      </c>
      <c r="G13" t="b">
        <v>0</v>
      </c>
      <c r="H13" t="b">
        <v>0</v>
      </c>
      <c r="I13" t="b">
        <v>1</v>
      </c>
      <c r="J13" s="1">
        <v>45903</v>
      </c>
    </row>
    <row r="14" spans="1:10" x14ac:dyDescent="0.35">
      <c r="A14">
        <v>1135</v>
      </c>
      <c r="B14" t="s">
        <v>71</v>
      </c>
      <c r="C14" t="s">
        <v>72</v>
      </c>
      <c r="D14" t="s">
        <v>61</v>
      </c>
      <c r="E14" t="b">
        <v>0</v>
      </c>
      <c r="F14" t="b">
        <v>0</v>
      </c>
      <c r="G14" t="b">
        <v>0</v>
      </c>
      <c r="H14" t="b">
        <v>1</v>
      </c>
      <c r="I14" t="b">
        <v>0</v>
      </c>
      <c r="J14" s="1">
        <v>45903</v>
      </c>
    </row>
    <row r="15" spans="1:10" x14ac:dyDescent="0.35">
      <c r="A15">
        <v>1368</v>
      </c>
      <c r="B15" t="s">
        <v>73</v>
      </c>
      <c r="C15" t="s">
        <v>74</v>
      </c>
      <c r="D15" t="s">
        <v>61</v>
      </c>
      <c r="E15" t="b">
        <v>0</v>
      </c>
      <c r="F15" t="b">
        <v>1</v>
      </c>
      <c r="G15" t="b">
        <v>0</v>
      </c>
      <c r="H15" t="b">
        <v>0</v>
      </c>
      <c r="I15" t="b">
        <v>0</v>
      </c>
      <c r="J15" s="1">
        <v>45903</v>
      </c>
    </row>
    <row r="16" spans="1:10" x14ac:dyDescent="0.35">
      <c r="A16">
        <v>1328</v>
      </c>
      <c r="B16" t="s">
        <v>353</v>
      </c>
      <c r="C16" t="s">
        <v>75</v>
      </c>
      <c r="D16" t="s">
        <v>61</v>
      </c>
      <c r="E16" t="b">
        <v>0</v>
      </c>
      <c r="F16" t="b">
        <v>0</v>
      </c>
      <c r="G16" t="b">
        <v>0</v>
      </c>
      <c r="H16" t="b">
        <v>0</v>
      </c>
      <c r="I16" t="b">
        <v>1</v>
      </c>
      <c r="J16" s="1">
        <v>45903</v>
      </c>
    </row>
    <row r="17" spans="1:10" x14ac:dyDescent="0.35">
      <c r="A17">
        <v>369</v>
      </c>
      <c r="B17" t="s">
        <v>76</v>
      </c>
      <c r="C17" t="s">
        <v>77</v>
      </c>
      <c r="D17" t="s">
        <v>61</v>
      </c>
      <c r="E17" t="b">
        <v>0</v>
      </c>
      <c r="F17" t="b">
        <v>0</v>
      </c>
      <c r="G17" t="b">
        <v>0</v>
      </c>
      <c r="H17" t="b">
        <v>0</v>
      </c>
      <c r="I17" t="b">
        <v>1</v>
      </c>
      <c r="J17" s="1">
        <v>45903</v>
      </c>
    </row>
    <row r="18" spans="1:10" x14ac:dyDescent="0.35">
      <c r="A18">
        <v>7</v>
      </c>
      <c r="B18" t="s">
        <v>76</v>
      </c>
      <c r="C18" t="s">
        <v>78</v>
      </c>
      <c r="D18" t="s">
        <v>79</v>
      </c>
      <c r="E18" t="b">
        <v>0</v>
      </c>
      <c r="F18" t="b">
        <v>0</v>
      </c>
      <c r="G18" t="b">
        <v>0</v>
      </c>
      <c r="H18" t="b">
        <v>0</v>
      </c>
      <c r="I18" t="b">
        <v>1</v>
      </c>
      <c r="J18" s="1">
        <v>45903</v>
      </c>
    </row>
    <row r="19" spans="1:10" x14ac:dyDescent="0.35">
      <c r="A19">
        <v>473</v>
      </c>
      <c r="B19" t="s">
        <v>76</v>
      </c>
      <c r="C19" t="s">
        <v>80</v>
      </c>
      <c r="D19" t="s">
        <v>79</v>
      </c>
      <c r="E19" t="b">
        <v>0</v>
      </c>
      <c r="F19" t="b">
        <v>0</v>
      </c>
      <c r="G19" t="b">
        <v>0</v>
      </c>
      <c r="H19" t="b">
        <v>0</v>
      </c>
      <c r="I19" t="b">
        <v>1</v>
      </c>
      <c r="J19" s="1">
        <v>45903</v>
      </c>
    </row>
    <row r="20" spans="1:10" x14ac:dyDescent="0.35">
      <c r="A20">
        <v>1384</v>
      </c>
      <c r="B20" t="s">
        <v>81</v>
      </c>
      <c r="C20" t="s">
        <v>82</v>
      </c>
      <c r="D20" t="s">
        <v>61</v>
      </c>
      <c r="E20" t="b">
        <v>0</v>
      </c>
      <c r="F20" t="b">
        <v>0</v>
      </c>
      <c r="G20" t="b">
        <v>0</v>
      </c>
      <c r="H20" t="b">
        <v>0</v>
      </c>
      <c r="I20" t="b">
        <v>1</v>
      </c>
      <c r="J20" s="1">
        <v>45903</v>
      </c>
    </row>
    <row r="21" spans="1:10" x14ac:dyDescent="0.35">
      <c r="A21">
        <v>2</v>
      </c>
      <c r="B21" t="s">
        <v>83</v>
      </c>
      <c r="C21" t="s">
        <v>84</v>
      </c>
      <c r="D21" t="s">
        <v>351</v>
      </c>
      <c r="E21" t="b">
        <v>1</v>
      </c>
      <c r="F21" t="b">
        <v>0</v>
      </c>
      <c r="G21" t="b">
        <v>0</v>
      </c>
      <c r="H21" t="b">
        <v>1</v>
      </c>
      <c r="I21" t="b">
        <v>0</v>
      </c>
      <c r="J21" s="1">
        <v>45903</v>
      </c>
    </row>
    <row r="22" spans="1:10" x14ac:dyDescent="0.35">
      <c r="A22">
        <v>1275</v>
      </c>
      <c r="B22" t="s">
        <v>83</v>
      </c>
      <c r="C22" t="s">
        <v>85</v>
      </c>
      <c r="D22" t="s">
        <v>61</v>
      </c>
      <c r="E22" t="b">
        <v>1</v>
      </c>
      <c r="F22" t="b">
        <v>1</v>
      </c>
      <c r="G22" t="b">
        <v>0</v>
      </c>
      <c r="H22" t="b">
        <v>0</v>
      </c>
      <c r="I22" t="b">
        <v>0</v>
      </c>
      <c r="J22" s="1">
        <v>45903</v>
      </c>
    </row>
    <row r="23" spans="1:10" x14ac:dyDescent="0.35">
      <c r="A23">
        <v>68</v>
      </c>
      <c r="B23" t="s">
        <v>86</v>
      </c>
      <c r="C23" t="s">
        <v>87</v>
      </c>
      <c r="D23" t="s">
        <v>79</v>
      </c>
      <c r="E23" t="b">
        <v>0</v>
      </c>
      <c r="F23" t="b">
        <v>0</v>
      </c>
      <c r="G23" t="b">
        <v>0</v>
      </c>
      <c r="H23" t="b">
        <v>0</v>
      </c>
      <c r="I23" t="b">
        <v>1</v>
      </c>
      <c r="J23" s="1">
        <v>45903</v>
      </c>
    </row>
    <row r="24" spans="1:10" x14ac:dyDescent="0.35">
      <c r="A24">
        <v>1035</v>
      </c>
      <c r="B24" t="s">
        <v>352</v>
      </c>
      <c r="C24" t="s">
        <v>88</v>
      </c>
      <c r="D24" t="s">
        <v>61</v>
      </c>
      <c r="E24" t="b">
        <v>0</v>
      </c>
      <c r="F24" t="b">
        <v>0</v>
      </c>
      <c r="G24" t="b">
        <v>0</v>
      </c>
      <c r="H24" t="b">
        <v>0</v>
      </c>
      <c r="I24" t="b">
        <v>1</v>
      </c>
      <c r="J24" s="1">
        <v>45903</v>
      </c>
    </row>
    <row r="25" spans="1:10" x14ac:dyDescent="0.35">
      <c r="A25">
        <v>1326</v>
      </c>
      <c r="B25" t="s">
        <v>89</v>
      </c>
      <c r="C25" t="s">
        <v>90</v>
      </c>
      <c r="D25" t="s">
        <v>61</v>
      </c>
      <c r="E25" t="b">
        <v>1</v>
      </c>
      <c r="F25" t="b">
        <v>0</v>
      </c>
      <c r="G25" t="b">
        <v>0</v>
      </c>
      <c r="H25" t="b">
        <v>1</v>
      </c>
      <c r="I25" t="b">
        <v>0</v>
      </c>
      <c r="J25" s="1">
        <v>45903</v>
      </c>
    </row>
    <row r="26" spans="1:10" x14ac:dyDescent="0.35">
      <c r="A26">
        <v>10</v>
      </c>
      <c r="B26" t="s">
        <v>91</v>
      </c>
      <c r="C26" t="s">
        <v>92</v>
      </c>
      <c r="D26" t="s">
        <v>79</v>
      </c>
      <c r="E26" t="b">
        <v>0</v>
      </c>
      <c r="F26" t="b">
        <v>0</v>
      </c>
      <c r="G26" t="b">
        <v>0</v>
      </c>
      <c r="H26" t="b">
        <v>0</v>
      </c>
      <c r="I26" t="b">
        <v>1</v>
      </c>
      <c r="J26" s="1">
        <v>45903</v>
      </c>
    </row>
    <row r="27" spans="1:10" x14ac:dyDescent="0.35">
      <c r="A27">
        <v>477</v>
      </c>
      <c r="B27" t="s">
        <v>91</v>
      </c>
      <c r="C27" t="s">
        <v>93</v>
      </c>
      <c r="D27" t="s">
        <v>61</v>
      </c>
      <c r="E27" t="b">
        <v>1</v>
      </c>
      <c r="F27" t="b">
        <v>0</v>
      </c>
      <c r="G27" t="b">
        <v>0</v>
      </c>
      <c r="H27" t="b">
        <v>0</v>
      </c>
      <c r="I27" t="b">
        <v>1</v>
      </c>
      <c r="J27" s="1">
        <v>45903</v>
      </c>
    </row>
    <row r="28" spans="1:10" x14ac:dyDescent="0.35">
      <c r="A28">
        <v>1318</v>
      </c>
      <c r="B28" t="s">
        <v>94</v>
      </c>
      <c r="C28" t="s">
        <v>95</v>
      </c>
      <c r="D28" t="s">
        <v>61</v>
      </c>
      <c r="E28" t="b">
        <v>0</v>
      </c>
      <c r="F28" t="b">
        <v>0</v>
      </c>
      <c r="G28" t="b">
        <v>0</v>
      </c>
      <c r="H28" t="b">
        <v>0</v>
      </c>
      <c r="I28" t="b">
        <v>1</v>
      </c>
      <c r="J28" s="1">
        <v>45903</v>
      </c>
    </row>
    <row r="29" spans="1:10" x14ac:dyDescent="0.35">
      <c r="A29">
        <v>779</v>
      </c>
      <c r="B29" t="s">
        <v>96</v>
      </c>
      <c r="C29" t="s">
        <v>97</v>
      </c>
      <c r="D29" t="s">
        <v>61</v>
      </c>
      <c r="E29" t="b">
        <v>0</v>
      </c>
      <c r="F29" t="b">
        <v>0</v>
      </c>
      <c r="G29" t="b">
        <v>0</v>
      </c>
      <c r="H29" t="b">
        <v>0</v>
      </c>
      <c r="I29" t="b">
        <v>1</v>
      </c>
      <c r="J29" s="1">
        <v>45903</v>
      </c>
    </row>
    <row r="30" spans="1:10" x14ac:dyDescent="0.35">
      <c r="A30">
        <v>1029</v>
      </c>
      <c r="B30" t="s">
        <v>98</v>
      </c>
      <c r="C30" t="s">
        <v>99</v>
      </c>
      <c r="D30" t="s">
        <v>61</v>
      </c>
      <c r="E30" t="b">
        <v>0</v>
      </c>
      <c r="F30" t="b">
        <v>0</v>
      </c>
      <c r="G30" t="b">
        <v>0</v>
      </c>
      <c r="H30" t="b">
        <v>0</v>
      </c>
      <c r="I30" t="b">
        <v>1</v>
      </c>
      <c r="J30" s="1">
        <v>45903</v>
      </c>
    </row>
    <row r="31" spans="1:10" x14ac:dyDescent="0.35">
      <c r="A31">
        <v>13</v>
      </c>
      <c r="B31" t="s">
        <v>100</v>
      </c>
      <c r="C31" t="s">
        <v>82</v>
      </c>
      <c r="D31" t="s">
        <v>61</v>
      </c>
      <c r="E31" t="b">
        <v>0</v>
      </c>
      <c r="F31" t="b">
        <v>0</v>
      </c>
      <c r="G31" t="b">
        <v>0</v>
      </c>
      <c r="H31" t="b">
        <v>0</v>
      </c>
      <c r="I31" t="b">
        <v>1</v>
      </c>
      <c r="J31" s="1">
        <v>45903</v>
      </c>
    </row>
    <row r="32" spans="1:10" x14ac:dyDescent="0.35">
      <c r="A32">
        <v>1255</v>
      </c>
      <c r="B32" t="s">
        <v>101</v>
      </c>
      <c r="C32" t="s">
        <v>102</v>
      </c>
      <c r="D32" t="s">
        <v>61</v>
      </c>
      <c r="E32" t="b">
        <v>1</v>
      </c>
      <c r="F32" t="b">
        <v>0</v>
      </c>
      <c r="G32" t="b">
        <v>0</v>
      </c>
      <c r="H32" t="b">
        <v>0</v>
      </c>
      <c r="I32" t="b">
        <v>1</v>
      </c>
      <c r="J32" s="1">
        <v>45903</v>
      </c>
    </row>
    <row r="33" spans="1:10" x14ac:dyDescent="0.35">
      <c r="A33">
        <v>919</v>
      </c>
      <c r="B33" t="s">
        <v>103</v>
      </c>
      <c r="C33" t="s">
        <v>82</v>
      </c>
      <c r="D33" t="s">
        <v>61</v>
      </c>
      <c r="E33" t="b">
        <v>0</v>
      </c>
      <c r="F33" t="b">
        <v>0</v>
      </c>
      <c r="G33" t="b">
        <v>0</v>
      </c>
      <c r="H33" t="b">
        <v>0</v>
      </c>
      <c r="I33" t="b">
        <v>1</v>
      </c>
      <c r="J33" s="1">
        <v>45903</v>
      </c>
    </row>
    <row r="34" spans="1:10" x14ac:dyDescent="0.35">
      <c r="A34">
        <v>1190</v>
      </c>
      <c r="B34" t="s">
        <v>104</v>
      </c>
      <c r="C34" t="s">
        <v>105</v>
      </c>
      <c r="D34" t="s">
        <v>61</v>
      </c>
      <c r="E34" t="b">
        <v>0</v>
      </c>
      <c r="F34" t="b">
        <v>1</v>
      </c>
      <c r="G34" t="b">
        <v>0</v>
      </c>
      <c r="H34" t="b">
        <v>0</v>
      </c>
      <c r="I34" t="b">
        <v>0</v>
      </c>
      <c r="J34" s="1">
        <v>45903</v>
      </c>
    </row>
    <row r="35" spans="1:10" x14ac:dyDescent="0.35">
      <c r="A35">
        <v>1189</v>
      </c>
      <c r="B35" t="s">
        <v>104</v>
      </c>
      <c r="C35" t="s">
        <v>106</v>
      </c>
      <c r="D35" t="s">
        <v>61</v>
      </c>
      <c r="E35" t="b">
        <v>0</v>
      </c>
      <c r="F35" t="b">
        <v>1</v>
      </c>
      <c r="G35" t="b">
        <v>0</v>
      </c>
      <c r="H35" t="b">
        <v>0</v>
      </c>
      <c r="I35" t="b">
        <v>0</v>
      </c>
      <c r="J35" s="1">
        <v>45903</v>
      </c>
    </row>
    <row r="36" spans="1:10" x14ac:dyDescent="0.35">
      <c r="A36">
        <v>735</v>
      </c>
      <c r="B36" t="s">
        <v>104</v>
      </c>
      <c r="C36" t="s">
        <v>107</v>
      </c>
      <c r="D36" t="s">
        <v>351</v>
      </c>
      <c r="E36" t="b">
        <v>0</v>
      </c>
      <c r="F36" t="b">
        <v>0</v>
      </c>
      <c r="G36" t="b">
        <v>0</v>
      </c>
      <c r="H36" t="b">
        <v>1</v>
      </c>
      <c r="I36" t="b">
        <v>0</v>
      </c>
      <c r="J36" s="1">
        <v>45903</v>
      </c>
    </row>
    <row r="37" spans="1:10" x14ac:dyDescent="0.35">
      <c r="A37">
        <v>1319</v>
      </c>
      <c r="B37" t="s">
        <v>108</v>
      </c>
      <c r="C37" t="s">
        <v>60</v>
      </c>
      <c r="D37" t="s">
        <v>61</v>
      </c>
      <c r="E37" t="b">
        <v>0</v>
      </c>
      <c r="F37" t="b">
        <v>0</v>
      </c>
      <c r="G37" t="b">
        <v>0</v>
      </c>
      <c r="H37" t="b">
        <v>0</v>
      </c>
      <c r="I37" t="b">
        <v>1</v>
      </c>
      <c r="J37" s="1">
        <v>45903</v>
      </c>
    </row>
    <row r="38" spans="1:10" x14ac:dyDescent="0.35">
      <c r="A38">
        <v>1389</v>
      </c>
      <c r="B38" t="s">
        <v>350</v>
      </c>
      <c r="C38" t="s">
        <v>349</v>
      </c>
      <c r="D38" t="s">
        <v>61</v>
      </c>
      <c r="E38" t="b">
        <v>0</v>
      </c>
      <c r="F38" t="b">
        <v>0</v>
      </c>
      <c r="G38" t="b">
        <v>0</v>
      </c>
      <c r="H38" t="b">
        <v>1</v>
      </c>
      <c r="I38" t="b">
        <v>0</v>
      </c>
      <c r="J38" s="1">
        <v>45903</v>
      </c>
    </row>
    <row r="39" spans="1:10" x14ac:dyDescent="0.35">
      <c r="A39">
        <v>1291</v>
      </c>
      <c r="B39" t="s">
        <v>109</v>
      </c>
      <c r="C39" t="s">
        <v>110</v>
      </c>
      <c r="D39" t="s">
        <v>61</v>
      </c>
      <c r="E39" t="b">
        <v>0</v>
      </c>
      <c r="F39" t="b">
        <v>0</v>
      </c>
      <c r="G39" t="b">
        <v>0</v>
      </c>
      <c r="H39" t="b">
        <v>0</v>
      </c>
      <c r="I39" t="b">
        <v>1</v>
      </c>
      <c r="J39" s="1">
        <v>45903</v>
      </c>
    </row>
    <row r="40" spans="1:10" x14ac:dyDescent="0.35">
      <c r="A40">
        <v>940</v>
      </c>
      <c r="B40" t="s">
        <v>111</v>
      </c>
      <c r="C40" t="s">
        <v>112</v>
      </c>
      <c r="D40" t="s">
        <v>61</v>
      </c>
      <c r="E40" t="b">
        <v>1</v>
      </c>
      <c r="F40" t="b">
        <v>0</v>
      </c>
      <c r="G40" t="b">
        <v>0</v>
      </c>
      <c r="H40" t="b">
        <v>0</v>
      </c>
      <c r="I40" t="b">
        <v>1</v>
      </c>
      <c r="J40" s="1">
        <v>45903</v>
      </c>
    </row>
    <row r="41" spans="1:10" x14ac:dyDescent="0.35">
      <c r="A41">
        <v>806</v>
      </c>
      <c r="B41" t="s">
        <v>111</v>
      </c>
      <c r="C41" t="s">
        <v>97</v>
      </c>
      <c r="D41" t="s">
        <v>61</v>
      </c>
      <c r="E41" t="b">
        <v>0</v>
      </c>
      <c r="F41" t="b">
        <v>0</v>
      </c>
      <c r="G41" t="b">
        <v>0</v>
      </c>
      <c r="H41" t="b">
        <v>0</v>
      </c>
      <c r="I41" t="b">
        <v>1</v>
      </c>
      <c r="J41" s="1">
        <v>45903</v>
      </c>
    </row>
    <row r="42" spans="1:10" x14ac:dyDescent="0.35">
      <c r="A42">
        <v>1306</v>
      </c>
      <c r="B42" t="s">
        <v>113</v>
      </c>
      <c r="C42" t="s">
        <v>60</v>
      </c>
      <c r="D42" t="s">
        <v>61</v>
      </c>
      <c r="E42" t="b">
        <v>0</v>
      </c>
      <c r="F42" t="b">
        <v>0</v>
      </c>
      <c r="G42" t="b">
        <v>0</v>
      </c>
      <c r="H42" t="b">
        <v>0</v>
      </c>
      <c r="I42" t="b">
        <v>1</v>
      </c>
      <c r="J42" s="1">
        <v>45903</v>
      </c>
    </row>
    <row r="43" spans="1:10" x14ac:dyDescent="0.35">
      <c r="A43">
        <v>361</v>
      </c>
      <c r="B43" t="s">
        <v>114</v>
      </c>
      <c r="C43" t="s">
        <v>54</v>
      </c>
      <c r="D43" t="s">
        <v>61</v>
      </c>
      <c r="E43" t="b">
        <v>0</v>
      </c>
      <c r="F43" t="b">
        <v>0</v>
      </c>
      <c r="G43" t="b">
        <v>0</v>
      </c>
      <c r="H43" t="b">
        <v>0</v>
      </c>
      <c r="I43" t="b">
        <v>1</v>
      </c>
      <c r="J43" s="1">
        <v>45903</v>
      </c>
    </row>
    <row r="44" spans="1:10" x14ac:dyDescent="0.35">
      <c r="A44">
        <v>482</v>
      </c>
      <c r="B44" t="s">
        <v>114</v>
      </c>
      <c r="C44" t="s">
        <v>365</v>
      </c>
      <c r="D44" t="s">
        <v>61</v>
      </c>
      <c r="E44" t="b">
        <v>0</v>
      </c>
      <c r="F44" t="b">
        <v>0</v>
      </c>
      <c r="G44" t="b">
        <v>0</v>
      </c>
      <c r="H44" t="b">
        <v>0</v>
      </c>
      <c r="I44" t="b">
        <v>1</v>
      </c>
      <c r="J44" s="1">
        <v>45903</v>
      </c>
    </row>
    <row r="45" spans="1:10" x14ac:dyDescent="0.35">
      <c r="A45">
        <v>674</v>
      </c>
      <c r="B45" t="s">
        <v>366</v>
      </c>
      <c r="C45" t="s">
        <v>367</v>
      </c>
      <c r="D45" t="s">
        <v>351</v>
      </c>
      <c r="E45" t="b">
        <v>1</v>
      </c>
      <c r="F45" t="b">
        <v>0</v>
      </c>
      <c r="G45" t="b">
        <v>0</v>
      </c>
      <c r="H45" t="b">
        <v>0</v>
      </c>
      <c r="I45" t="b">
        <v>1</v>
      </c>
      <c r="J45" s="1">
        <v>45903</v>
      </c>
    </row>
    <row r="46" spans="1:10" x14ac:dyDescent="0.35">
      <c r="A46">
        <v>1383</v>
      </c>
      <c r="B46" t="s">
        <v>368</v>
      </c>
      <c r="C46" t="s">
        <v>369</v>
      </c>
      <c r="D46" t="s">
        <v>61</v>
      </c>
      <c r="E46" t="b">
        <v>0</v>
      </c>
      <c r="F46" t="b">
        <v>1</v>
      </c>
      <c r="G46" t="b">
        <v>0</v>
      </c>
      <c r="H46" t="b">
        <v>0</v>
      </c>
      <c r="I46" t="b">
        <v>0</v>
      </c>
      <c r="J46" s="1">
        <v>45903</v>
      </c>
    </row>
    <row r="47" spans="1:10" x14ac:dyDescent="0.35">
      <c r="A47">
        <v>1061</v>
      </c>
      <c r="B47" t="s">
        <v>370</v>
      </c>
      <c r="C47" t="s">
        <v>371</v>
      </c>
      <c r="D47" t="s">
        <v>61</v>
      </c>
      <c r="E47" t="b">
        <v>0</v>
      </c>
      <c r="F47" t="b">
        <v>0</v>
      </c>
      <c r="G47" t="b">
        <v>0</v>
      </c>
      <c r="H47" t="b">
        <v>0</v>
      </c>
      <c r="I47" t="b">
        <v>1</v>
      </c>
      <c r="J47" s="1">
        <v>45903</v>
      </c>
    </row>
    <row r="48" spans="1:10" x14ac:dyDescent="0.35">
      <c r="A48">
        <v>763</v>
      </c>
      <c r="B48" t="s">
        <v>372</v>
      </c>
      <c r="C48" t="s">
        <v>88</v>
      </c>
      <c r="D48" t="s">
        <v>61</v>
      </c>
      <c r="E48" t="b">
        <v>0</v>
      </c>
      <c r="F48" t="b">
        <v>0</v>
      </c>
      <c r="G48" t="b">
        <v>0</v>
      </c>
      <c r="H48" t="b">
        <v>0</v>
      </c>
      <c r="I48" t="b">
        <v>1</v>
      </c>
      <c r="J48" s="1">
        <v>45903</v>
      </c>
    </row>
    <row r="49" spans="1:10" x14ac:dyDescent="0.35">
      <c r="A49">
        <v>1227</v>
      </c>
      <c r="B49" t="s">
        <v>373</v>
      </c>
      <c r="C49" t="s">
        <v>374</v>
      </c>
      <c r="D49" t="s">
        <v>61</v>
      </c>
      <c r="E49" t="b">
        <v>1</v>
      </c>
      <c r="F49" t="b">
        <v>0</v>
      </c>
      <c r="G49" t="b">
        <v>0</v>
      </c>
      <c r="H49" t="b">
        <v>0</v>
      </c>
      <c r="I49" t="b">
        <v>1</v>
      </c>
      <c r="J49" s="1">
        <v>45903</v>
      </c>
    </row>
    <row r="50" spans="1:10" x14ac:dyDescent="0.35">
      <c r="A50">
        <v>715</v>
      </c>
      <c r="B50" t="s">
        <v>375</v>
      </c>
      <c r="C50" t="s">
        <v>376</v>
      </c>
      <c r="D50" t="s">
        <v>61</v>
      </c>
      <c r="E50" t="b">
        <v>0</v>
      </c>
      <c r="F50" t="b">
        <v>0</v>
      </c>
      <c r="G50" t="b">
        <v>0</v>
      </c>
      <c r="H50" t="b">
        <v>0</v>
      </c>
      <c r="I50" t="b">
        <v>1</v>
      </c>
      <c r="J50" s="1">
        <v>45903</v>
      </c>
    </row>
    <row r="51" spans="1:10" x14ac:dyDescent="0.35">
      <c r="A51">
        <v>567</v>
      </c>
      <c r="B51" t="s">
        <v>377</v>
      </c>
      <c r="C51" t="s">
        <v>378</v>
      </c>
      <c r="D51" t="s">
        <v>61</v>
      </c>
      <c r="E51" t="b">
        <v>0</v>
      </c>
      <c r="F51" t="b">
        <v>0</v>
      </c>
      <c r="G51" t="b">
        <v>0</v>
      </c>
      <c r="H51" t="b">
        <v>0</v>
      </c>
      <c r="I51" t="b">
        <v>1</v>
      </c>
      <c r="J51" s="1">
        <v>45903</v>
      </c>
    </row>
    <row r="52" spans="1:10" x14ac:dyDescent="0.35">
      <c r="A52">
        <v>1295</v>
      </c>
      <c r="B52" t="s">
        <v>379</v>
      </c>
      <c r="C52" t="s">
        <v>380</v>
      </c>
      <c r="D52" t="s">
        <v>61</v>
      </c>
      <c r="E52" t="b">
        <v>1</v>
      </c>
      <c r="F52" t="b">
        <v>0</v>
      </c>
      <c r="G52" t="b">
        <v>0</v>
      </c>
      <c r="H52" t="b">
        <v>1</v>
      </c>
      <c r="I52" t="b">
        <v>0</v>
      </c>
      <c r="J52" s="1">
        <v>45903</v>
      </c>
    </row>
    <row r="53" spans="1:10" x14ac:dyDescent="0.35">
      <c r="A53">
        <v>704</v>
      </c>
      <c r="B53" t="s">
        <v>381</v>
      </c>
      <c r="C53" t="s">
        <v>67</v>
      </c>
      <c r="D53" t="s">
        <v>61</v>
      </c>
      <c r="E53" t="b">
        <v>0</v>
      </c>
      <c r="F53" t="b">
        <v>0</v>
      </c>
      <c r="G53" t="b">
        <v>0</v>
      </c>
      <c r="H53" t="b">
        <v>0</v>
      </c>
      <c r="I53" t="b">
        <v>1</v>
      </c>
      <c r="J53" s="1">
        <v>45903</v>
      </c>
    </row>
    <row r="54" spans="1:10" x14ac:dyDescent="0.35">
      <c r="A54">
        <v>1283</v>
      </c>
      <c r="B54" t="s">
        <v>382</v>
      </c>
      <c r="C54" t="s">
        <v>383</v>
      </c>
      <c r="D54" t="s">
        <v>61</v>
      </c>
      <c r="E54" t="b">
        <v>0</v>
      </c>
      <c r="F54" t="b">
        <v>0</v>
      </c>
      <c r="G54" t="b">
        <v>0</v>
      </c>
      <c r="H54" t="b">
        <v>0</v>
      </c>
      <c r="I54" t="b">
        <v>1</v>
      </c>
      <c r="J54" s="1">
        <v>45903</v>
      </c>
    </row>
    <row r="55" spans="1:10" x14ac:dyDescent="0.35">
      <c r="A55">
        <v>295</v>
      </c>
      <c r="B55" t="s">
        <v>384</v>
      </c>
      <c r="C55" t="s">
        <v>385</v>
      </c>
      <c r="D55" t="s">
        <v>61</v>
      </c>
      <c r="E55" t="b">
        <v>0</v>
      </c>
      <c r="F55" t="b">
        <v>0</v>
      </c>
      <c r="G55" t="b">
        <v>0</v>
      </c>
      <c r="H55" t="b">
        <v>0</v>
      </c>
      <c r="I55" t="b">
        <v>1</v>
      </c>
      <c r="J55" s="1">
        <v>45903</v>
      </c>
    </row>
    <row r="56" spans="1:10" x14ac:dyDescent="0.35">
      <c r="A56">
        <v>1169</v>
      </c>
      <c r="B56" t="s">
        <v>386</v>
      </c>
      <c r="C56" t="s">
        <v>95</v>
      </c>
      <c r="D56" t="s">
        <v>61</v>
      </c>
      <c r="E56" t="b">
        <v>0</v>
      </c>
      <c r="F56" t="b">
        <v>0</v>
      </c>
      <c r="G56" t="b">
        <v>0</v>
      </c>
      <c r="H56" t="b">
        <v>1</v>
      </c>
      <c r="I56" t="b">
        <v>0</v>
      </c>
      <c r="J56" s="1">
        <v>45903</v>
      </c>
    </row>
    <row r="57" spans="1:10" x14ac:dyDescent="0.35">
      <c r="A57">
        <v>1226</v>
      </c>
      <c r="B57" t="s">
        <v>387</v>
      </c>
      <c r="C57" t="s">
        <v>388</v>
      </c>
      <c r="D57" t="s">
        <v>61</v>
      </c>
      <c r="E57" t="b">
        <v>1</v>
      </c>
      <c r="F57" t="b">
        <v>0</v>
      </c>
      <c r="G57" t="b">
        <v>0</v>
      </c>
      <c r="H57" t="b">
        <v>1</v>
      </c>
      <c r="I57" t="b">
        <v>0</v>
      </c>
      <c r="J57" s="1">
        <v>45903</v>
      </c>
    </row>
    <row r="58" spans="1:10" x14ac:dyDescent="0.35">
      <c r="A58">
        <v>1333</v>
      </c>
      <c r="B58" t="s">
        <v>389</v>
      </c>
      <c r="C58" t="s">
        <v>390</v>
      </c>
      <c r="D58" t="s">
        <v>61</v>
      </c>
      <c r="E58" t="b">
        <v>0</v>
      </c>
      <c r="F58" t="b">
        <v>0</v>
      </c>
      <c r="G58" t="b">
        <v>0</v>
      </c>
      <c r="H58" t="b">
        <v>0</v>
      </c>
      <c r="I58" t="b">
        <v>1</v>
      </c>
      <c r="J58" s="1">
        <v>45903</v>
      </c>
    </row>
    <row r="59" spans="1:10" x14ac:dyDescent="0.35">
      <c r="A59">
        <v>1185</v>
      </c>
      <c r="B59" t="s">
        <v>391</v>
      </c>
      <c r="C59" t="s">
        <v>392</v>
      </c>
      <c r="D59" t="s">
        <v>61</v>
      </c>
      <c r="E59" t="b">
        <v>1</v>
      </c>
      <c r="F59" t="b">
        <v>1</v>
      </c>
      <c r="G59" t="b">
        <v>0</v>
      </c>
      <c r="H59" t="b">
        <v>0</v>
      </c>
      <c r="I59" t="b">
        <v>0</v>
      </c>
      <c r="J59" s="1">
        <v>45903</v>
      </c>
    </row>
    <row r="60" spans="1:10" x14ac:dyDescent="0.35">
      <c r="A60">
        <v>1065</v>
      </c>
      <c r="B60" t="s">
        <v>391</v>
      </c>
      <c r="C60" t="s">
        <v>72</v>
      </c>
      <c r="D60" t="s">
        <v>61</v>
      </c>
      <c r="E60" t="b">
        <v>0</v>
      </c>
      <c r="F60" t="b">
        <v>0</v>
      </c>
      <c r="G60" t="b">
        <v>0</v>
      </c>
      <c r="H60" t="b">
        <v>1</v>
      </c>
      <c r="I60" t="b">
        <v>0</v>
      </c>
      <c r="J60" s="1">
        <v>45903</v>
      </c>
    </row>
    <row r="61" spans="1:10" x14ac:dyDescent="0.35">
      <c r="A61">
        <v>1137</v>
      </c>
      <c r="B61" t="s">
        <v>393</v>
      </c>
      <c r="C61" t="s">
        <v>390</v>
      </c>
      <c r="D61" t="s">
        <v>351</v>
      </c>
      <c r="E61" t="b">
        <v>0</v>
      </c>
      <c r="F61" t="b">
        <v>0</v>
      </c>
      <c r="G61" t="b">
        <v>0</v>
      </c>
      <c r="H61" t="b">
        <v>0</v>
      </c>
      <c r="I61" t="b">
        <v>1</v>
      </c>
      <c r="J61" s="1">
        <v>45903</v>
      </c>
    </row>
    <row r="62" spans="1:10" x14ac:dyDescent="0.35">
      <c r="A62">
        <v>701</v>
      </c>
      <c r="B62" t="s">
        <v>394</v>
      </c>
      <c r="C62" t="s">
        <v>395</v>
      </c>
      <c r="D62" t="s">
        <v>61</v>
      </c>
      <c r="E62" t="b">
        <v>0</v>
      </c>
      <c r="F62" t="b">
        <v>0</v>
      </c>
      <c r="G62" t="b">
        <v>0</v>
      </c>
      <c r="H62" t="b">
        <v>0</v>
      </c>
      <c r="I62" t="b">
        <v>1</v>
      </c>
      <c r="J62" s="1">
        <v>45903</v>
      </c>
    </row>
    <row r="63" spans="1:10" x14ac:dyDescent="0.35">
      <c r="A63">
        <v>1316</v>
      </c>
      <c r="B63" t="s">
        <v>396</v>
      </c>
      <c r="C63" t="s">
        <v>68</v>
      </c>
      <c r="D63" t="s">
        <v>351</v>
      </c>
      <c r="E63" t="b">
        <v>0</v>
      </c>
      <c r="F63" t="b">
        <v>0</v>
      </c>
      <c r="G63" t="b">
        <v>0</v>
      </c>
      <c r="H63" t="b">
        <v>0</v>
      </c>
      <c r="I63" t="b">
        <v>1</v>
      </c>
      <c r="J63" s="1">
        <v>45903</v>
      </c>
    </row>
    <row r="64" spans="1:10" x14ac:dyDescent="0.35">
      <c r="A64">
        <v>1096</v>
      </c>
      <c r="B64" t="s">
        <v>397</v>
      </c>
      <c r="C64" t="s">
        <v>398</v>
      </c>
      <c r="D64" t="s">
        <v>61</v>
      </c>
      <c r="E64" t="b">
        <v>0</v>
      </c>
      <c r="F64" t="b">
        <v>1</v>
      </c>
      <c r="G64" t="b">
        <v>0</v>
      </c>
      <c r="H64" t="b">
        <v>0</v>
      </c>
      <c r="I64" t="b">
        <v>0</v>
      </c>
      <c r="J64" s="1">
        <v>45903</v>
      </c>
    </row>
    <row r="65" spans="1:10" x14ac:dyDescent="0.35">
      <c r="A65">
        <v>1236</v>
      </c>
      <c r="B65" t="s">
        <v>397</v>
      </c>
      <c r="C65" t="s">
        <v>399</v>
      </c>
      <c r="D65" t="s">
        <v>61</v>
      </c>
      <c r="E65" t="b">
        <v>1</v>
      </c>
      <c r="F65" t="b">
        <v>0</v>
      </c>
      <c r="G65" t="b">
        <v>0</v>
      </c>
      <c r="H65" t="b">
        <v>0</v>
      </c>
      <c r="I65" t="b">
        <v>1</v>
      </c>
      <c r="J65" s="1">
        <v>45903</v>
      </c>
    </row>
    <row r="66" spans="1:10" x14ac:dyDescent="0.35">
      <c r="A66">
        <v>699</v>
      </c>
      <c r="B66" t="s">
        <v>397</v>
      </c>
      <c r="C66" t="s">
        <v>400</v>
      </c>
      <c r="D66" t="s">
        <v>61</v>
      </c>
      <c r="E66" t="b">
        <v>0</v>
      </c>
      <c r="F66" t="b">
        <v>0</v>
      </c>
      <c r="G66" t="b">
        <v>0</v>
      </c>
      <c r="H66" t="b">
        <v>0</v>
      </c>
      <c r="I66" t="b">
        <v>1</v>
      </c>
      <c r="J66" s="1">
        <v>45903</v>
      </c>
    </row>
    <row r="67" spans="1:10" x14ac:dyDescent="0.35">
      <c r="A67">
        <v>682</v>
      </c>
      <c r="B67" t="s">
        <v>401</v>
      </c>
      <c r="C67" t="s">
        <v>402</v>
      </c>
      <c r="D67" t="s">
        <v>351</v>
      </c>
      <c r="E67" t="b">
        <v>0</v>
      </c>
      <c r="F67" t="b">
        <v>0</v>
      </c>
      <c r="G67" t="b">
        <v>0</v>
      </c>
      <c r="H67" t="b">
        <v>0</v>
      </c>
      <c r="I67" t="b">
        <v>1</v>
      </c>
      <c r="J67" s="1">
        <v>45903</v>
      </c>
    </row>
    <row r="68" spans="1:10" x14ac:dyDescent="0.35">
      <c r="A68">
        <v>1000</v>
      </c>
      <c r="B68" t="s">
        <v>403</v>
      </c>
      <c r="C68" t="s">
        <v>404</v>
      </c>
      <c r="D68" t="s">
        <v>61</v>
      </c>
      <c r="E68" t="b">
        <v>0</v>
      </c>
      <c r="F68" t="b">
        <v>0</v>
      </c>
      <c r="G68" t="b">
        <v>0</v>
      </c>
      <c r="H68" t="b">
        <v>1</v>
      </c>
      <c r="I68" t="b">
        <v>0</v>
      </c>
      <c r="J68" s="1">
        <v>45903</v>
      </c>
    </row>
    <row r="69" spans="1:10" x14ac:dyDescent="0.35">
      <c r="A69">
        <v>1332</v>
      </c>
      <c r="B69" t="s">
        <v>405</v>
      </c>
      <c r="C69" t="s">
        <v>406</v>
      </c>
      <c r="D69" t="s">
        <v>61</v>
      </c>
      <c r="E69" t="b">
        <v>1</v>
      </c>
      <c r="F69" t="b">
        <v>0</v>
      </c>
      <c r="G69" t="b">
        <v>0</v>
      </c>
      <c r="H69" t="b">
        <v>1</v>
      </c>
      <c r="I69" t="b">
        <v>0</v>
      </c>
      <c r="J69" s="1">
        <v>45903</v>
      </c>
    </row>
    <row r="70" spans="1:10" x14ac:dyDescent="0.35">
      <c r="A70">
        <v>1355</v>
      </c>
      <c r="B70" t="s">
        <v>407</v>
      </c>
      <c r="C70" t="s">
        <v>408</v>
      </c>
      <c r="D70" t="s">
        <v>61</v>
      </c>
      <c r="E70" t="b">
        <v>0</v>
      </c>
      <c r="F70" t="b">
        <v>1</v>
      </c>
      <c r="G70" t="b">
        <v>0</v>
      </c>
      <c r="H70" t="b">
        <v>0</v>
      </c>
      <c r="I70" t="b">
        <v>0</v>
      </c>
      <c r="J70" s="1">
        <v>45903</v>
      </c>
    </row>
    <row r="71" spans="1:10" x14ac:dyDescent="0.35">
      <c r="A71">
        <v>1164</v>
      </c>
      <c r="B71" t="s">
        <v>409</v>
      </c>
      <c r="C71" t="s">
        <v>410</v>
      </c>
      <c r="D71" t="s">
        <v>351</v>
      </c>
      <c r="E71" t="b">
        <v>1</v>
      </c>
      <c r="F71" t="b">
        <v>0</v>
      </c>
      <c r="G71" t="b">
        <v>0</v>
      </c>
      <c r="H71" t="b">
        <v>1</v>
      </c>
      <c r="I71" t="b">
        <v>0</v>
      </c>
      <c r="J71" s="1">
        <v>45903</v>
      </c>
    </row>
    <row r="72" spans="1:10" x14ac:dyDescent="0.35">
      <c r="A72">
        <v>1062</v>
      </c>
      <c r="B72" t="s">
        <v>409</v>
      </c>
      <c r="C72" t="s">
        <v>97</v>
      </c>
      <c r="D72" t="s">
        <v>61</v>
      </c>
      <c r="E72" t="b">
        <v>0</v>
      </c>
      <c r="F72" t="b">
        <v>0</v>
      </c>
      <c r="G72" t="b">
        <v>0</v>
      </c>
      <c r="H72" t="b">
        <v>0</v>
      </c>
      <c r="I72" t="b">
        <v>1</v>
      </c>
      <c r="J72" s="1">
        <v>45903</v>
      </c>
    </row>
    <row r="73" spans="1:10" x14ac:dyDescent="0.35">
      <c r="A73">
        <v>938</v>
      </c>
      <c r="B73" t="s">
        <v>409</v>
      </c>
      <c r="C73" t="s">
        <v>411</v>
      </c>
      <c r="D73" t="s">
        <v>61</v>
      </c>
      <c r="E73" t="b">
        <v>1</v>
      </c>
      <c r="F73" t="b">
        <v>0</v>
      </c>
      <c r="G73" t="b">
        <v>0</v>
      </c>
      <c r="H73" t="b">
        <v>0</v>
      </c>
      <c r="I73" t="b">
        <v>1</v>
      </c>
      <c r="J73" s="1">
        <v>45903</v>
      </c>
    </row>
    <row r="74" spans="1:10" x14ac:dyDescent="0.35">
      <c r="A74">
        <v>939</v>
      </c>
      <c r="B74" t="s">
        <v>412</v>
      </c>
      <c r="C74" t="s">
        <v>413</v>
      </c>
      <c r="D74" t="s">
        <v>61</v>
      </c>
      <c r="E74" t="b">
        <v>1</v>
      </c>
      <c r="F74" t="b">
        <v>0</v>
      </c>
      <c r="G74" t="b">
        <v>0</v>
      </c>
      <c r="H74" t="b">
        <v>0</v>
      </c>
      <c r="I74" t="b">
        <v>1</v>
      </c>
      <c r="J74" s="1">
        <v>45903</v>
      </c>
    </row>
    <row r="75" spans="1:10" x14ac:dyDescent="0.35">
      <c r="A75">
        <v>1377</v>
      </c>
      <c r="B75" t="s">
        <v>414</v>
      </c>
      <c r="C75" t="s">
        <v>415</v>
      </c>
      <c r="D75" t="s">
        <v>61</v>
      </c>
      <c r="E75" t="b">
        <v>1</v>
      </c>
      <c r="F75" t="b">
        <v>0</v>
      </c>
      <c r="G75" t="b">
        <v>0</v>
      </c>
      <c r="H75" t="b">
        <v>0</v>
      </c>
      <c r="I75" t="b">
        <v>1</v>
      </c>
      <c r="J75" s="1">
        <v>45903</v>
      </c>
    </row>
    <row r="76" spans="1:10" x14ac:dyDescent="0.35">
      <c r="A76">
        <v>1281</v>
      </c>
      <c r="B76" t="s">
        <v>416</v>
      </c>
      <c r="C76" t="s">
        <v>417</v>
      </c>
      <c r="D76" t="s">
        <v>61</v>
      </c>
      <c r="E76" t="b">
        <v>0</v>
      </c>
      <c r="F76" t="b">
        <v>0</v>
      </c>
      <c r="G76" t="b">
        <v>0</v>
      </c>
      <c r="H76" t="b">
        <v>0</v>
      </c>
      <c r="I76" t="b">
        <v>1</v>
      </c>
      <c r="J76" s="1">
        <v>45903</v>
      </c>
    </row>
    <row r="77" spans="1:10" x14ac:dyDescent="0.35">
      <c r="A77">
        <v>1274</v>
      </c>
      <c r="B77" t="s">
        <v>418</v>
      </c>
      <c r="C77" t="s">
        <v>419</v>
      </c>
      <c r="D77" t="s">
        <v>61</v>
      </c>
      <c r="E77" t="b">
        <v>1</v>
      </c>
      <c r="F77" t="b">
        <v>0</v>
      </c>
      <c r="G77" t="b">
        <v>0</v>
      </c>
      <c r="H77" t="b">
        <v>1</v>
      </c>
      <c r="I77" t="b">
        <v>0</v>
      </c>
      <c r="J77" s="1">
        <v>45903</v>
      </c>
    </row>
    <row r="78" spans="1:10" x14ac:dyDescent="0.35">
      <c r="A78">
        <v>933</v>
      </c>
      <c r="B78" t="s">
        <v>420</v>
      </c>
      <c r="C78" t="s">
        <v>421</v>
      </c>
      <c r="D78" t="s">
        <v>61</v>
      </c>
      <c r="E78" t="b">
        <v>0</v>
      </c>
      <c r="F78" t="b">
        <v>0</v>
      </c>
      <c r="G78" t="b">
        <v>0</v>
      </c>
      <c r="H78" t="b">
        <v>1</v>
      </c>
      <c r="I78" t="b">
        <v>0</v>
      </c>
      <c r="J78" s="1">
        <v>45903</v>
      </c>
    </row>
    <row r="79" spans="1:10" x14ac:dyDescent="0.35">
      <c r="A79">
        <v>1317</v>
      </c>
      <c r="B79" t="s">
        <v>422</v>
      </c>
      <c r="C79" t="s">
        <v>378</v>
      </c>
      <c r="D79" t="s">
        <v>61</v>
      </c>
      <c r="E79" t="b">
        <v>0</v>
      </c>
      <c r="F79" t="b">
        <v>0</v>
      </c>
      <c r="G79" t="b">
        <v>0</v>
      </c>
      <c r="H79" t="b">
        <v>0</v>
      </c>
      <c r="I79" t="b">
        <v>1</v>
      </c>
      <c r="J79" s="1">
        <v>45903</v>
      </c>
    </row>
    <row r="80" spans="1:10" x14ac:dyDescent="0.35">
      <c r="A80">
        <v>493</v>
      </c>
      <c r="B80" t="s">
        <v>423</v>
      </c>
      <c r="C80" t="s">
        <v>80</v>
      </c>
      <c r="D80" t="s">
        <v>79</v>
      </c>
      <c r="E80" t="b">
        <v>0</v>
      </c>
      <c r="F80" t="b">
        <v>0</v>
      </c>
      <c r="G80" t="b">
        <v>0</v>
      </c>
      <c r="H80" t="b">
        <v>0</v>
      </c>
      <c r="I80" t="b">
        <v>1</v>
      </c>
      <c r="J80" s="1">
        <v>45903</v>
      </c>
    </row>
    <row r="81" spans="1:10" x14ac:dyDescent="0.35">
      <c r="A81">
        <v>1287</v>
      </c>
      <c r="B81" t="s">
        <v>424</v>
      </c>
      <c r="C81" t="s">
        <v>425</v>
      </c>
      <c r="D81" t="s">
        <v>61</v>
      </c>
      <c r="E81" t="b">
        <v>1</v>
      </c>
      <c r="F81" t="b">
        <v>0</v>
      </c>
      <c r="G81" t="b">
        <v>0</v>
      </c>
      <c r="H81" t="b">
        <v>0</v>
      </c>
      <c r="I81" t="b">
        <v>1</v>
      </c>
      <c r="J81" s="1">
        <v>45903</v>
      </c>
    </row>
    <row r="82" spans="1:10" x14ac:dyDescent="0.35">
      <c r="A82">
        <v>1279</v>
      </c>
      <c r="B82" t="s">
        <v>426</v>
      </c>
      <c r="C82" t="s">
        <v>427</v>
      </c>
      <c r="D82" t="s">
        <v>61</v>
      </c>
      <c r="E82" t="b">
        <v>0</v>
      </c>
      <c r="F82" t="b">
        <v>0</v>
      </c>
      <c r="G82" t="b">
        <v>0</v>
      </c>
      <c r="H82" t="b">
        <v>0</v>
      </c>
      <c r="I82" t="b">
        <v>1</v>
      </c>
      <c r="J82" s="1">
        <v>45903</v>
      </c>
    </row>
    <row r="83" spans="1:10" x14ac:dyDescent="0.35">
      <c r="A83">
        <v>1196</v>
      </c>
      <c r="B83" t="s">
        <v>428</v>
      </c>
      <c r="C83" t="s">
        <v>429</v>
      </c>
      <c r="D83" t="s">
        <v>61</v>
      </c>
      <c r="E83" t="b">
        <v>0</v>
      </c>
      <c r="F83" t="b">
        <v>1</v>
      </c>
      <c r="G83" t="b">
        <v>0</v>
      </c>
      <c r="H83" t="b">
        <v>0</v>
      </c>
      <c r="I83" t="b">
        <v>0</v>
      </c>
      <c r="J83" s="1">
        <v>45903</v>
      </c>
    </row>
    <row r="84" spans="1:10" x14ac:dyDescent="0.35">
      <c r="A84">
        <v>1195</v>
      </c>
      <c r="B84" t="s">
        <v>428</v>
      </c>
      <c r="C84" t="s">
        <v>430</v>
      </c>
      <c r="D84" t="s">
        <v>61</v>
      </c>
      <c r="E84" t="b">
        <v>0</v>
      </c>
      <c r="F84" t="b">
        <v>1</v>
      </c>
      <c r="G84" t="b">
        <v>0</v>
      </c>
      <c r="H84" t="b">
        <v>0</v>
      </c>
      <c r="I84" t="b">
        <v>0</v>
      </c>
      <c r="J84" s="1">
        <v>45903</v>
      </c>
    </row>
    <row r="85" spans="1:10" x14ac:dyDescent="0.35">
      <c r="A85">
        <v>1193</v>
      </c>
      <c r="B85" t="s">
        <v>428</v>
      </c>
      <c r="C85" t="s">
        <v>431</v>
      </c>
      <c r="D85" t="s">
        <v>61</v>
      </c>
      <c r="E85" t="b">
        <v>0</v>
      </c>
      <c r="F85" t="b">
        <v>0</v>
      </c>
      <c r="G85" t="b">
        <v>0</v>
      </c>
      <c r="H85" t="b">
        <v>1</v>
      </c>
      <c r="I85" t="b">
        <v>0</v>
      </c>
      <c r="J85" s="1">
        <v>45903</v>
      </c>
    </row>
    <row r="86" spans="1:10" x14ac:dyDescent="0.35">
      <c r="A86">
        <v>1194</v>
      </c>
      <c r="B86" t="s">
        <v>428</v>
      </c>
      <c r="C86" t="s">
        <v>432</v>
      </c>
      <c r="D86" t="s">
        <v>61</v>
      </c>
      <c r="E86" t="b">
        <v>1</v>
      </c>
      <c r="F86" t="b">
        <v>0</v>
      </c>
      <c r="G86" t="b">
        <v>0</v>
      </c>
      <c r="H86" t="b">
        <v>1</v>
      </c>
      <c r="I86" t="b">
        <v>0</v>
      </c>
      <c r="J86" s="1">
        <v>45903</v>
      </c>
    </row>
    <row r="87" spans="1:10" x14ac:dyDescent="0.35">
      <c r="A87">
        <v>936</v>
      </c>
      <c r="B87" t="s">
        <v>433</v>
      </c>
      <c r="C87" t="s">
        <v>434</v>
      </c>
      <c r="D87" t="s">
        <v>61</v>
      </c>
      <c r="E87" t="b">
        <v>0</v>
      </c>
      <c r="F87" t="b">
        <v>0</v>
      </c>
      <c r="G87" t="b">
        <v>0</v>
      </c>
      <c r="H87" t="b">
        <v>0</v>
      </c>
      <c r="I87" t="b">
        <v>1</v>
      </c>
      <c r="J87" s="1">
        <v>45903</v>
      </c>
    </row>
    <row r="88" spans="1:10" x14ac:dyDescent="0.35">
      <c r="A88">
        <v>1351</v>
      </c>
      <c r="B88" t="s">
        <v>435</v>
      </c>
      <c r="C88" t="s">
        <v>436</v>
      </c>
      <c r="D88" t="s">
        <v>61</v>
      </c>
      <c r="E88" t="b">
        <v>0</v>
      </c>
      <c r="F88" t="b">
        <v>0</v>
      </c>
      <c r="G88" t="b">
        <v>0</v>
      </c>
      <c r="H88" t="b">
        <v>0</v>
      </c>
      <c r="I88" t="b">
        <v>1</v>
      </c>
      <c r="J88" s="1">
        <v>45903</v>
      </c>
    </row>
    <row r="89" spans="1:10" x14ac:dyDescent="0.35">
      <c r="A89">
        <v>1176</v>
      </c>
      <c r="B89" t="s">
        <v>435</v>
      </c>
      <c r="C89" t="s">
        <v>437</v>
      </c>
      <c r="D89" t="s">
        <v>61</v>
      </c>
      <c r="E89" t="b">
        <v>0</v>
      </c>
      <c r="F89" t="b">
        <v>1</v>
      </c>
      <c r="G89" t="b">
        <v>0</v>
      </c>
      <c r="H89" t="b">
        <v>0</v>
      </c>
      <c r="I89" t="b">
        <v>0</v>
      </c>
      <c r="J89" s="1">
        <v>45903</v>
      </c>
    </row>
    <row r="90" spans="1:10" x14ac:dyDescent="0.35">
      <c r="A90">
        <v>1174</v>
      </c>
      <c r="B90" t="s">
        <v>435</v>
      </c>
      <c r="C90" t="s">
        <v>438</v>
      </c>
      <c r="D90" t="s">
        <v>61</v>
      </c>
      <c r="E90" t="b">
        <v>1</v>
      </c>
      <c r="F90" t="b">
        <v>0</v>
      </c>
      <c r="G90" t="b">
        <v>0</v>
      </c>
      <c r="H90" t="b">
        <v>0</v>
      </c>
      <c r="I90" t="b">
        <v>1</v>
      </c>
      <c r="J90" s="1">
        <v>45903</v>
      </c>
    </row>
    <row r="91" spans="1:10" x14ac:dyDescent="0.35">
      <c r="A91">
        <v>1175</v>
      </c>
      <c r="B91" t="s">
        <v>435</v>
      </c>
      <c r="C91" t="s">
        <v>431</v>
      </c>
      <c r="D91" t="s">
        <v>61</v>
      </c>
      <c r="E91" t="b">
        <v>0</v>
      </c>
      <c r="F91" t="b">
        <v>0</v>
      </c>
      <c r="G91" t="b">
        <v>0</v>
      </c>
      <c r="H91" t="b">
        <v>0</v>
      </c>
      <c r="I91" t="b">
        <v>1</v>
      </c>
      <c r="J91" s="1">
        <v>45903</v>
      </c>
    </row>
    <row r="92" spans="1:10" x14ac:dyDescent="0.35">
      <c r="A92">
        <v>1109</v>
      </c>
      <c r="B92" t="s">
        <v>439</v>
      </c>
      <c r="C92" t="s">
        <v>385</v>
      </c>
      <c r="D92" t="s">
        <v>61</v>
      </c>
      <c r="E92" t="b">
        <v>0</v>
      </c>
      <c r="F92" t="b">
        <v>0</v>
      </c>
      <c r="G92" t="b">
        <v>0</v>
      </c>
      <c r="H92" t="b">
        <v>1</v>
      </c>
      <c r="I92" t="b">
        <v>0</v>
      </c>
      <c r="J92" s="1">
        <v>45903</v>
      </c>
    </row>
    <row r="93" spans="1:10" x14ac:dyDescent="0.35">
      <c r="A93">
        <v>1073</v>
      </c>
      <c r="B93" t="s">
        <v>440</v>
      </c>
      <c r="C93" t="s">
        <v>431</v>
      </c>
      <c r="D93" t="s">
        <v>61</v>
      </c>
      <c r="E93" t="b">
        <v>0</v>
      </c>
      <c r="F93" t="b">
        <v>0</v>
      </c>
      <c r="G93" t="b">
        <v>0</v>
      </c>
      <c r="H93" t="b">
        <v>0</v>
      </c>
      <c r="I93" t="b">
        <v>1</v>
      </c>
      <c r="J93" s="1">
        <v>45903</v>
      </c>
    </row>
    <row r="94" spans="1:10" x14ac:dyDescent="0.35">
      <c r="A94">
        <v>897</v>
      </c>
      <c r="B94" t="s">
        <v>441</v>
      </c>
      <c r="C94" t="s">
        <v>442</v>
      </c>
      <c r="D94" t="s">
        <v>61</v>
      </c>
      <c r="E94" t="b">
        <v>0</v>
      </c>
      <c r="F94" t="b">
        <v>0</v>
      </c>
      <c r="G94" t="b">
        <v>0</v>
      </c>
      <c r="H94" t="b">
        <v>0</v>
      </c>
      <c r="I94" t="b">
        <v>1</v>
      </c>
      <c r="J94" s="1">
        <v>45903</v>
      </c>
    </row>
    <row r="95" spans="1:10" x14ac:dyDescent="0.35">
      <c r="A95">
        <v>1365</v>
      </c>
      <c r="B95" t="s">
        <v>441</v>
      </c>
      <c r="C95" t="s">
        <v>443</v>
      </c>
      <c r="D95" t="s">
        <v>61</v>
      </c>
      <c r="E95" t="b">
        <v>1</v>
      </c>
      <c r="F95" t="b">
        <v>0</v>
      </c>
      <c r="G95" t="b">
        <v>0</v>
      </c>
      <c r="H95" t="b">
        <v>0</v>
      </c>
      <c r="I95" t="b">
        <v>1</v>
      </c>
      <c r="J95" s="1">
        <v>45903</v>
      </c>
    </row>
    <row r="96" spans="1:10" x14ac:dyDescent="0.35">
      <c r="A96">
        <v>1366</v>
      </c>
      <c r="B96" t="s">
        <v>441</v>
      </c>
      <c r="C96" t="s">
        <v>444</v>
      </c>
      <c r="D96" t="s">
        <v>61</v>
      </c>
      <c r="E96" t="b">
        <v>1</v>
      </c>
      <c r="F96" t="b">
        <v>0</v>
      </c>
      <c r="G96" t="b">
        <v>1</v>
      </c>
      <c r="H96" t="b">
        <v>0</v>
      </c>
      <c r="I96" t="b">
        <v>0</v>
      </c>
      <c r="J96" s="1">
        <v>45903</v>
      </c>
    </row>
    <row r="97" spans="1:10" x14ac:dyDescent="0.35">
      <c r="A97">
        <v>1367</v>
      </c>
      <c r="B97" t="s">
        <v>441</v>
      </c>
      <c r="C97" t="s">
        <v>429</v>
      </c>
      <c r="D97" t="s">
        <v>61</v>
      </c>
      <c r="E97" t="b">
        <v>0</v>
      </c>
      <c r="F97" t="b">
        <v>1</v>
      </c>
      <c r="G97" t="b">
        <v>0</v>
      </c>
      <c r="H97" t="b">
        <v>0</v>
      </c>
      <c r="I97" t="b">
        <v>0</v>
      </c>
      <c r="J97" s="1">
        <v>45903</v>
      </c>
    </row>
    <row r="98" spans="1:10" x14ac:dyDescent="0.35">
      <c r="A98">
        <v>1387</v>
      </c>
      <c r="B98" t="s">
        <v>445</v>
      </c>
      <c r="C98" t="s">
        <v>446</v>
      </c>
      <c r="D98" t="s">
        <v>61</v>
      </c>
      <c r="E98" t="b">
        <v>1</v>
      </c>
      <c r="F98" t="b">
        <v>0</v>
      </c>
      <c r="G98" t="b">
        <v>0</v>
      </c>
      <c r="H98" t="b">
        <v>1</v>
      </c>
      <c r="I98" t="b">
        <v>0</v>
      </c>
      <c r="J98" s="1">
        <v>45903</v>
      </c>
    </row>
    <row r="99" spans="1:10" x14ac:dyDescent="0.35">
      <c r="A99">
        <v>1308</v>
      </c>
      <c r="B99" t="s">
        <v>447</v>
      </c>
      <c r="C99" t="s">
        <v>448</v>
      </c>
      <c r="D99" t="s">
        <v>61</v>
      </c>
      <c r="E99" t="b">
        <v>1</v>
      </c>
      <c r="F99" t="b">
        <v>0</v>
      </c>
      <c r="G99" t="b">
        <v>0</v>
      </c>
      <c r="H99" t="b">
        <v>0</v>
      </c>
      <c r="I99" t="b">
        <v>1</v>
      </c>
      <c r="J99" s="1">
        <v>45903</v>
      </c>
    </row>
    <row r="100" spans="1:10" x14ac:dyDescent="0.35">
      <c r="A100">
        <v>1206</v>
      </c>
      <c r="B100" t="s">
        <v>449</v>
      </c>
      <c r="C100" t="s">
        <v>450</v>
      </c>
      <c r="D100" t="s">
        <v>61</v>
      </c>
      <c r="E100" t="b">
        <v>1</v>
      </c>
      <c r="F100" t="b">
        <v>0</v>
      </c>
      <c r="G100" t="b">
        <v>0</v>
      </c>
      <c r="H100" t="b">
        <v>0</v>
      </c>
      <c r="I100" t="b">
        <v>1</v>
      </c>
      <c r="J100" s="1">
        <v>45903</v>
      </c>
    </row>
    <row r="101" spans="1:10" x14ac:dyDescent="0.35">
      <c r="A101">
        <v>1205</v>
      </c>
      <c r="B101" t="s">
        <v>449</v>
      </c>
      <c r="C101" t="s">
        <v>92</v>
      </c>
      <c r="D101" t="s">
        <v>61</v>
      </c>
      <c r="E101" t="b">
        <v>0</v>
      </c>
      <c r="F101" t="b">
        <v>0</v>
      </c>
      <c r="G101" t="b">
        <v>0</v>
      </c>
      <c r="H101" t="b">
        <v>0</v>
      </c>
      <c r="I101" t="b">
        <v>1</v>
      </c>
      <c r="J101" s="1">
        <v>45903</v>
      </c>
    </row>
    <row r="102" spans="1:10" x14ac:dyDescent="0.35">
      <c r="A102">
        <v>1182</v>
      </c>
      <c r="B102" t="s">
        <v>451</v>
      </c>
      <c r="C102" t="s">
        <v>395</v>
      </c>
      <c r="D102" t="s">
        <v>61</v>
      </c>
      <c r="E102" t="b">
        <v>0</v>
      </c>
      <c r="F102" t="b">
        <v>0</v>
      </c>
      <c r="G102" t="b">
        <v>0</v>
      </c>
      <c r="H102" t="b">
        <v>0</v>
      </c>
      <c r="I102" t="b">
        <v>1</v>
      </c>
      <c r="J102" s="1">
        <v>45903</v>
      </c>
    </row>
    <row r="103" spans="1:10" x14ac:dyDescent="0.35">
      <c r="A103">
        <v>1340</v>
      </c>
      <c r="B103" t="s">
        <v>452</v>
      </c>
      <c r="C103" t="s">
        <v>453</v>
      </c>
      <c r="D103" t="s">
        <v>61</v>
      </c>
      <c r="E103" t="b">
        <v>0</v>
      </c>
      <c r="F103" t="b">
        <v>0</v>
      </c>
      <c r="G103" t="b">
        <v>0</v>
      </c>
      <c r="H103" t="b">
        <v>0</v>
      </c>
      <c r="I103" t="b">
        <v>1</v>
      </c>
      <c r="J103" s="1">
        <v>45903</v>
      </c>
    </row>
    <row r="104" spans="1:10" x14ac:dyDescent="0.35">
      <c r="A104">
        <v>913</v>
      </c>
      <c r="B104" t="s">
        <v>454</v>
      </c>
      <c r="C104" t="s">
        <v>430</v>
      </c>
      <c r="D104" t="s">
        <v>61</v>
      </c>
      <c r="E104" t="b">
        <v>0</v>
      </c>
      <c r="F104" t="b">
        <v>0</v>
      </c>
      <c r="G104" t="b">
        <v>0</v>
      </c>
      <c r="H104" t="b">
        <v>0</v>
      </c>
      <c r="I104" t="b">
        <v>1</v>
      </c>
      <c r="J104" s="1">
        <v>45903</v>
      </c>
    </row>
    <row r="105" spans="1:10" x14ac:dyDescent="0.35">
      <c r="A105">
        <v>21</v>
      </c>
      <c r="B105" t="s">
        <v>454</v>
      </c>
      <c r="C105" t="s">
        <v>455</v>
      </c>
      <c r="D105" t="s">
        <v>61</v>
      </c>
      <c r="E105" t="b">
        <v>0</v>
      </c>
      <c r="F105" t="b">
        <v>0</v>
      </c>
      <c r="G105" t="b">
        <v>0</v>
      </c>
      <c r="H105" t="b">
        <v>1</v>
      </c>
      <c r="I105" t="b">
        <v>0</v>
      </c>
      <c r="J105" s="1">
        <v>45903</v>
      </c>
    </row>
    <row r="106" spans="1:10" x14ac:dyDescent="0.35">
      <c r="A106">
        <v>746</v>
      </c>
      <c r="B106" t="s">
        <v>456</v>
      </c>
      <c r="C106" t="s">
        <v>72</v>
      </c>
      <c r="D106" t="s">
        <v>61</v>
      </c>
      <c r="E106" t="b">
        <v>0</v>
      </c>
      <c r="F106" t="b">
        <v>0</v>
      </c>
      <c r="G106" t="b">
        <v>0</v>
      </c>
      <c r="H106" t="b">
        <v>0</v>
      </c>
      <c r="I106" t="b">
        <v>1</v>
      </c>
      <c r="J106" s="1">
        <v>45903</v>
      </c>
    </row>
    <row r="107" spans="1:10" x14ac:dyDescent="0.35">
      <c r="A107">
        <v>1049</v>
      </c>
      <c r="B107" t="s">
        <v>457</v>
      </c>
      <c r="C107" t="s">
        <v>458</v>
      </c>
      <c r="D107" t="s">
        <v>61</v>
      </c>
      <c r="E107" t="b">
        <v>0</v>
      </c>
      <c r="F107" t="b">
        <v>0</v>
      </c>
      <c r="G107" t="b">
        <v>0</v>
      </c>
      <c r="H107" t="b">
        <v>0</v>
      </c>
      <c r="I107" t="b">
        <v>1</v>
      </c>
      <c r="J107" s="1">
        <v>45903</v>
      </c>
    </row>
    <row r="108" spans="1:10" x14ac:dyDescent="0.35">
      <c r="A108">
        <v>547</v>
      </c>
      <c r="B108" t="s">
        <v>459</v>
      </c>
      <c r="C108" t="s">
        <v>365</v>
      </c>
      <c r="D108" t="s">
        <v>61</v>
      </c>
      <c r="E108" t="b">
        <v>0</v>
      </c>
      <c r="F108" t="b">
        <v>0</v>
      </c>
      <c r="G108" t="b">
        <v>0</v>
      </c>
      <c r="H108" t="b">
        <v>1</v>
      </c>
      <c r="I108" t="b">
        <v>0</v>
      </c>
      <c r="J108" s="1">
        <v>45903</v>
      </c>
    </row>
    <row r="109" spans="1:10" x14ac:dyDescent="0.35">
      <c r="A109">
        <v>120</v>
      </c>
      <c r="B109" t="s">
        <v>460</v>
      </c>
      <c r="C109" t="s">
        <v>461</v>
      </c>
      <c r="D109" t="s">
        <v>61</v>
      </c>
      <c r="E109" t="b">
        <v>1</v>
      </c>
      <c r="F109" t="b">
        <v>0</v>
      </c>
      <c r="G109" t="b">
        <v>0</v>
      </c>
      <c r="H109" t="b">
        <v>0</v>
      </c>
      <c r="I109" t="b">
        <v>1</v>
      </c>
      <c r="J109" s="1">
        <v>45903</v>
      </c>
    </row>
    <row r="110" spans="1:10" x14ac:dyDescent="0.35">
      <c r="A110">
        <v>990</v>
      </c>
      <c r="B110" t="s">
        <v>462</v>
      </c>
      <c r="C110" t="s">
        <v>367</v>
      </c>
      <c r="D110" t="s">
        <v>61</v>
      </c>
      <c r="E110" t="b">
        <v>1</v>
      </c>
      <c r="F110" t="b">
        <v>0</v>
      </c>
      <c r="G110" t="b">
        <v>0</v>
      </c>
      <c r="H110" t="b">
        <v>0</v>
      </c>
      <c r="I110" t="b">
        <v>1</v>
      </c>
      <c r="J110" s="1">
        <v>45903</v>
      </c>
    </row>
    <row r="111" spans="1:10" x14ac:dyDescent="0.35">
      <c r="A111">
        <v>1158</v>
      </c>
      <c r="B111" t="s">
        <v>463</v>
      </c>
      <c r="C111" t="s">
        <v>464</v>
      </c>
      <c r="D111" t="s">
        <v>61</v>
      </c>
      <c r="E111" t="b">
        <v>1</v>
      </c>
      <c r="F111" t="b">
        <v>0</v>
      </c>
      <c r="G111" t="b">
        <v>0</v>
      </c>
      <c r="H111" t="b">
        <v>1</v>
      </c>
      <c r="I111" t="b">
        <v>0</v>
      </c>
      <c r="J111" s="1">
        <v>45903</v>
      </c>
    </row>
    <row r="112" spans="1:10" x14ac:dyDescent="0.35">
      <c r="A112">
        <v>23</v>
      </c>
      <c r="B112" t="s">
        <v>465</v>
      </c>
      <c r="C112" t="s">
        <v>67</v>
      </c>
      <c r="D112" t="s">
        <v>61</v>
      </c>
      <c r="E112" t="b">
        <v>0</v>
      </c>
      <c r="F112" t="b">
        <v>0</v>
      </c>
      <c r="G112" t="b">
        <v>0</v>
      </c>
      <c r="H112" t="b">
        <v>0</v>
      </c>
      <c r="I112" t="b">
        <v>1</v>
      </c>
      <c r="J112" s="1">
        <v>45903</v>
      </c>
    </row>
    <row r="113" spans="1:10" x14ac:dyDescent="0.35">
      <c r="A113">
        <v>1152</v>
      </c>
      <c r="B113" t="s">
        <v>466</v>
      </c>
      <c r="C113" t="s">
        <v>467</v>
      </c>
      <c r="D113" t="s">
        <v>61</v>
      </c>
      <c r="E113" t="b">
        <v>1</v>
      </c>
      <c r="F113" t="b">
        <v>0</v>
      </c>
      <c r="G113" t="b">
        <v>1</v>
      </c>
      <c r="H113" t="b">
        <v>0</v>
      </c>
      <c r="I113" t="b">
        <v>0</v>
      </c>
      <c r="J113" s="1">
        <v>45903</v>
      </c>
    </row>
    <row r="114" spans="1:10" x14ac:dyDescent="0.35">
      <c r="A114">
        <v>581</v>
      </c>
      <c r="B114" t="s">
        <v>468</v>
      </c>
      <c r="C114" t="s">
        <v>469</v>
      </c>
      <c r="D114" t="s">
        <v>61</v>
      </c>
      <c r="E114" t="b">
        <v>0</v>
      </c>
      <c r="F114" t="b">
        <v>0</v>
      </c>
      <c r="G114" t="b">
        <v>0</v>
      </c>
      <c r="H114" t="b">
        <v>0</v>
      </c>
      <c r="I114" t="b">
        <v>1</v>
      </c>
      <c r="J114" s="1">
        <v>45903</v>
      </c>
    </row>
    <row r="115" spans="1:10" x14ac:dyDescent="0.35">
      <c r="A115">
        <v>1374</v>
      </c>
      <c r="B115" t="s">
        <v>470</v>
      </c>
      <c r="C115" t="s">
        <v>471</v>
      </c>
      <c r="D115" t="s">
        <v>61</v>
      </c>
      <c r="E115" t="b">
        <v>0</v>
      </c>
      <c r="F115" t="b">
        <v>0</v>
      </c>
      <c r="G115" t="b">
        <v>0</v>
      </c>
      <c r="H115" t="b">
        <v>1</v>
      </c>
      <c r="I115" t="b">
        <v>0</v>
      </c>
      <c r="J115" s="1">
        <v>45903</v>
      </c>
    </row>
    <row r="116" spans="1:10" x14ac:dyDescent="0.35">
      <c r="A116">
        <v>25</v>
      </c>
      <c r="B116" t="s">
        <v>52</v>
      </c>
      <c r="C116" t="s">
        <v>472</v>
      </c>
      <c r="D116" t="s">
        <v>61</v>
      </c>
      <c r="E116" t="b">
        <v>0</v>
      </c>
      <c r="F116" t="b">
        <v>0</v>
      </c>
      <c r="G116" t="b">
        <v>0</v>
      </c>
      <c r="H116" t="b">
        <v>0</v>
      </c>
      <c r="I116" t="b">
        <v>1</v>
      </c>
      <c r="J116" s="1">
        <v>45903</v>
      </c>
    </row>
    <row r="117" spans="1:10" x14ac:dyDescent="0.35">
      <c r="A117">
        <v>1257</v>
      </c>
      <c r="B117" t="s">
        <v>473</v>
      </c>
      <c r="C117" t="s">
        <v>431</v>
      </c>
      <c r="D117" t="s">
        <v>351</v>
      </c>
      <c r="E117" t="b">
        <v>0</v>
      </c>
      <c r="F117" t="b">
        <v>0</v>
      </c>
      <c r="G117" t="b">
        <v>0</v>
      </c>
      <c r="H117" t="b">
        <v>1</v>
      </c>
      <c r="I117" t="b">
        <v>0</v>
      </c>
      <c r="J117" s="1">
        <v>45903</v>
      </c>
    </row>
    <row r="118" spans="1:10" x14ac:dyDescent="0.35">
      <c r="A118">
        <v>1144</v>
      </c>
      <c r="B118" t="s">
        <v>474</v>
      </c>
      <c r="C118" t="s">
        <v>475</v>
      </c>
      <c r="D118" t="s">
        <v>61</v>
      </c>
      <c r="E118" t="b">
        <v>0</v>
      </c>
      <c r="F118" t="b">
        <v>0</v>
      </c>
      <c r="G118" t="b">
        <v>1</v>
      </c>
      <c r="H118" t="b">
        <v>0</v>
      </c>
      <c r="I118" t="b">
        <v>0</v>
      </c>
      <c r="J118" s="1">
        <v>45903</v>
      </c>
    </row>
    <row r="119" spans="1:10" x14ac:dyDescent="0.35">
      <c r="A119">
        <v>415</v>
      </c>
      <c r="B119" t="s">
        <v>474</v>
      </c>
      <c r="C119" t="s">
        <v>476</v>
      </c>
      <c r="D119" t="s">
        <v>61</v>
      </c>
      <c r="E119" t="b">
        <v>0</v>
      </c>
      <c r="F119" t="b">
        <v>0</v>
      </c>
      <c r="G119" t="b">
        <v>0</v>
      </c>
      <c r="H119" t="b">
        <v>0</v>
      </c>
      <c r="I119" t="b">
        <v>1</v>
      </c>
      <c r="J119" s="1">
        <v>45903</v>
      </c>
    </row>
    <row r="120" spans="1:10" x14ac:dyDescent="0.35">
      <c r="A120">
        <v>203</v>
      </c>
      <c r="B120" t="s">
        <v>477</v>
      </c>
      <c r="C120" t="s">
        <v>478</v>
      </c>
      <c r="D120" t="s">
        <v>61</v>
      </c>
      <c r="E120" t="b">
        <v>0</v>
      </c>
      <c r="F120" t="b">
        <v>0</v>
      </c>
      <c r="G120" t="b">
        <v>0</v>
      </c>
      <c r="H120" t="b">
        <v>0</v>
      </c>
      <c r="I120" t="b">
        <v>1</v>
      </c>
      <c r="J120" s="1">
        <v>45903</v>
      </c>
    </row>
    <row r="121" spans="1:10" x14ac:dyDescent="0.35">
      <c r="A121">
        <v>956</v>
      </c>
      <c r="B121" t="s">
        <v>479</v>
      </c>
      <c r="C121" t="s">
        <v>376</v>
      </c>
      <c r="D121" t="s">
        <v>61</v>
      </c>
      <c r="E121" t="b">
        <v>0</v>
      </c>
      <c r="F121" t="b">
        <v>0</v>
      </c>
      <c r="G121" t="b">
        <v>0</v>
      </c>
      <c r="H121" t="b">
        <v>0</v>
      </c>
      <c r="I121" t="b">
        <v>1</v>
      </c>
      <c r="J121" s="1">
        <v>45903</v>
      </c>
    </row>
    <row r="122" spans="1:10" x14ac:dyDescent="0.35">
      <c r="A122">
        <v>1273</v>
      </c>
      <c r="B122" t="s">
        <v>480</v>
      </c>
      <c r="C122" t="s">
        <v>481</v>
      </c>
      <c r="D122" t="s">
        <v>61</v>
      </c>
      <c r="E122" t="b">
        <v>1</v>
      </c>
      <c r="F122" t="b">
        <v>0</v>
      </c>
      <c r="G122" t="b">
        <v>0</v>
      </c>
      <c r="H122" t="b">
        <v>0</v>
      </c>
      <c r="I122" t="b">
        <v>1</v>
      </c>
      <c r="J122" s="1">
        <v>45903</v>
      </c>
    </row>
    <row r="123" spans="1:10" x14ac:dyDescent="0.35">
      <c r="A123">
        <v>1272</v>
      </c>
      <c r="B123" t="s">
        <v>480</v>
      </c>
      <c r="C123" t="s">
        <v>434</v>
      </c>
      <c r="D123" t="s">
        <v>61</v>
      </c>
      <c r="E123" t="b">
        <v>0</v>
      </c>
      <c r="F123" t="b">
        <v>0</v>
      </c>
      <c r="G123" t="b">
        <v>0</v>
      </c>
      <c r="H123" t="b">
        <v>0</v>
      </c>
      <c r="I123" t="b">
        <v>1</v>
      </c>
      <c r="J123" s="1">
        <v>45903</v>
      </c>
    </row>
    <row r="124" spans="1:10" x14ac:dyDescent="0.35">
      <c r="A124">
        <v>846</v>
      </c>
      <c r="B124" t="s">
        <v>482</v>
      </c>
      <c r="C124" t="s">
        <v>483</v>
      </c>
      <c r="D124" t="s">
        <v>61</v>
      </c>
      <c r="E124" t="b">
        <v>0</v>
      </c>
      <c r="F124" t="b">
        <v>0</v>
      </c>
      <c r="G124" t="b">
        <v>0</v>
      </c>
      <c r="H124" t="b">
        <v>0</v>
      </c>
      <c r="I124" t="b">
        <v>1</v>
      </c>
      <c r="J124" s="1">
        <v>45903</v>
      </c>
    </row>
    <row r="125" spans="1:10" x14ac:dyDescent="0.35">
      <c r="A125">
        <v>1162</v>
      </c>
      <c r="B125" t="s">
        <v>484</v>
      </c>
      <c r="C125" t="s">
        <v>431</v>
      </c>
      <c r="D125" t="s">
        <v>61</v>
      </c>
      <c r="E125" t="b">
        <v>0</v>
      </c>
      <c r="F125" t="b">
        <v>0</v>
      </c>
      <c r="G125" t="b">
        <v>0</v>
      </c>
      <c r="H125" t="b">
        <v>1</v>
      </c>
      <c r="I125" t="b">
        <v>0</v>
      </c>
      <c r="J125" s="1">
        <v>45903</v>
      </c>
    </row>
    <row r="126" spans="1:10" x14ac:dyDescent="0.35">
      <c r="A126">
        <v>1244</v>
      </c>
      <c r="B126" t="s">
        <v>485</v>
      </c>
      <c r="C126" t="s">
        <v>376</v>
      </c>
      <c r="D126" t="s">
        <v>61</v>
      </c>
      <c r="E126" t="b">
        <v>0</v>
      </c>
      <c r="F126" t="b">
        <v>0</v>
      </c>
      <c r="G126" t="b">
        <v>0</v>
      </c>
      <c r="H126" t="b">
        <v>0</v>
      </c>
      <c r="I126" t="b">
        <v>1</v>
      </c>
      <c r="J126" s="1">
        <v>45903</v>
      </c>
    </row>
    <row r="127" spans="1:10" x14ac:dyDescent="0.35">
      <c r="A127">
        <v>1379</v>
      </c>
      <c r="B127" t="s">
        <v>485</v>
      </c>
      <c r="C127" t="s">
        <v>486</v>
      </c>
      <c r="D127" t="s">
        <v>61</v>
      </c>
      <c r="E127" t="b">
        <v>1</v>
      </c>
      <c r="F127" t="b">
        <v>0</v>
      </c>
      <c r="G127" t="b">
        <v>0</v>
      </c>
      <c r="H127" t="b">
        <v>1</v>
      </c>
      <c r="I127" t="b">
        <v>0</v>
      </c>
      <c r="J127" s="1">
        <v>45903</v>
      </c>
    </row>
    <row r="128" spans="1:10" x14ac:dyDescent="0.35">
      <c r="A128">
        <v>1296</v>
      </c>
      <c r="B128" t="s">
        <v>487</v>
      </c>
      <c r="C128" t="s">
        <v>431</v>
      </c>
      <c r="D128" t="s">
        <v>61</v>
      </c>
      <c r="E128" t="b">
        <v>0</v>
      </c>
      <c r="F128" t="b">
        <v>0</v>
      </c>
      <c r="G128" t="b">
        <v>0</v>
      </c>
      <c r="H128" t="b">
        <v>1</v>
      </c>
      <c r="I128" t="b">
        <v>0</v>
      </c>
      <c r="J128" s="1">
        <v>45903</v>
      </c>
    </row>
    <row r="129" spans="1:10" x14ac:dyDescent="0.35">
      <c r="A129">
        <v>1362</v>
      </c>
      <c r="B129" t="s">
        <v>488</v>
      </c>
      <c r="C129" t="s">
        <v>489</v>
      </c>
      <c r="D129" t="s">
        <v>61</v>
      </c>
      <c r="E129" t="b">
        <v>1</v>
      </c>
      <c r="F129" t="b">
        <v>0</v>
      </c>
      <c r="G129" t="b">
        <v>0</v>
      </c>
      <c r="H129" t="b">
        <v>0</v>
      </c>
      <c r="I129" t="b">
        <v>1</v>
      </c>
      <c r="J129" s="1">
        <v>45903</v>
      </c>
    </row>
    <row r="130" spans="1:10" x14ac:dyDescent="0.35">
      <c r="A130">
        <v>1229</v>
      </c>
      <c r="B130" t="s">
        <v>490</v>
      </c>
      <c r="C130" t="s">
        <v>491</v>
      </c>
      <c r="D130" t="s">
        <v>61</v>
      </c>
      <c r="E130" t="b">
        <v>1</v>
      </c>
      <c r="F130" t="b">
        <v>0</v>
      </c>
      <c r="G130" t="b">
        <v>0</v>
      </c>
      <c r="H130" t="b">
        <v>1</v>
      </c>
      <c r="I130" t="b">
        <v>0</v>
      </c>
      <c r="J130" s="1">
        <v>45903</v>
      </c>
    </row>
    <row r="131" spans="1:10" x14ac:dyDescent="0.35">
      <c r="A131">
        <v>1198</v>
      </c>
      <c r="B131" t="s">
        <v>492</v>
      </c>
      <c r="C131" t="s">
        <v>493</v>
      </c>
      <c r="D131" t="s">
        <v>61</v>
      </c>
      <c r="E131" t="b">
        <v>0</v>
      </c>
      <c r="F131" t="b">
        <v>0</v>
      </c>
      <c r="G131" t="b">
        <v>0</v>
      </c>
      <c r="H131" t="b">
        <v>0</v>
      </c>
      <c r="I131" t="b">
        <v>1</v>
      </c>
      <c r="J131" s="1">
        <v>45903</v>
      </c>
    </row>
    <row r="132" spans="1:10" x14ac:dyDescent="0.35">
      <c r="A132">
        <v>1260</v>
      </c>
      <c r="B132" t="s">
        <v>494</v>
      </c>
      <c r="C132" t="s">
        <v>112</v>
      </c>
      <c r="D132" t="s">
        <v>61</v>
      </c>
      <c r="E132" t="b">
        <v>1</v>
      </c>
      <c r="F132" t="b">
        <v>0</v>
      </c>
      <c r="G132" t="b">
        <v>0</v>
      </c>
      <c r="H132" t="b">
        <v>0</v>
      </c>
      <c r="I132" t="b">
        <v>1</v>
      </c>
      <c r="J132" s="1">
        <v>45903</v>
      </c>
    </row>
    <row r="133" spans="1:10" x14ac:dyDescent="0.35">
      <c r="A133">
        <v>1361</v>
      </c>
      <c r="B133" t="s">
        <v>495</v>
      </c>
      <c r="C133" t="s">
        <v>496</v>
      </c>
      <c r="D133" t="s">
        <v>61</v>
      </c>
      <c r="E133" t="b">
        <v>0</v>
      </c>
      <c r="F133" t="b">
        <v>0</v>
      </c>
      <c r="G133" t="b">
        <v>0</v>
      </c>
      <c r="H133" t="b">
        <v>0</v>
      </c>
      <c r="I133" t="b">
        <v>1</v>
      </c>
      <c r="J133" s="1">
        <v>45903</v>
      </c>
    </row>
    <row r="134" spans="1:10" x14ac:dyDescent="0.35">
      <c r="A134">
        <v>1100</v>
      </c>
      <c r="B134" t="s">
        <v>497</v>
      </c>
      <c r="C134" t="s">
        <v>63</v>
      </c>
      <c r="D134" t="s">
        <v>61</v>
      </c>
      <c r="E134" t="b">
        <v>0</v>
      </c>
      <c r="F134" t="b">
        <v>0</v>
      </c>
      <c r="G134" t="b">
        <v>0</v>
      </c>
      <c r="H134" t="b">
        <v>0</v>
      </c>
      <c r="I134" t="b">
        <v>1</v>
      </c>
      <c r="J134" s="1">
        <v>45903</v>
      </c>
    </row>
    <row r="135" spans="1:10" x14ac:dyDescent="0.35">
      <c r="A135">
        <v>1385</v>
      </c>
      <c r="B135" t="s">
        <v>498</v>
      </c>
      <c r="C135" t="s">
        <v>6</v>
      </c>
      <c r="D135" t="s">
        <v>61</v>
      </c>
      <c r="E135" t="b">
        <v>0</v>
      </c>
      <c r="F135" t="b">
        <v>0</v>
      </c>
      <c r="G135" t="b">
        <v>0</v>
      </c>
      <c r="H135" t="b">
        <v>1</v>
      </c>
      <c r="I135" t="b">
        <v>0</v>
      </c>
      <c r="J135" s="1">
        <v>45903</v>
      </c>
    </row>
    <row r="136" spans="1:10" x14ac:dyDescent="0.35">
      <c r="A136">
        <v>1373</v>
      </c>
      <c r="B136" t="s">
        <v>499</v>
      </c>
      <c r="C136" t="s">
        <v>54</v>
      </c>
      <c r="D136" t="s">
        <v>61</v>
      </c>
      <c r="E136" t="b">
        <v>0</v>
      </c>
      <c r="F136" t="b">
        <v>0</v>
      </c>
      <c r="G136" t="b">
        <v>0</v>
      </c>
      <c r="H136" t="b">
        <v>0</v>
      </c>
      <c r="I136" t="b">
        <v>1</v>
      </c>
      <c r="J136" s="1">
        <v>45903</v>
      </c>
    </row>
    <row r="137" spans="1:10" x14ac:dyDescent="0.35">
      <c r="A137">
        <v>1252</v>
      </c>
      <c r="B137" t="s">
        <v>500</v>
      </c>
      <c r="C137" t="s">
        <v>501</v>
      </c>
      <c r="D137" t="s">
        <v>61</v>
      </c>
      <c r="E137" t="b">
        <v>0</v>
      </c>
      <c r="F137" t="b">
        <v>0</v>
      </c>
      <c r="G137" t="b">
        <v>0</v>
      </c>
      <c r="H137" t="b">
        <v>0</v>
      </c>
      <c r="I137" t="b">
        <v>1</v>
      </c>
      <c r="J137" s="1">
        <v>45903</v>
      </c>
    </row>
    <row r="138" spans="1:10" x14ac:dyDescent="0.35">
      <c r="A138">
        <v>1363</v>
      </c>
      <c r="B138" t="s">
        <v>502</v>
      </c>
      <c r="C138" t="s">
        <v>503</v>
      </c>
      <c r="D138" t="s">
        <v>61</v>
      </c>
      <c r="E138" t="b">
        <v>1</v>
      </c>
      <c r="F138" t="b">
        <v>0</v>
      </c>
      <c r="G138" t="b">
        <v>0</v>
      </c>
      <c r="H138" t="b">
        <v>1</v>
      </c>
      <c r="I138" t="b">
        <v>0</v>
      </c>
      <c r="J138" s="1">
        <v>45903</v>
      </c>
    </row>
    <row r="139" spans="1:10" x14ac:dyDescent="0.35">
      <c r="A139">
        <v>967</v>
      </c>
      <c r="B139" t="s">
        <v>504</v>
      </c>
      <c r="C139" t="s">
        <v>429</v>
      </c>
      <c r="D139" t="s">
        <v>61</v>
      </c>
      <c r="E139" t="b">
        <v>0</v>
      </c>
      <c r="F139" t="b">
        <v>0</v>
      </c>
      <c r="G139" t="b">
        <v>0</v>
      </c>
      <c r="H139" t="b">
        <v>0</v>
      </c>
      <c r="I139" t="b">
        <v>1</v>
      </c>
      <c r="J139" s="1">
        <v>45903</v>
      </c>
    </row>
    <row r="140" spans="1:10" x14ac:dyDescent="0.35">
      <c r="A140">
        <v>1045</v>
      </c>
      <c r="B140" t="s">
        <v>505</v>
      </c>
      <c r="C140" t="s">
        <v>506</v>
      </c>
      <c r="D140" t="s">
        <v>61</v>
      </c>
      <c r="E140" t="b">
        <v>1</v>
      </c>
      <c r="F140" t="b">
        <v>0</v>
      </c>
      <c r="G140" t="b">
        <v>0</v>
      </c>
      <c r="H140" t="b">
        <v>0</v>
      </c>
      <c r="I140" t="b">
        <v>1</v>
      </c>
      <c r="J140" s="1">
        <v>45903</v>
      </c>
    </row>
    <row r="141" spans="1:10" x14ac:dyDescent="0.35">
      <c r="A141">
        <v>1046</v>
      </c>
      <c r="B141" t="s">
        <v>505</v>
      </c>
      <c r="C141" t="s">
        <v>507</v>
      </c>
      <c r="D141" t="s">
        <v>61</v>
      </c>
      <c r="E141" t="b">
        <v>0</v>
      </c>
      <c r="F141" t="b">
        <v>0</v>
      </c>
      <c r="G141" t="b">
        <v>0</v>
      </c>
      <c r="H141" t="b">
        <v>0</v>
      </c>
      <c r="I141" t="b">
        <v>1</v>
      </c>
      <c r="J141" s="1">
        <v>45903</v>
      </c>
    </row>
    <row r="142" spans="1:10" x14ac:dyDescent="0.35">
      <c r="A142">
        <v>929</v>
      </c>
      <c r="B142" t="s">
        <v>508</v>
      </c>
      <c r="C142" t="s">
        <v>509</v>
      </c>
      <c r="D142" t="s">
        <v>61</v>
      </c>
      <c r="E142" t="b">
        <v>0</v>
      </c>
      <c r="F142" t="b">
        <v>0</v>
      </c>
      <c r="G142" t="b">
        <v>0</v>
      </c>
      <c r="H142" t="b">
        <v>1</v>
      </c>
      <c r="I142" t="b">
        <v>0</v>
      </c>
      <c r="J142" s="1">
        <v>45903</v>
      </c>
    </row>
    <row r="143" spans="1:10" x14ac:dyDescent="0.35">
      <c r="A143">
        <v>1349</v>
      </c>
      <c r="B143" t="s">
        <v>510</v>
      </c>
      <c r="C143" t="s">
        <v>511</v>
      </c>
      <c r="D143" t="s">
        <v>61</v>
      </c>
      <c r="E143" t="b">
        <v>0</v>
      </c>
      <c r="F143" t="b">
        <v>0</v>
      </c>
      <c r="G143" t="b">
        <v>0</v>
      </c>
      <c r="H143" t="b">
        <v>1</v>
      </c>
      <c r="I143" t="b">
        <v>0</v>
      </c>
      <c r="J143" s="1">
        <v>45903</v>
      </c>
    </row>
    <row r="144" spans="1:10" x14ac:dyDescent="0.35">
      <c r="A144">
        <v>1342</v>
      </c>
      <c r="B144" t="s">
        <v>512</v>
      </c>
      <c r="C144" t="s">
        <v>513</v>
      </c>
      <c r="D144" t="s">
        <v>61</v>
      </c>
      <c r="E144" t="b">
        <v>0</v>
      </c>
      <c r="F144" t="b">
        <v>0</v>
      </c>
      <c r="G144" t="b">
        <v>0</v>
      </c>
      <c r="H144" t="b">
        <v>0</v>
      </c>
      <c r="I144" t="b">
        <v>1</v>
      </c>
      <c r="J144" s="1">
        <v>45903</v>
      </c>
    </row>
    <row r="145" spans="1:10" x14ac:dyDescent="0.35">
      <c r="A145">
        <v>771</v>
      </c>
      <c r="B145" t="s">
        <v>514</v>
      </c>
      <c r="C145" t="s">
        <v>515</v>
      </c>
      <c r="D145" t="s">
        <v>61</v>
      </c>
      <c r="E145" t="b">
        <v>0</v>
      </c>
      <c r="F145" t="b">
        <v>0</v>
      </c>
      <c r="G145" t="b">
        <v>0</v>
      </c>
      <c r="H145" t="b">
        <v>0</v>
      </c>
      <c r="I145" t="b">
        <v>1</v>
      </c>
      <c r="J145" s="1">
        <v>45903</v>
      </c>
    </row>
    <row r="146" spans="1:10" x14ac:dyDescent="0.35">
      <c r="A146">
        <v>1265</v>
      </c>
      <c r="B146" t="s">
        <v>516</v>
      </c>
      <c r="C146" t="s">
        <v>517</v>
      </c>
      <c r="D146" t="s">
        <v>61</v>
      </c>
      <c r="E146" t="b">
        <v>0</v>
      </c>
      <c r="F146" t="b">
        <v>0</v>
      </c>
      <c r="G146" t="b">
        <v>0</v>
      </c>
      <c r="H146" t="b">
        <v>0</v>
      </c>
      <c r="I146" t="b">
        <v>1</v>
      </c>
      <c r="J146" s="1">
        <v>45903</v>
      </c>
    </row>
    <row r="147" spans="1:10" x14ac:dyDescent="0.35">
      <c r="A147">
        <v>532</v>
      </c>
      <c r="B147" t="s">
        <v>518</v>
      </c>
      <c r="C147" t="s">
        <v>517</v>
      </c>
      <c r="D147" t="s">
        <v>61</v>
      </c>
      <c r="E147" t="b">
        <v>0</v>
      </c>
      <c r="F147" t="b">
        <v>0</v>
      </c>
      <c r="G147" t="b">
        <v>0</v>
      </c>
      <c r="H147" t="b">
        <v>0</v>
      </c>
      <c r="I147" t="b">
        <v>1</v>
      </c>
      <c r="J147" s="1">
        <v>45903</v>
      </c>
    </row>
    <row r="148" spans="1:10" x14ac:dyDescent="0.35">
      <c r="A148">
        <v>1388</v>
      </c>
      <c r="B148" t="s">
        <v>472</v>
      </c>
      <c r="C148" t="s">
        <v>519</v>
      </c>
      <c r="D148" t="s">
        <v>61</v>
      </c>
      <c r="E148" t="b">
        <v>1</v>
      </c>
      <c r="F148" t="b">
        <v>0</v>
      </c>
      <c r="G148" t="b">
        <v>0</v>
      </c>
      <c r="H148" t="b">
        <v>1</v>
      </c>
      <c r="I148" t="b">
        <v>0</v>
      </c>
      <c r="J148" s="1">
        <v>45903</v>
      </c>
    </row>
    <row r="149" spans="1:10" x14ac:dyDescent="0.35">
      <c r="A149">
        <v>1282</v>
      </c>
      <c r="B149" t="s">
        <v>520</v>
      </c>
      <c r="C149" t="s">
        <v>82</v>
      </c>
      <c r="D149" t="s">
        <v>61</v>
      </c>
      <c r="E149" t="b">
        <v>0</v>
      </c>
      <c r="F149" t="b">
        <v>0</v>
      </c>
      <c r="G149" t="b">
        <v>0</v>
      </c>
      <c r="H149" t="b">
        <v>0</v>
      </c>
      <c r="I149" t="b">
        <v>1</v>
      </c>
      <c r="J149" s="1">
        <v>45903</v>
      </c>
    </row>
    <row r="150" spans="1:10" x14ac:dyDescent="0.35">
      <c r="A150">
        <v>1386</v>
      </c>
      <c r="B150" t="s">
        <v>521</v>
      </c>
      <c r="C150" t="s">
        <v>522</v>
      </c>
      <c r="D150" t="s">
        <v>61</v>
      </c>
      <c r="E150" t="b">
        <v>1</v>
      </c>
      <c r="F150" t="b">
        <v>1</v>
      </c>
      <c r="G150" t="b">
        <v>0</v>
      </c>
      <c r="H150" t="b">
        <v>0</v>
      </c>
      <c r="I150" t="b">
        <v>0</v>
      </c>
      <c r="J150" s="1">
        <v>45903</v>
      </c>
    </row>
    <row r="151" spans="1:10" x14ac:dyDescent="0.35">
      <c r="A151">
        <v>747</v>
      </c>
      <c r="B151" t="s">
        <v>521</v>
      </c>
      <c r="C151" t="s">
        <v>52</v>
      </c>
      <c r="D151" t="s">
        <v>61</v>
      </c>
      <c r="E151" t="b">
        <v>0</v>
      </c>
      <c r="F151" t="b">
        <v>0</v>
      </c>
      <c r="G151" t="b">
        <v>0</v>
      </c>
      <c r="H151" t="b">
        <v>1</v>
      </c>
      <c r="I151" t="b">
        <v>0</v>
      </c>
      <c r="J151" s="1">
        <v>45903</v>
      </c>
    </row>
    <row r="152" spans="1:10" x14ac:dyDescent="0.35">
      <c r="A152">
        <v>1298</v>
      </c>
      <c r="B152" t="s">
        <v>521</v>
      </c>
      <c r="C152" t="s">
        <v>411</v>
      </c>
      <c r="D152" t="s">
        <v>61</v>
      </c>
      <c r="E152" t="b">
        <v>1</v>
      </c>
      <c r="F152" t="b">
        <v>0</v>
      </c>
      <c r="G152" t="b">
        <v>0</v>
      </c>
      <c r="H152" t="b">
        <v>0</v>
      </c>
      <c r="I152" t="b">
        <v>1</v>
      </c>
      <c r="J152" s="1">
        <v>45903</v>
      </c>
    </row>
    <row r="153" spans="1:10" x14ac:dyDescent="0.35">
      <c r="A153">
        <v>742</v>
      </c>
      <c r="B153" t="s">
        <v>521</v>
      </c>
      <c r="C153" t="s">
        <v>438</v>
      </c>
      <c r="D153" t="s">
        <v>61</v>
      </c>
      <c r="E153" t="b">
        <v>1</v>
      </c>
      <c r="F153" t="b">
        <v>0</v>
      </c>
      <c r="G153" t="b">
        <v>0</v>
      </c>
      <c r="H153" t="b">
        <v>0</v>
      </c>
      <c r="I153" t="b">
        <v>1</v>
      </c>
      <c r="J153" s="1">
        <v>45903</v>
      </c>
    </row>
    <row r="154" spans="1:10" x14ac:dyDescent="0.35">
      <c r="A154">
        <v>741</v>
      </c>
      <c r="B154" t="s">
        <v>521</v>
      </c>
      <c r="C154" t="s">
        <v>523</v>
      </c>
      <c r="D154" t="s">
        <v>61</v>
      </c>
      <c r="E154" t="b">
        <v>0</v>
      </c>
      <c r="F154" t="b">
        <v>0</v>
      </c>
      <c r="G154" t="b">
        <v>0</v>
      </c>
      <c r="H154" t="b">
        <v>0</v>
      </c>
      <c r="I154" t="b">
        <v>1</v>
      </c>
      <c r="J154" s="1">
        <v>45903</v>
      </c>
    </row>
    <row r="155" spans="1:10" x14ac:dyDescent="0.35">
      <c r="A155">
        <v>1221</v>
      </c>
      <c r="B155" t="s">
        <v>524</v>
      </c>
      <c r="C155" t="s">
        <v>54</v>
      </c>
      <c r="D155" t="s">
        <v>61</v>
      </c>
      <c r="E155" t="b">
        <v>0</v>
      </c>
      <c r="F155" t="b">
        <v>0</v>
      </c>
      <c r="G155" t="b">
        <v>0</v>
      </c>
      <c r="H155" t="b">
        <v>1</v>
      </c>
      <c r="I155" t="b">
        <v>0</v>
      </c>
      <c r="J155" s="1">
        <v>45903</v>
      </c>
    </row>
    <row r="156" spans="1:10" x14ac:dyDescent="0.35">
      <c r="A156">
        <v>900</v>
      </c>
      <c r="B156" t="s">
        <v>525</v>
      </c>
      <c r="C156" t="s">
        <v>97</v>
      </c>
      <c r="D156" t="s">
        <v>61</v>
      </c>
      <c r="E156" t="b">
        <v>0</v>
      </c>
      <c r="F156" t="b">
        <v>0</v>
      </c>
      <c r="G156" t="b">
        <v>0</v>
      </c>
      <c r="H156" t="b">
        <v>0</v>
      </c>
      <c r="I156" t="b">
        <v>1</v>
      </c>
      <c r="J156" s="1">
        <v>45903</v>
      </c>
    </row>
    <row r="157" spans="1:10" x14ac:dyDescent="0.35">
      <c r="A157">
        <v>1165</v>
      </c>
      <c r="B157" t="s">
        <v>526</v>
      </c>
      <c r="C157" t="s">
        <v>458</v>
      </c>
      <c r="D157" t="s">
        <v>61</v>
      </c>
      <c r="E157" t="b">
        <v>0</v>
      </c>
      <c r="F157" t="b">
        <v>0</v>
      </c>
      <c r="G157" t="b">
        <v>0</v>
      </c>
      <c r="H157" t="b">
        <v>0</v>
      </c>
      <c r="I157" t="b">
        <v>1</v>
      </c>
      <c r="J157" s="1">
        <v>45903</v>
      </c>
    </row>
    <row r="158" spans="1:10" x14ac:dyDescent="0.35">
      <c r="A158">
        <v>405</v>
      </c>
      <c r="B158" t="s">
        <v>527</v>
      </c>
      <c r="C158" t="s">
        <v>517</v>
      </c>
      <c r="D158" t="s">
        <v>61</v>
      </c>
      <c r="E158" t="b">
        <v>0</v>
      </c>
      <c r="F158" t="b">
        <v>0</v>
      </c>
      <c r="G158" t="b">
        <v>0</v>
      </c>
      <c r="H158" t="b">
        <v>0</v>
      </c>
      <c r="I158" t="b">
        <v>1</v>
      </c>
      <c r="J158" s="1">
        <v>45903</v>
      </c>
    </row>
    <row r="159" spans="1:10" x14ac:dyDescent="0.35">
      <c r="A159">
        <v>1346</v>
      </c>
      <c r="B159" t="s">
        <v>528</v>
      </c>
      <c r="C159" t="s">
        <v>529</v>
      </c>
      <c r="D159" t="s">
        <v>61</v>
      </c>
      <c r="E159" t="b">
        <v>0</v>
      </c>
      <c r="F159" t="b">
        <v>0</v>
      </c>
      <c r="G159" t="b">
        <v>0</v>
      </c>
      <c r="H159" t="b">
        <v>0</v>
      </c>
      <c r="I159" t="b">
        <v>1</v>
      </c>
      <c r="J159" s="1">
        <v>45903</v>
      </c>
    </row>
    <row r="160" spans="1:10" x14ac:dyDescent="0.35">
      <c r="A160">
        <v>1364</v>
      </c>
      <c r="B160" t="s">
        <v>530</v>
      </c>
      <c r="C160" t="s">
        <v>531</v>
      </c>
      <c r="D160" t="s">
        <v>61</v>
      </c>
      <c r="E160" t="b">
        <v>0</v>
      </c>
      <c r="F160" t="b">
        <v>0</v>
      </c>
      <c r="G160" t="b">
        <v>0</v>
      </c>
      <c r="H160" t="b">
        <v>0</v>
      </c>
      <c r="I160" t="b">
        <v>1</v>
      </c>
      <c r="J160" s="1">
        <v>45903</v>
      </c>
    </row>
    <row r="161" spans="1:10" x14ac:dyDescent="0.35">
      <c r="A161">
        <v>1210</v>
      </c>
      <c r="B161" t="s">
        <v>532</v>
      </c>
      <c r="C161" t="s">
        <v>80</v>
      </c>
      <c r="D161" t="s">
        <v>61</v>
      </c>
      <c r="E161" t="b">
        <v>0</v>
      </c>
      <c r="F161" t="b">
        <v>0</v>
      </c>
      <c r="G161" t="b">
        <v>0</v>
      </c>
      <c r="H161" t="b">
        <v>0</v>
      </c>
      <c r="I161" t="b">
        <v>1</v>
      </c>
      <c r="J161" s="1">
        <v>45903</v>
      </c>
    </row>
    <row r="162" spans="1:10" x14ac:dyDescent="0.35">
      <c r="A162">
        <v>1192</v>
      </c>
      <c r="B162" t="s">
        <v>533</v>
      </c>
      <c r="C162" t="s">
        <v>534</v>
      </c>
      <c r="D162" t="s">
        <v>61</v>
      </c>
      <c r="E162" t="b">
        <v>0</v>
      </c>
      <c r="F162" t="b">
        <v>0</v>
      </c>
      <c r="G162" t="b">
        <v>0</v>
      </c>
      <c r="H162" t="b">
        <v>0</v>
      </c>
      <c r="I162" t="b">
        <v>1</v>
      </c>
      <c r="J162" s="1">
        <v>45903</v>
      </c>
    </row>
    <row r="163" spans="1:10" x14ac:dyDescent="0.35">
      <c r="A163">
        <v>1157</v>
      </c>
      <c r="B163" t="s">
        <v>535</v>
      </c>
      <c r="C163" t="s">
        <v>67</v>
      </c>
      <c r="D163" t="s">
        <v>61</v>
      </c>
      <c r="E163" t="b">
        <v>0</v>
      </c>
      <c r="F163" t="b">
        <v>0</v>
      </c>
      <c r="G163" t="b">
        <v>0</v>
      </c>
      <c r="H163" t="b">
        <v>1</v>
      </c>
      <c r="I163" t="b">
        <v>0</v>
      </c>
      <c r="J163" s="1">
        <v>45903</v>
      </c>
    </row>
    <row r="164" spans="1:10" x14ac:dyDescent="0.35">
      <c r="A164">
        <v>1357</v>
      </c>
      <c r="B164" t="s">
        <v>536</v>
      </c>
      <c r="C164" t="s">
        <v>63</v>
      </c>
      <c r="D164" t="s">
        <v>61</v>
      </c>
      <c r="E164" t="b">
        <v>0</v>
      </c>
      <c r="F164" t="b">
        <v>0</v>
      </c>
      <c r="G164" t="b">
        <v>0</v>
      </c>
      <c r="H164" t="b">
        <v>0</v>
      </c>
      <c r="I164" t="b">
        <v>1</v>
      </c>
      <c r="J164" s="1">
        <v>45903</v>
      </c>
    </row>
    <row r="165" spans="1:10" x14ac:dyDescent="0.35">
      <c r="A165">
        <v>1358</v>
      </c>
      <c r="B165" t="s">
        <v>536</v>
      </c>
      <c r="C165" t="s">
        <v>537</v>
      </c>
      <c r="D165" t="s">
        <v>61</v>
      </c>
      <c r="E165" t="b">
        <v>1</v>
      </c>
      <c r="F165" t="b">
        <v>0</v>
      </c>
      <c r="G165" t="b">
        <v>0</v>
      </c>
      <c r="H165" t="b">
        <v>0</v>
      </c>
      <c r="I165" t="b">
        <v>1</v>
      </c>
      <c r="J165" s="1">
        <v>45903</v>
      </c>
    </row>
    <row r="166" spans="1:10" x14ac:dyDescent="0.35">
      <c r="A166">
        <v>1359</v>
      </c>
      <c r="B166" t="s">
        <v>536</v>
      </c>
      <c r="C166" t="s">
        <v>80</v>
      </c>
      <c r="D166" t="s">
        <v>61</v>
      </c>
      <c r="E166" t="b">
        <v>0</v>
      </c>
      <c r="F166" t="b">
        <v>0</v>
      </c>
      <c r="G166" t="b">
        <v>1</v>
      </c>
      <c r="H166" t="b">
        <v>0</v>
      </c>
      <c r="I166" t="b">
        <v>0</v>
      </c>
      <c r="J166" s="1">
        <v>45903</v>
      </c>
    </row>
    <row r="167" spans="1:10" x14ac:dyDescent="0.35">
      <c r="A167">
        <v>1360</v>
      </c>
      <c r="B167" t="s">
        <v>536</v>
      </c>
      <c r="C167" t="s">
        <v>538</v>
      </c>
      <c r="D167" t="s">
        <v>61</v>
      </c>
      <c r="E167" t="b">
        <v>1</v>
      </c>
      <c r="F167" t="b">
        <v>1</v>
      </c>
      <c r="G167" t="b">
        <v>0</v>
      </c>
      <c r="H167" t="b">
        <v>0</v>
      </c>
      <c r="I167" t="b">
        <v>0</v>
      </c>
      <c r="J167" s="1">
        <v>45903</v>
      </c>
    </row>
    <row r="168" spans="1:10" x14ac:dyDescent="0.35">
      <c r="A168">
        <v>1093</v>
      </c>
      <c r="B168" t="s">
        <v>539</v>
      </c>
      <c r="C168" t="s">
        <v>97</v>
      </c>
      <c r="D168" t="s">
        <v>61</v>
      </c>
      <c r="E168" t="b">
        <v>0</v>
      </c>
      <c r="F168" t="b">
        <v>0</v>
      </c>
      <c r="G168" t="b">
        <v>0</v>
      </c>
      <c r="H168" t="b">
        <v>1</v>
      </c>
      <c r="I168" t="b">
        <v>0</v>
      </c>
      <c r="J168" s="1">
        <v>45903</v>
      </c>
    </row>
    <row r="169" spans="1:10" x14ac:dyDescent="0.35">
      <c r="A169">
        <v>1107</v>
      </c>
      <c r="B169" t="s">
        <v>540</v>
      </c>
      <c r="C169" t="s">
        <v>541</v>
      </c>
      <c r="D169" t="s">
        <v>61</v>
      </c>
      <c r="E169" t="b">
        <v>1</v>
      </c>
      <c r="F169" t="b">
        <v>0</v>
      </c>
      <c r="G169" t="b">
        <v>0</v>
      </c>
      <c r="H169" t="b">
        <v>1</v>
      </c>
      <c r="I169" t="b">
        <v>0</v>
      </c>
      <c r="J169" s="1">
        <v>45903</v>
      </c>
    </row>
    <row r="170" spans="1:10" x14ac:dyDescent="0.35">
      <c r="A170">
        <v>35</v>
      </c>
      <c r="B170" t="s">
        <v>542</v>
      </c>
      <c r="C170" t="s">
        <v>543</v>
      </c>
      <c r="D170" t="s">
        <v>61</v>
      </c>
      <c r="E170" t="b">
        <v>0</v>
      </c>
      <c r="F170" t="b">
        <v>0</v>
      </c>
      <c r="G170" t="b">
        <v>0</v>
      </c>
      <c r="H170" t="b">
        <v>0</v>
      </c>
      <c r="I170" t="b">
        <v>1</v>
      </c>
      <c r="J170" s="1">
        <v>45903</v>
      </c>
    </row>
    <row r="171" spans="1:10" x14ac:dyDescent="0.35">
      <c r="A171">
        <v>1094</v>
      </c>
      <c r="B171" t="s">
        <v>544</v>
      </c>
      <c r="C171" t="s">
        <v>95</v>
      </c>
      <c r="D171" t="s">
        <v>61</v>
      </c>
      <c r="E171" t="b">
        <v>0</v>
      </c>
      <c r="F171" t="b">
        <v>0</v>
      </c>
      <c r="G171" t="b">
        <v>0</v>
      </c>
      <c r="H171" t="b">
        <v>0</v>
      </c>
      <c r="I171" t="b">
        <v>1</v>
      </c>
      <c r="J171" s="1">
        <v>45903</v>
      </c>
    </row>
    <row r="172" spans="1:10" x14ac:dyDescent="0.35">
      <c r="A172">
        <v>1325</v>
      </c>
      <c r="B172" t="s">
        <v>545</v>
      </c>
      <c r="C172" t="s">
        <v>546</v>
      </c>
      <c r="D172" t="s">
        <v>61</v>
      </c>
      <c r="E172" t="b">
        <v>0</v>
      </c>
      <c r="F172" t="b">
        <v>0</v>
      </c>
      <c r="G172" t="b">
        <v>0</v>
      </c>
      <c r="H172" t="b">
        <v>0</v>
      </c>
      <c r="I172" t="b">
        <v>1</v>
      </c>
      <c r="J172" s="1">
        <v>45903</v>
      </c>
    </row>
    <row r="173" spans="1:10" x14ac:dyDescent="0.35">
      <c r="A173">
        <v>1143</v>
      </c>
      <c r="B173" t="s">
        <v>547</v>
      </c>
      <c r="C173" t="s">
        <v>523</v>
      </c>
      <c r="D173" t="s">
        <v>61</v>
      </c>
      <c r="E173" t="b">
        <v>0</v>
      </c>
      <c r="F173" t="b">
        <v>0</v>
      </c>
      <c r="G173" t="b">
        <v>0</v>
      </c>
      <c r="H173" t="b">
        <v>0</v>
      </c>
      <c r="I173" t="b">
        <v>1</v>
      </c>
      <c r="J173" s="1">
        <v>45903</v>
      </c>
    </row>
    <row r="174" spans="1:10" x14ac:dyDescent="0.35">
      <c r="A174">
        <v>576</v>
      </c>
      <c r="B174" t="s">
        <v>548</v>
      </c>
      <c r="C174" t="s">
        <v>515</v>
      </c>
      <c r="D174" t="s">
        <v>61</v>
      </c>
      <c r="E174" t="b">
        <v>0</v>
      </c>
      <c r="F174" t="b">
        <v>0</v>
      </c>
      <c r="G174" t="b">
        <v>0</v>
      </c>
      <c r="H174" t="b">
        <v>0</v>
      </c>
      <c r="I174" t="b">
        <v>1</v>
      </c>
      <c r="J174" s="1">
        <v>45903</v>
      </c>
    </row>
    <row r="175" spans="1:10" x14ac:dyDescent="0.35">
      <c r="A175">
        <v>38</v>
      </c>
      <c r="B175" t="s">
        <v>549</v>
      </c>
      <c r="C175" t="s">
        <v>550</v>
      </c>
      <c r="D175" t="s">
        <v>61</v>
      </c>
      <c r="E175" t="b">
        <v>0</v>
      </c>
      <c r="F175" t="b">
        <v>0</v>
      </c>
      <c r="G175" t="b">
        <v>0</v>
      </c>
      <c r="H175" t="b">
        <v>0</v>
      </c>
      <c r="I175" t="b">
        <v>1</v>
      </c>
      <c r="J175" s="1">
        <v>45903</v>
      </c>
    </row>
    <row r="176" spans="1:10" x14ac:dyDescent="0.35">
      <c r="A176">
        <v>245</v>
      </c>
      <c r="B176" t="s">
        <v>551</v>
      </c>
      <c r="C176" t="s">
        <v>54</v>
      </c>
      <c r="D176" t="s">
        <v>61</v>
      </c>
      <c r="E176" t="b">
        <v>0</v>
      </c>
      <c r="F176" t="b">
        <v>0</v>
      </c>
      <c r="G176" t="b">
        <v>0</v>
      </c>
      <c r="H176" t="b">
        <v>0</v>
      </c>
      <c r="I176" t="b">
        <v>1</v>
      </c>
      <c r="J176" s="1">
        <v>45903</v>
      </c>
    </row>
    <row r="177" spans="1:10" x14ac:dyDescent="0.35">
      <c r="A177">
        <v>39</v>
      </c>
      <c r="B177" t="s">
        <v>551</v>
      </c>
      <c r="C177" t="s">
        <v>107</v>
      </c>
      <c r="D177" t="s">
        <v>61</v>
      </c>
      <c r="E177" t="b">
        <v>0</v>
      </c>
      <c r="F177" t="b">
        <v>0</v>
      </c>
      <c r="G177" t="b">
        <v>0</v>
      </c>
      <c r="H177" t="b">
        <v>0</v>
      </c>
      <c r="I177" t="b">
        <v>1</v>
      </c>
      <c r="J177" s="1">
        <v>45903</v>
      </c>
    </row>
    <row r="178" spans="1:10" x14ac:dyDescent="0.35">
      <c r="A178">
        <v>508</v>
      </c>
      <c r="B178" t="s">
        <v>552</v>
      </c>
      <c r="C178" t="s">
        <v>88</v>
      </c>
      <c r="D178" t="s">
        <v>61</v>
      </c>
      <c r="E178" t="b">
        <v>0</v>
      </c>
      <c r="F178" t="b">
        <v>0</v>
      </c>
      <c r="G178" t="b">
        <v>0</v>
      </c>
      <c r="H178" t="b">
        <v>0</v>
      </c>
      <c r="I178" t="b">
        <v>1</v>
      </c>
      <c r="J178" s="1">
        <v>45903</v>
      </c>
    </row>
    <row r="179" spans="1:10" x14ac:dyDescent="0.35">
      <c r="A179">
        <v>1025</v>
      </c>
      <c r="B179" t="s">
        <v>553</v>
      </c>
      <c r="C179" t="s">
        <v>554</v>
      </c>
      <c r="D179" t="s">
        <v>61</v>
      </c>
      <c r="E179" t="b">
        <v>0</v>
      </c>
      <c r="F179" t="b">
        <v>1</v>
      </c>
      <c r="G179" t="b">
        <v>0</v>
      </c>
      <c r="H179" t="b">
        <v>0</v>
      </c>
      <c r="I179" t="b">
        <v>0</v>
      </c>
      <c r="J179" s="1">
        <v>45903</v>
      </c>
    </row>
    <row r="180" spans="1:10" x14ac:dyDescent="0.35">
      <c r="A180">
        <v>1024</v>
      </c>
      <c r="B180" t="s">
        <v>553</v>
      </c>
      <c r="C180" t="s">
        <v>555</v>
      </c>
      <c r="D180" t="s">
        <v>61</v>
      </c>
      <c r="E180" t="b">
        <v>0</v>
      </c>
      <c r="F180" t="b">
        <v>1</v>
      </c>
      <c r="G180" t="b">
        <v>0</v>
      </c>
      <c r="H180" t="b">
        <v>0</v>
      </c>
      <c r="I180" t="b">
        <v>0</v>
      </c>
      <c r="J180" s="1">
        <v>45903</v>
      </c>
    </row>
    <row r="181" spans="1:10" x14ac:dyDescent="0.35">
      <c r="A181">
        <v>1023</v>
      </c>
      <c r="B181" t="s">
        <v>553</v>
      </c>
      <c r="C181" t="s">
        <v>70</v>
      </c>
      <c r="D181" t="s">
        <v>61</v>
      </c>
      <c r="E181" t="b">
        <v>0</v>
      </c>
      <c r="F181" t="b">
        <v>0</v>
      </c>
      <c r="G181" t="b">
        <v>0</v>
      </c>
      <c r="H181" t="b">
        <v>1</v>
      </c>
      <c r="I181" t="b">
        <v>0</v>
      </c>
      <c r="J181" s="1">
        <v>45903</v>
      </c>
    </row>
    <row r="182" spans="1:10" x14ac:dyDescent="0.35">
      <c r="A182">
        <v>1232</v>
      </c>
      <c r="B182" t="s">
        <v>553</v>
      </c>
      <c r="C182" t="s">
        <v>556</v>
      </c>
      <c r="D182" t="s">
        <v>61</v>
      </c>
      <c r="E182" t="b">
        <v>1</v>
      </c>
      <c r="F182" t="b">
        <v>0</v>
      </c>
      <c r="G182" t="b">
        <v>0</v>
      </c>
      <c r="H182" t="b">
        <v>0</v>
      </c>
      <c r="I182" t="b">
        <v>1</v>
      </c>
      <c r="J182" s="1">
        <v>45903</v>
      </c>
    </row>
    <row r="183" spans="1:10" x14ac:dyDescent="0.35">
      <c r="A183">
        <v>1141</v>
      </c>
      <c r="B183" t="s">
        <v>557</v>
      </c>
      <c r="C183" t="s">
        <v>558</v>
      </c>
      <c r="D183" t="s">
        <v>61</v>
      </c>
      <c r="E183" t="b">
        <v>1</v>
      </c>
      <c r="F183" t="b">
        <v>0</v>
      </c>
      <c r="G183" t="b">
        <v>0</v>
      </c>
      <c r="H183" t="b">
        <v>0</v>
      </c>
      <c r="I183" t="b">
        <v>1</v>
      </c>
      <c r="J183" s="1">
        <v>45903</v>
      </c>
    </row>
    <row r="184" spans="1:10" x14ac:dyDescent="0.35">
      <c r="A184">
        <v>891</v>
      </c>
      <c r="B184" t="s">
        <v>559</v>
      </c>
      <c r="C184" t="s">
        <v>560</v>
      </c>
      <c r="D184" t="s">
        <v>61</v>
      </c>
      <c r="E184" t="b">
        <v>1</v>
      </c>
      <c r="F184" t="b">
        <v>0</v>
      </c>
      <c r="G184" t="b">
        <v>0</v>
      </c>
      <c r="H184" t="b">
        <v>1</v>
      </c>
      <c r="I184" t="b">
        <v>0</v>
      </c>
      <c r="J184" s="1">
        <v>45903</v>
      </c>
    </row>
    <row r="185" spans="1:10" x14ac:dyDescent="0.35">
      <c r="A185">
        <v>1191</v>
      </c>
      <c r="B185" t="s">
        <v>561</v>
      </c>
      <c r="C185" t="s">
        <v>431</v>
      </c>
      <c r="D185" t="s">
        <v>61</v>
      </c>
      <c r="E185" t="b">
        <v>0</v>
      </c>
      <c r="F185" t="b">
        <v>0</v>
      </c>
      <c r="G185" t="b">
        <v>0</v>
      </c>
      <c r="H185" t="b">
        <v>0</v>
      </c>
      <c r="I185" t="b">
        <v>1</v>
      </c>
      <c r="J185" s="1">
        <v>45903</v>
      </c>
    </row>
    <row r="186" spans="1:10" x14ac:dyDescent="0.35">
      <c r="A186">
        <v>1225</v>
      </c>
      <c r="B186" t="s">
        <v>561</v>
      </c>
      <c r="C186" t="s">
        <v>562</v>
      </c>
      <c r="D186" t="s">
        <v>61</v>
      </c>
      <c r="E186" t="b">
        <v>0</v>
      </c>
      <c r="F186" t="b">
        <v>0</v>
      </c>
      <c r="G186" t="b">
        <v>0</v>
      </c>
      <c r="H186" t="b">
        <v>1</v>
      </c>
      <c r="I186" t="b">
        <v>0</v>
      </c>
      <c r="J186" s="1">
        <v>45903</v>
      </c>
    </row>
    <row r="187" spans="1:10" x14ac:dyDescent="0.35">
      <c r="A187">
        <v>1350</v>
      </c>
      <c r="B187" t="s">
        <v>563</v>
      </c>
      <c r="C187" t="s">
        <v>564</v>
      </c>
      <c r="D187" t="s">
        <v>61</v>
      </c>
      <c r="E187" t="b">
        <v>0</v>
      </c>
      <c r="F187" t="b">
        <v>0</v>
      </c>
      <c r="G187" t="b">
        <v>0</v>
      </c>
      <c r="H187" t="b">
        <v>1</v>
      </c>
      <c r="I187" t="b">
        <v>0</v>
      </c>
      <c r="J187" s="1">
        <v>45903</v>
      </c>
    </row>
    <row r="188" spans="1:10" x14ac:dyDescent="0.35">
      <c r="A188">
        <v>1352</v>
      </c>
      <c r="B188" t="s">
        <v>565</v>
      </c>
      <c r="C188" t="s">
        <v>63</v>
      </c>
      <c r="D188" t="s">
        <v>61</v>
      </c>
      <c r="E188" t="b">
        <v>0</v>
      </c>
      <c r="F188" t="b">
        <v>0</v>
      </c>
      <c r="G188" t="b">
        <v>0</v>
      </c>
      <c r="H188" t="b">
        <v>0</v>
      </c>
      <c r="I188" t="b">
        <v>1</v>
      </c>
      <c r="J188" s="1">
        <v>45903</v>
      </c>
    </row>
    <row r="189" spans="1:10" x14ac:dyDescent="0.35">
      <c r="A189">
        <v>597</v>
      </c>
      <c r="B189" t="s">
        <v>566</v>
      </c>
      <c r="C189" t="s">
        <v>567</v>
      </c>
      <c r="D189" t="s">
        <v>61</v>
      </c>
      <c r="E189" t="b">
        <v>0</v>
      </c>
      <c r="F189" t="b">
        <v>0</v>
      </c>
      <c r="G189" t="b">
        <v>0</v>
      </c>
      <c r="H189" t="b">
        <v>0</v>
      </c>
      <c r="I189" t="b">
        <v>1</v>
      </c>
      <c r="J189" s="1">
        <v>45903</v>
      </c>
    </row>
    <row r="190" spans="1:10" x14ac:dyDescent="0.35">
      <c r="A190">
        <v>1339</v>
      </c>
      <c r="B190" t="s">
        <v>568</v>
      </c>
      <c r="C190" t="s">
        <v>569</v>
      </c>
      <c r="D190" t="s">
        <v>61</v>
      </c>
      <c r="E190" t="b">
        <v>0</v>
      </c>
      <c r="F190" t="b">
        <v>0</v>
      </c>
      <c r="G190" t="b">
        <v>0</v>
      </c>
      <c r="H190" t="b">
        <v>1</v>
      </c>
      <c r="I190" t="b">
        <v>0</v>
      </c>
      <c r="J190" s="1">
        <v>45903</v>
      </c>
    </row>
    <row r="191" spans="1:10" x14ac:dyDescent="0.35">
      <c r="A191">
        <v>914</v>
      </c>
      <c r="B191" t="s">
        <v>570</v>
      </c>
      <c r="C191" t="s">
        <v>430</v>
      </c>
      <c r="D191" t="s">
        <v>61</v>
      </c>
      <c r="E191" t="b">
        <v>0</v>
      </c>
      <c r="F191" t="b">
        <v>0</v>
      </c>
      <c r="G191" t="b">
        <v>0</v>
      </c>
      <c r="H191" t="b">
        <v>0</v>
      </c>
      <c r="I191" t="b">
        <v>1</v>
      </c>
      <c r="J191" s="1">
        <v>45903</v>
      </c>
    </row>
    <row r="192" spans="1:10" x14ac:dyDescent="0.35">
      <c r="A192">
        <v>1038</v>
      </c>
      <c r="B192" t="s">
        <v>570</v>
      </c>
      <c r="C192" t="s">
        <v>82</v>
      </c>
      <c r="D192" t="s">
        <v>61</v>
      </c>
      <c r="E192" t="b">
        <v>0</v>
      </c>
      <c r="F192" t="b">
        <v>0</v>
      </c>
      <c r="G192" t="b">
        <v>0</v>
      </c>
      <c r="H192" t="b">
        <v>0</v>
      </c>
      <c r="I192" t="b">
        <v>1</v>
      </c>
      <c r="J192" s="1">
        <v>45903</v>
      </c>
    </row>
    <row r="193" spans="1:10" x14ac:dyDescent="0.35">
      <c r="A193">
        <v>1347</v>
      </c>
      <c r="B193" t="s">
        <v>571</v>
      </c>
      <c r="C193" t="s">
        <v>385</v>
      </c>
      <c r="D193" t="s">
        <v>61</v>
      </c>
      <c r="E193" t="b">
        <v>0</v>
      </c>
      <c r="F193" t="b">
        <v>0</v>
      </c>
      <c r="G193" t="b">
        <v>0</v>
      </c>
      <c r="H193" t="b">
        <v>1</v>
      </c>
      <c r="I193" t="b">
        <v>0</v>
      </c>
      <c r="J193" s="1">
        <v>45903</v>
      </c>
    </row>
    <row r="194" spans="1:10" x14ac:dyDescent="0.35">
      <c r="A194">
        <v>1380</v>
      </c>
      <c r="B194" t="s">
        <v>572</v>
      </c>
      <c r="C194" t="s">
        <v>573</v>
      </c>
      <c r="D194" t="s">
        <v>61</v>
      </c>
      <c r="E194" t="b">
        <v>1</v>
      </c>
      <c r="F194" t="b">
        <v>0</v>
      </c>
      <c r="G194" t="b">
        <v>0</v>
      </c>
      <c r="H194" t="b">
        <v>0</v>
      </c>
      <c r="I194" t="b">
        <v>1</v>
      </c>
      <c r="J194" s="1">
        <v>45903</v>
      </c>
    </row>
    <row r="195" spans="1:10" x14ac:dyDescent="0.35">
      <c r="A195">
        <v>1242</v>
      </c>
      <c r="B195" t="s">
        <v>574</v>
      </c>
      <c r="C195" t="s">
        <v>469</v>
      </c>
      <c r="D195" t="s">
        <v>61</v>
      </c>
      <c r="E195" t="b">
        <v>0</v>
      </c>
      <c r="F195" t="b">
        <v>0</v>
      </c>
      <c r="G195" t="b">
        <v>0</v>
      </c>
      <c r="H195" t="b">
        <v>0</v>
      </c>
      <c r="I195" t="b">
        <v>1</v>
      </c>
      <c r="J195" s="1">
        <v>45903</v>
      </c>
    </row>
    <row r="196" spans="1:10" x14ac:dyDescent="0.35">
      <c r="A196">
        <v>1048</v>
      </c>
      <c r="B196" t="s">
        <v>575</v>
      </c>
      <c r="C196" t="s">
        <v>95</v>
      </c>
      <c r="D196" t="s">
        <v>61</v>
      </c>
      <c r="E196" t="b">
        <v>0</v>
      </c>
      <c r="F196" t="b">
        <v>0</v>
      </c>
      <c r="G196" t="b">
        <v>0</v>
      </c>
      <c r="H196" t="b">
        <v>0</v>
      </c>
      <c r="I196" t="b">
        <v>1</v>
      </c>
      <c r="J196" s="1">
        <v>45903</v>
      </c>
    </row>
    <row r="197" spans="1:10" x14ac:dyDescent="0.35">
      <c r="A197">
        <v>1055</v>
      </c>
      <c r="B197" t="s">
        <v>575</v>
      </c>
      <c r="C197" t="s">
        <v>576</v>
      </c>
      <c r="D197" t="s">
        <v>61</v>
      </c>
      <c r="E197" t="b">
        <v>0</v>
      </c>
      <c r="F197" t="b">
        <v>0</v>
      </c>
      <c r="G197" t="b">
        <v>0</v>
      </c>
      <c r="H197" t="b">
        <v>1</v>
      </c>
      <c r="I197" t="b">
        <v>0</v>
      </c>
      <c r="J197" s="1">
        <v>45903</v>
      </c>
    </row>
    <row r="198" spans="1:10" x14ac:dyDescent="0.35">
      <c r="A198">
        <v>1095</v>
      </c>
      <c r="B198" t="s">
        <v>575</v>
      </c>
      <c r="C198" t="s">
        <v>577</v>
      </c>
      <c r="D198" t="s">
        <v>61</v>
      </c>
      <c r="E198" t="b">
        <v>0</v>
      </c>
      <c r="F198" t="b">
        <v>0</v>
      </c>
      <c r="G198" t="b">
        <v>0</v>
      </c>
      <c r="H198" t="b">
        <v>0</v>
      </c>
      <c r="I198" t="b">
        <v>1</v>
      </c>
      <c r="J198" s="1">
        <v>45903</v>
      </c>
    </row>
    <row r="199" spans="1:10" x14ac:dyDescent="0.35">
      <c r="A199">
        <v>820</v>
      </c>
      <c r="B199" t="s">
        <v>575</v>
      </c>
      <c r="C199" t="s">
        <v>415</v>
      </c>
      <c r="D199" t="s">
        <v>61</v>
      </c>
      <c r="E199" t="b">
        <v>1</v>
      </c>
      <c r="F199" t="b">
        <v>0</v>
      </c>
      <c r="G199" t="b">
        <v>0</v>
      </c>
      <c r="H199" t="b">
        <v>0</v>
      </c>
      <c r="I199" t="b">
        <v>1</v>
      </c>
      <c r="J199" s="1">
        <v>45903</v>
      </c>
    </row>
    <row r="200" spans="1:10" x14ac:dyDescent="0.35">
      <c r="A200">
        <v>468</v>
      </c>
      <c r="B200" t="s">
        <v>575</v>
      </c>
      <c r="C200" t="s">
        <v>469</v>
      </c>
      <c r="D200" t="s">
        <v>61</v>
      </c>
      <c r="E200" t="b">
        <v>0</v>
      </c>
      <c r="F200" t="b">
        <v>0</v>
      </c>
      <c r="G200" t="b">
        <v>0</v>
      </c>
      <c r="H200" t="b">
        <v>0</v>
      </c>
      <c r="I200" t="b">
        <v>1</v>
      </c>
      <c r="J200" s="1">
        <v>45903</v>
      </c>
    </row>
    <row r="201" spans="1:10" x14ac:dyDescent="0.35">
      <c r="A201">
        <v>687</v>
      </c>
      <c r="B201" t="s">
        <v>575</v>
      </c>
      <c r="C201" t="s">
        <v>578</v>
      </c>
      <c r="D201" t="s">
        <v>61</v>
      </c>
      <c r="E201" t="b">
        <v>0</v>
      </c>
      <c r="F201" t="b">
        <v>0</v>
      </c>
      <c r="G201" t="b">
        <v>0</v>
      </c>
      <c r="H201" t="b">
        <v>0</v>
      </c>
      <c r="I201" t="b">
        <v>1</v>
      </c>
      <c r="J201" s="1">
        <v>45903</v>
      </c>
    </row>
    <row r="202" spans="1:10" x14ac:dyDescent="0.35">
      <c r="A202">
        <v>1375</v>
      </c>
      <c r="B202" t="s">
        <v>579</v>
      </c>
      <c r="C202" t="s">
        <v>580</v>
      </c>
      <c r="D202" t="s">
        <v>61</v>
      </c>
      <c r="E202" t="b">
        <v>0</v>
      </c>
      <c r="F202" t="b">
        <v>0</v>
      </c>
      <c r="G202" t="b">
        <v>0</v>
      </c>
      <c r="H202" t="b">
        <v>1</v>
      </c>
      <c r="I202" t="b">
        <v>0</v>
      </c>
      <c r="J202" s="1">
        <v>45903</v>
      </c>
    </row>
    <row r="203" spans="1:10" x14ac:dyDescent="0.35">
      <c r="A203">
        <v>1382</v>
      </c>
      <c r="B203" t="s">
        <v>581</v>
      </c>
      <c r="C203" t="s">
        <v>582</v>
      </c>
      <c r="D203" t="s">
        <v>61</v>
      </c>
      <c r="E203" t="b">
        <v>0</v>
      </c>
      <c r="F203" t="b">
        <v>0</v>
      </c>
      <c r="G203" t="b">
        <v>0</v>
      </c>
      <c r="H203" t="b">
        <v>1</v>
      </c>
      <c r="I203" t="b">
        <v>0</v>
      </c>
      <c r="J203" s="1">
        <v>45903</v>
      </c>
    </row>
    <row r="204" spans="1:10" x14ac:dyDescent="0.35">
      <c r="A204">
        <v>1161</v>
      </c>
      <c r="B204" t="s">
        <v>583</v>
      </c>
      <c r="C204" t="s">
        <v>584</v>
      </c>
      <c r="D204" t="s">
        <v>61</v>
      </c>
      <c r="E204" t="b">
        <v>0</v>
      </c>
      <c r="F204" t="b">
        <v>0</v>
      </c>
      <c r="G204" t="b">
        <v>0</v>
      </c>
      <c r="H204" t="b">
        <v>1</v>
      </c>
      <c r="I204" t="b">
        <v>0</v>
      </c>
      <c r="J204" s="1">
        <v>45903</v>
      </c>
    </row>
    <row r="205" spans="1:10" x14ac:dyDescent="0.35">
      <c r="A205">
        <v>890</v>
      </c>
      <c r="B205" t="s">
        <v>585</v>
      </c>
      <c r="C205" t="s">
        <v>586</v>
      </c>
      <c r="D205" t="s">
        <v>351</v>
      </c>
      <c r="E205" t="b">
        <v>0</v>
      </c>
      <c r="F205" t="b">
        <v>0</v>
      </c>
      <c r="G205" t="b">
        <v>0</v>
      </c>
      <c r="H205" t="b">
        <v>0</v>
      </c>
      <c r="I205" t="b">
        <v>1</v>
      </c>
      <c r="J205" s="1">
        <v>45903</v>
      </c>
    </row>
    <row r="206" spans="1:10" x14ac:dyDescent="0.35">
      <c r="A206">
        <v>1238</v>
      </c>
      <c r="B206" t="s">
        <v>587</v>
      </c>
      <c r="C206" t="s">
        <v>588</v>
      </c>
      <c r="D206" t="s">
        <v>61</v>
      </c>
      <c r="E206" t="b">
        <v>1</v>
      </c>
      <c r="F206" t="b">
        <v>0</v>
      </c>
      <c r="G206" t="b">
        <v>0</v>
      </c>
      <c r="H206" t="b">
        <v>1</v>
      </c>
      <c r="I206" t="b">
        <v>0</v>
      </c>
      <c r="J206" s="1">
        <v>45903</v>
      </c>
    </row>
    <row r="207" spans="1:10" x14ac:dyDescent="0.35">
      <c r="A207">
        <v>780</v>
      </c>
      <c r="B207" t="s">
        <v>589</v>
      </c>
      <c r="C207" t="s">
        <v>54</v>
      </c>
      <c r="D207" t="s">
        <v>61</v>
      </c>
      <c r="E207" t="b">
        <v>0</v>
      </c>
      <c r="F207" t="b">
        <v>0</v>
      </c>
      <c r="G207" t="b">
        <v>0</v>
      </c>
      <c r="H207" t="b">
        <v>0</v>
      </c>
      <c r="I207" t="b">
        <v>1</v>
      </c>
      <c r="J207" s="1">
        <v>45903</v>
      </c>
    </row>
    <row r="208" spans="1:10" x14ac:dyDescent="0.35">
      <c r="A208">
        <v>1166</v>
      </c>
      <c r="B208" t="s">
        <v>590</v>
      </c>
      <c r="C208" t="s">
        <v>421</v>
      </c>
      <c r="D208" t="s">
        <v>351</v>
      </c>
      <c r="E208" t="b">
        <v>0</v>
      </c>
      <c r="F208" t="b">
        <v>0</v>
      </c>
      <c r="G208" t="b">
        <v>0</v>
      </c>
      <c r="H208" t="b">
        <v>0</v>
      </c>
      <c r="I208" t="b">
        <v>1</v>
      </c>
      <c r="J208" s="1">
        <v>45903</v>
      </c>
    </row>
    <row r="209" spans="1:10" x14ac:dyDescent="0.35">
      <c r="A209">
        <v>45</v>
      </c>
      <c r="B209" t="s">
        <v>591</v>
      </c>
      <c r="C209" t="s">
        <v>592</v>
      </c>
      <c r="D209" t="s">
        <v>61</v>
      </c>
      <c r="E209" t="b">
        <v>0</v>
      </c>
      <c r="F209" t="b">
        <v>0</v>
      </c>
      <c r="G209" t="b">
        <v>0</v>
      </c>
      <c r="H209" t="b">
        <v>0</v>
      </c>
      <c r="I209" t="b">
        <v>1</v>
      </c>
      <c r="J209" s="1">
        <v>45903</v>
      </c>
    </row>
    <row r="210" spans="1:10" x14ac:dyDescent="0.35">
      <c r="A210">
        <v>1160</v>
      </c>
      <c r="B210" t="s">
        <v>509</v>
      </c>
      <c r="C210" t="s">
        <v>593</v>
      </c>
      <c r="D210" t="s">
        <v>61</v>
      </c>
      <c r="E210" t="b">
        <v>0</v>
      </c>
      <c r="F210" t="b">
        <v>0</v>
      </c>
      <c r="G210" t="b">
        <v>0</v>
      </c>
      <c r="H210" t="b">
        <v>1</v>
      </c>
      <c r="I210" t="b">
        <v>0</v>
      </c>
      <c r="J210" s="1">
        <v>45903</v>
      </c>
    </row>
    <row r="211" spans="1:10" x14ac:dyDescent="0.35">
      <c r="A211">
        <v>1341</v>
      </c>
      <c r="B211" t="s">
        <v>594</v>
      </c>
      <c r="C211" t="s">
        <v>97</v>
      </c>
      <c r="D211" t="s">
        <v>61</v>
      </c>
      <c r="E211" t="b">
        <v>0</v>
      </c>
      <c r="F211" t="b">
        <v>0</v>
      </c>
      <c r="G211" t="b">
        <v>0</v>
      </c>
      <c r="H211" t="b">
        <v>1</v>
      </c>
      <c r="I211" t="b">
        <v>0</v>
      </c>
      <c r="J211" s="1">
        <v>45903</v>
      </c>
    </row>
    <row r="212" spans="1:10" x14ac:dyDescent="0.35">
      <c r="A212">
        <v>945</v>
      </c>
      <c r="B212" t="s">
        <v>595</v>
      </c>
      <c r="C212" t="s">
        <v>80</v>
      </c>
      <c r="D212" t="s">
        <v>61</v>
      </c>
      <c r="E212" t="b">
        <v>0</v>
      </c>
      <c r="F212" t="b">
        <v>0</v>
      </c>
      <c r="G212" t="b">
        <v>0</v>
      </c>
      <c r="H212" t="b">
        <v>1</v>
      </c>
      <c r="I212" t="b">
        <v>0</v>
      </c>
      <c r="J212" s="1">
        <v>45903</v>
      </c>
    </row>
    <row r="213" spans="1:10" x14ac:dyDescent="0.35">
      <c r="A213">
        <v>813</v>
      </c>
      <c r="B213" t="s">
        <v>595</v>
      </c>
      <c r="C213" t="s">
        <v>560</v>
      </c>
      <c r="D213" t="s">
        <v>61</v>
      </c>
      <c r="E213" t="b">
        <v>1</v>
      </c>
      <c r="F213" t="b">
        <v>0</v>
      </c>
      <c r="G213" t="b">
        <v>0</v>
      </c>
      <c r="H213" t="b">
        <v>0</v>
      </c>
      <c r="I213" t="b">
        <v>1</v>
      </c>
      <c r="J213" s="1">
        <v>45903</v>
      </c>
    </row>
    <row r="214" spans="1:10" x14ac:dyDescent="0.35">
      <c r="A214">
        <v>812</v>
      </c>
      <c r="B214" t="s">
        <v>595</v>
      </c>
      <c r="C214" t="s">
        <v>596</v>
      </c>
      <c r="D214" t="s">
        <v>61</v>
      </c>
      <c r="E214" t="b">
        <v>0</v>
      </c>
      <c r="F214" t="b">
        <v>0</v>
      </c>
      <c r="G214" t="b">
        <v>0</v>
      </c>
      <c r="H214" t="b">
        <v>0</v>
      </c>
      <c r="I214" t="b">
        <v>1</v>
      </c>
      <c r="J214" s="1">
        <v>45903</v>
      </c>
    </row>
    <row r="215" spans="1:10" x14ac:dyDescent="0.35">
      <c r="A215">
        <v>1129</v>
      </c>
      <c r="B215" t="s">
        <v>597</v>
      </c>
      <c r="C215" t="s">
        <v>598</v>
      </c>
      <c r="D215" t="s">
        <v>61</v>
      </c>
      <c r="E215" t="b">
        <v>0</v>
      </c>
      <c r="F215" t="b">
        <v>0</v>
      </c>
      <c r="G215" t="b">
        <v>0</v>
      </c>
      <c r="H215" t="b">
        <v>0</v>
      </c>
      <c r="I215" t="b">
        <v>1</v>
      </c>
      <c r="J215" s="1">
        <v>45903</v>
      </c>
    </row>
    <row r="216" spans="1:10" x14ac:dyDescent="0.35">
      <c r="A216">
        <v>808</v>
      </c>
      <c r="B216" t="s">
        <v>599</v>
      </c>
      <c r="C216" t="s">
        <v>600</v>
      </c>
      <c r="D216" t="s">
        <v>61</v>
      </c>
      <c r="E216" t="b">
        <v>1</v>
      </c>
      <c r="F216" t="b">
        <v>0</v>
      </c>
      <c r="G216" t="b">
        <v>0</v>
      </c>
      <c r="H216" t="b">
        <v>0</v>
      </c>
      <c r="I216" t="b">
        <v>1</v>
      </c>
      <c r="J216" s="1">
        <v>45903</v>
      </c>
    </row>
    <row r="217" spans="1:10" x14ac:dyDescent="0.35">
      <c r="A217">
        <v>1290</v>
      </c>
      <c r="B217" t="s">
        <v>601</v>
      </c>
      <c r="C217" t="s">
        <v>436</v>
      </c>
      <c r="D217" t="s">
        <v>61</v>
      </c>
      <c r="E217" t="b">
        <v>0</v>
      </c>
      <c r="F217" t="b">
        <v>0</v>
      </c>
      <c r="G217" t="b">
        <v>0</v>
      </c>
      <c r="H217" t="b">
        <v>1</v>
      </c>
      <c r="I217" t="b">
        <v>0</v>
      </c>
      <c r="J217" s="1">
        <v>45903</v>
      </c>
    </row>
    <row r="218" spans="1:10" x14ac:dyDescent="0.35">
      <c r="A218">
        <v>1209</v>
      </c>
      <c r="B218" t="s">
        <v>602</v>
      </c>
      <c r="C218" t="s">
        <v>82</v>
      </c>
      <c r="D218" t="s">
        <v>351</v>
      </c>
      <c r="E218" t="b">
        <v>0</v>
      </c>
      <c r="F218" t="b">
        <v>0</v>
      </c>
      <c r="G218" t="b">
        <v>0</v>
      </c>
      <c r="H218" t="b">
        <v>0</v>
      </c>
      <c r="I218" t="b">
        <v>1</v>
      </c>
      <c r="J218" s="1">
        <v>45903</v>
      </c>
    </row>
    <row r="219" spans="1:10" x14ac:dyDescent="0.35">
      <c r="A219">
        <v>1356</v>
      </c>
      <c r="B219" t="s">
        <v>605</v>
      </c>
      <c r="C219" t="s">
        <v>606</v>
      </c>
      <c r="D219" t="s">
        <v>351</v>
      </c>
      <c r="E219" t="b">
        <v>0</v>
      </c>
      <c r="F219" t="b">
        <v>0</v>
      </c>
      <c r="G219" t="b">
        <v>0</v>
      </c>
      <c r="H219" t="b">
        <v>0</v>
      </c>
      <c r="I219" t="b">
        <v>1</v>
      </c>
      <c r="J219" s="1">
        <v>45903</v>
      </c>
    </row>
    <row r="220" spans="1:10" x14ac:dyDescent="0.35">
      <c r="A220">
        <v>860</v>
      </c>
      <c r="B220" t="s">
        <v>607</v>
      </c>
      <c r="C220" t="s">
        <v>608</v>
      </c>
      <c r="D220" t="s">
        <v>61</v>
      </c>
      <c r="E220" t="b">
        <v>1</v>
      </c>
      <c r="F220" t="b">
        <v>0</v>
      </c>
      <c r="G220" t="b">
        <v>0</v>
      </c>
      <c r="H220" t="b">
        <v>1</v>
      </c>
      <c r="I220" t="b">
        <v>0</v>
      </c>
      <c r="J220" s="1">
        <v>45903</v>
      </c>
    </row>
    <row r="221" spans="1:10" x14ac:dyDescent="0.35">
      <c r="A221">
        <v>756</v>
      </c>
      <c r="B221" t="s">
        <v>607</v>
      </c>
      <c r="C221" t="s">
        <v>609</v>
      </c>
      <c r="D221" t="s">
        <v>61</v>
      </c>
      <c r="E221" t="b">
        <v>0</v>
      </c>
      <c r="F221" t="b">
        <v>0</v>
      </c>
      <c r="G221" t="b">
        <v>0</v>
      </c>
      <c r="H221" t="b">
        <v>1</v>
      </c>
      <c r="I221" t="b">
        <v>0</v>
      </c>
      <c r="J221" s="1">
        <v>45903</v>
      </c>
    </row>
    <row r="222" spans="1:10" x14ac:dyDescent="0.35">
      <c r="A222">
        <v>407</v>
      </c>
      <c r="B222" t="s">
        <v>607</v>
      </c>
      <c r="C222" t="s">
        <v>610</v>
      </c>
      <c r="D222" t="s">
        <v>61</v>
      </c>
      <c r="E222" t="b">
        <v>0</v>
      </c>
      <c r="F222" t="b">
        <v>0</v>
      </c>
      <c r="G222" t="b">
        <v>0</v>
      </c>
      <c r="H222" t="b">
        <v>0</v>
      </c>
      <c r="I222" t="b">
        <v>1</v>
      </c>
      <c r="J222" s="1">
        <v>45903</v>
      </c>
    </row>
    <row r="223" spans="1:10" x14ac:dyDescent="0.35">
      <c r="A223">
        <v>1312</v>
      </c>
      <c r="B223" t="s">
        <v>611</v>
      </c>
      <c r="C223" t="s">
        <v>558</v>
      </c>
      <c r="D223" t="s">
        <v>61</v>
      </c>
      <c r="E223" t="b">
        <v>1</v>
      </c>
      <c r="F223" t="b">
        <v>0</v>
      </c>
      <c r="G223" t="b">
        <v>0</v>
      </c>
      <c r="H223" t="b">
        <v>0</v>
      </c>
      <c r="I223" t="b">
        <v>1</v>
      </c>
      <c r="J223" s="1">
        <v>45903</v>
      </c>
    </row>
    <row r="224" spans="1:10" x14ac:dyDescent="0.35">
      <c r="A224">
        <v>935</v>
      </c>
      <c r="B224" t="s">
        <v>612</v>
      </c>
      <c r="C224" t="s">
        <v>519</v>
      </c>
      <c r="D224" t="s">
        <v>61</v>
      </c>
      <c r="E224" t="b">
        <v>1</v>
      </c>
      <c r="F224" t="b">
        <v>0</v>
      </c>
      <c r="G224" t="b">
        <v>0</v>
      </c>
      <c r="H224" t="b">
        <v>1</v>
      </c>
      <c r="I224" t="b">
        <v>0</v>
      </c>
      <c r="J224" s="1">
        <v>45903</v>
      </c>
    </row>
    <row r="225" spans="1:10" x14ac:dyDescent="0.35">
      <c r="A225">
        <v>999</v>
      </c>
      <c r="B225" t="s">
        <v>612</v>
      </c>
      <c r="C225" t="s">
        <v>613</v>
      </c>
      <c r="D225" t="s">
        <v>61</v>
      </c>
      <c r="E225" t="b">
        <v>1</v>
      </c>
      <c r="F225" t="b">
        <v>0</v>
      </c>
      <c r="G225" t="b">
        <v>0</v>
      </c>
      <c r="H225" t="b">
        <v>1</v>
      </c>
      <c r="I225" t="b">
        <v>0</v>
      </c>
      <c r="J225" s="1">
        <v>45903</v>
      </c>
    </row>
    <row r="226" spans="1:10" x14ac:dyDescent="0.35">
      <c r="A226">
        <v>998</v>
      </c>
      <c r="B226" t="s">
        <v>612</v>
      </c>
      <c r="C226" t="s">
        <v>614</v>
      </c>
      <c r="D226" t="s">
        <v>61</v>
      </c>
      <c r="E226" t="b">
        <v>1</v>
      </c>
      <c r="F226" t="b">
        <v>0</v>
      </c>
      <c r="G226" t="b">
        <v>0</v>
      </c>
      <c r="H226" t="b">
        <v>0</v>
      </c>
      <c r="I226" t="b">
        <v>1</v>
      </c>
      <c r="J226" s="1">
        <v>45903</v>
      </c>
    </row>
    <row r="227" spans="1:10" x14ac:dyDescent="0.35">
      <c r="A227">
        <v>616</v>
      </c>
      <c r="B227" t="s">
        <v>612</v>
      </c>
      <c r="C227" t="s">
        <v>72</v>
      </c>
      <c r="D227" t="s">
        <v>61</v>
      </c>
      <c r="E227" t="b">
        <v>0</v>
      </c>
      <c r="F227" t="b">
        <v>0</v>
      </c>
      <c r="G227" t="b">
        <v>0</v>
      </c>
      <c r="H227" t="b">
        <v>0</v>
      </c>
      <c r="I227" t="b">
        <v>1</v>
      </c>
      <c r="J227" s="1">
        <v>45903</v>
      </c>
    </row>
    <row r="228" spans="1:10" x14ac:dyDescent="0.35">
      <c r="A228">
        <v>1111</v>
      </c>
      <c r="B228" t="s">
        <v>612</v>
      </c>
      <c r="C228" t="s">
        <v>615</v>
      </c>
      <c r="D228" t="s">
        <v>61</v>
      </c>
      <c r="E228" t="b">
        <v>1</v>
      </c>
      <c r="F228" t="b">
        <v>0</v>
      </c>
      <c r="G228" t="b">
        <v>0</v>
      </c>
      <c r="H228" t="b">
        <v>0</v>
      </c>
      <c r="I228" t="b">
        <v>1</v>
      </c>
      <c r="J228" s="1">
        <v>45903</v>
      </c>
    </row>
    <row r="229" spans="1:10" x14ac:dyDescent="0.35">
      <c r="A229">
        <v>1120</v>
      </c>
      <c r="B229" t="s">
        <v>616</v>
      </c>
      <c r="C229" t="s">
        <v>617</v>
      </c>
      <c r="D229" t="s">
        <v>61</v>
      </c>
      <c r="E229" t="b">
        <v>1</v>
      </c>
      <c r="F229" t="b">
        <v>0</v>
      </c>
      <c r="G229" t="b">
        <v>0</v>
      </c>
      <c r="H229" t="b">
        <v>0</v>
      </c>
      <c r="I229" t="b">
        <v>1</v>
      </c>
      <c r="J229" s="1">
        <v>45903</v>
      </c>
    </row>
    <row r="230" spans="1:10" x14ac:dyDescent="0.35">
      <c r="A230">
        <v>558</v>
      </c>
      <c r="B230" t="s">
        <v>618</v>
      </c>
      <c r="C230" t="s">
        <v>68</v>
      </c>
      <c r="D230" t="s">
        <v>61</v>
      </c>
      <c r="E230" t="b">
        <v>0</v>
      </c>
      <c r="F230" t="b">
        <v>0</v>
      </c>
      <c r="G230" t="b">
        <v>0</v>
      </c>
      <c r="H230" t="b">
        <v>0</v>
      </c>
      <c r="I230" t="b">
        <v>1</v>
      </c>
      <c r="J230" s="1">
        <v>45903</v>
      </c>
    </row>
    <row r="231" spans="1:10" x14ac:dyDescent="0.35">
      <c r="A231">
        <v>991</v>
      </c>
      <c r="B231" t="s">
        <v>619</v>
      </c>
      <c r="C231" t="s">
        <v>464</v>
      </c>
      <c r="D231" t="s">
        <v>61</v>
      </c>
      <c r="E231" t="b">
        <v>1</v>
      </c>
      <c r="F231" t="b">
        <v>1</v>
      </c>
      <c r="G231" t="b">
        <v>0</v>
      </c>
      <c r="H231" t="b">
        <v>0</v>
      </c>
      <c r="I231" t="b">
        <v>0</v>
      </c>
      <c r="J231" s="1">
        <v>45903</v>
      </c>
    </row>
    <row r="232" spans="1:10" x14ac:dyDescent="0.35">
      <c r="A232">
        <v>707</v>
      </c>
      <c r="B232" t="s">
        <v>620</v>
      </c>
      <c r="C232" t="s">
        <v>383</v>
      </c>
      <c r="D232" t="s">
        <v>61</v>
      </c>
      <c r="E232" t="b">
        <v>0</v>
      </c>
      <c r="F232" t="b">
        <v>0</v>
      </c>
      <c r="G232" t="b">
        <v>0</v>
      </c>
      <c r="H232" t="b">
        <v>0</v>
      </c>
      <c r="I232" t="b">
        <v>1</v>
      </c>
      <c r="J232" s="1">
        <v>45903</v>
      </c>
    </row>
    <row r="233" spans="1:10" x14ac:dyDescent="0.35">
      <c r="A233">
        <v>359</v>
      </c>
      <c r="B233" t="s">
        <v>621</v>
      </c>
      <c r="C233" t="s">
        <v>51</v>
      </c>
      <c r="D233" t="s">
        <v>61</v>
      </c>
      <c r="E233" t="b">
        <v>0</v>
      </c>
      <c r="F233" t="b">
        <v>0</v>
      </c>
      <c r="G233" t="b">
        <v>0</v>
      </c>
      <c r="H233" t="b">
        <v>0</v>
      </c>
      <c r="I233" t="b">
        <v>1</v>
      </c>
      <c r="J233" s="1">
        <v>45903</v>
      </c>
    </row>
    <row r="234" spans="1:10" x14ac:dyDescent="0.35">
      <c r="A234">
        <v>1310</v>
      </c>
      <c r="B234" t="s">
        <v>622</v>
      </c>
      <c r="C234" t="s">
        <v>509</v>
      </c>
      <c r="D234" t="s">
        <v>61</v>
      </c>
      <c r="E234" t="b">
        <v>0</v>
      </c>
      <c r="F234" t="b">
        <v>0</v>
      </c>
      <c r="G234" t="b">
        <v>0</v>
      </c>
      <c r="H234" t="b">
        <v>1</v>
      </c>
      <c r="I234" t="b">
        <v>0</v>
      </c>
      <c r="J234" s="1">
        <v>45903</v>
      </c>
    </row>
    <row r="235" spans="1:10" x14ac:dyDescent="0.35">
      <c r="A235">
        <v>1378</v>
      </c>
      <c r="B235" t="s">
        <v>623</v>
      </c>
      <c r="C235" t="s">
        <v>624</v>
      </c>
      <c r="D235" t="s">
        <v>61</v>
      </c>
      <c r="E235" t="b">
        <v>0</v>
      </c>
      <c r="F235" t="b">
        <v>0</v>
      </c>
      <c r="G235" t="b">
        <v>0</v>
      </c>
      <c r="H235" t="b">
        <v>1</v>
      </c>
      <c r="I235" t="b">
        <v>0</v>
      </c>
      <c r="J235" s="1">
        <v>45903</v>
      </c>
    </row>
    <row r="236" spans="1:10" x14ac:dyDescent="0.35">
      <c r="A236">
        <v>1254</v>
      </c>
      <c r="B236" t="s">
        <v>625</v>
      </c>
      <c r="C236" t="s">
        <v>82</v>
      </c>
      <c r="D236" t="s">
        <v>61</v>
      </c>
      <c r="E236" t="b">
        <v>0</v>
      </c>
      <c r="F236" t="b">
        <v>0</v>
      </c>
      <c r="G236" t="b">
        <v>0</v>
      </c>
      <c r="H236" t="b">
        <v>0</v>
      </c>
      <c r="I236" t="b">
        <v>1</v>
      </c>
      <c r="J236" s="1">
        <v>45903</v>
      </c>
    </row>
    <row r="237" spans="1:10" x14ac:dyDescent="0.35">
      <c r="A237">
        <v>1369</v>
      </c>
      <c r="B237" t="s">
        <v>626</v>
      </c>
      <c r="C237" t="s">
        <v>627</v>
      </c>
      <c r="D237" t="s">
        <v>61</v>
      </c>
      <c r="E237" t="b">
        <v>0</v>
      </c>
      <c r="F237" t="b">
        <v>1</v>
      </c>
      <c r="G237" t="b">
        <v>0</v>
      </c>
      <c r="H237" t="b">
        <v>0</v>
      </c>
      <c r="I237" t="b">
        <v>0</v>
      </c>
      <c r="J237" s="1">
        <v>45903</v>
      </c>
    </row>
    <row r="238" spans="1:10" x14ac:dyDescent="0.35">
      <c r="A238">
        <v>1200</v>
      </c>
      <c r="B238" t="s">
        <v>628</v>
      </c>
      <c r="C238" t="s">
        <v>629</v>
      </c>
      <c r="D238" t="s">
        <v>61</v>
      </c>
      <c r="E238" t="b">
        <v>0</v>
      </c>
      <c r="F238" t="b">
        <v>0</v>
      </c>
      <c r="G238" t="b">
        <v>0</v>
      </c>
      <c r="H238" t="b">
        <v>0</v>
      </c>
      <c r="I238" t="b">
        <v>1</v>
      </c>
      <c r="J238" s="1">
        <v>45903</v>
      </c>
    </row>
    <row r="239" spans="1:10" x14ac:dyDescent="0.35">
      <c r="A239">
        <v>1376</v>
      </c>
      <c r="B239" t="s">
        <v>471</v>
      </c>
      <c r="C239" t="s">
        <v>413</v>
      </c>
      <c r="D239" t="s">
        <v>61</v>
      </c>
      <c r="E239" t="b">
        <v>1</v>
      </c>
      <c r="F239" t="b">
        <v>0</v>
      </c>
      <c r="G239" t="b">
        <v>0</v>
      </c>
      <c r="H239" t="b">
        <v>1</v>
      </c>
      <c r="I239" t="b">
        <v>0</v>
      </c>
      <c r="J239" s="1">
        <v>45903</v>
      </c>
    </row>
    <row r="240" spans="1:10" x14ac:dyDescent="0.35">
      <c r="A240">
        <v>1140</v>
      </c>
      <c r="B240" t="s">
        <v>630</v>
      </c>
      <c r="C240" t="s">
        <v>517</v>
      </c>
      <c r="D240" t="s">
        <v>61</v>
      </c>
      <c r="E240" t="b">
        <v>0</v>
      </c>
      <c r="F240" t="b">
        <v>0</v>
      </c>
      <c r="G240" t="b">
        <v>0</v>
      </c>
      <c r="H240" t="b">
        <v>1</v>
      </c>
      <c r="I240" t="b">
        <v>0</v>
      </c>
      <c r="J240" s="1">
        <v>45903</v>
      </c>
    </row>
    <row r="241" spans="1:10" x14ac:dyDescent="0.35">
      <c r="A241">
        <v>989</v>
      </c>
      <c r="B241" t="s">
        <v>631</v>
      </c>
      <c r="C241" t="s">
        <v>110</v>
      </c>
      <c r="D241" t="s">
        <v>61</v>
      </c>
      <c r="E241" t="b">
        <v>0</v>
      </c>
      <c r="F241" t="b">
        <v>0</v>
      </c>
      <c r="G241" t="b">
        <v>0</v>
      </c>
      <c r="H241" t="b">
        <v>0</v>
      </c>
      <c r="I241" t="b">
        <v>1</v>
      </c>
      <c r="J241" s="1">
        <v>45903</v>
      </c>
    </row>
    <row r="242" spans="1:10" x14ac:dyDescent="0.35">
      <c r="A242">
        <v>1354</v>
      </c>
      <c r="B242" t="s">
        <v>632</v>
      </c>
      <c r="C242" t="s">
        <v>404</v>
      </c>
      <c r="D242" t="s">
        <v>61</v>
      </c>
      <c r="E242" t="b">
        <v>0</v>
      </c>
      <c r="F242" t="b">
        <v>0</v>
      </c>
      <c r="G242" t="b">
        <v>0</v>
      </c>
      <c r="H242" t="b">
        <v>1</v>
      </c>
      <c r="I242" t="b">
        <v>0</v>
      </c>
      <c r="J242" s="1">
        <v>45903</v>
      </c>
    </row>
    <row r="243" spans="1:10" x14ac:dyDescent="0.35">
      <c r="A243">
        <v>875</v>
      </c>
      <c r="B243" t="s">
        <v>632</v>
      </c>
      <c r="C243" t="s">
        <v>633</v>
      </c>
      <c r="D243" t="s">
        <v>61</v>
      </c>
      <c r="E243" t="b">
        <v>0</v>
      </c>
      <c r="F243" t="b">
        <v>0</v>
      </c>
      <c r="G243" t="b">
        <v>0</v>
      </c>
      <c r="H243" t="b">
        <v>1</v>
      </c>
      <c r="I243" t="b">
        <v>0</v>
      </c>
      <c r="J243" s="1">
        <v>45903</v>
      </c>
    </row>
    <row r="244" spans="1:10" x14ac:dyDescent="0.35">
      <c r="A244">
        <v>62</v>
      </c>
      <c r="B244" t="s">
        <v>632</v>
      </c>
      <c r="C244" t="s">
        <v>54</v>
      </c>
      <c r="D244" t="s">
        <v>61</v>
      </c>
      <c r="E244" t="b">
        <v>0</v>
      </c>
      <c r="F244" t="b">
        <v>0</v>
      </c>
      <c r="G244" t="b">
        <v>0</v>
      </c>
      <c r="H244" t="b">
        <v>0</v>
      </c>
      <c r="I244" t="b">
        <v>1</v>
      </c>
      <c r="J244" s="1">
        <v>45903</v>
      </c>
    </row>
    <row r="245" spans="1:10" x14ac:dyDescent="0.35">
      <c r="A245">
        <v>930</v>
      </c>
      <c r="B245" t="s">
        <v>634</v>
      </c>
      <c r="C245" t="s">
        <v>635</v>
      </c>
      <c r="D245" t="s">
        <v>61</v>
      </c>
      <c r="E245" t="b">
        <v>1</v>
      </c>
      <c r="F245" t="b">
        <v>0</v>
      </c>
      <c r="G245" t="b">
        <v>0</v>
      </c>
      <c r="H245" t="b">
        <v>0</v>
      </c>
      <c r="I245" t="b">
        <v>1</v>
      </c>
      <c r="J245" s="1">
        <v>45903</v>
      </c>
    </row>
    <row r="246" spans="1:10" x14ac:dyDescent="0.35">
      <c r="A246">
        <v>52</v>
      </c>
      <c r="B246" t="s">
        <v>636</v>
      </c>
      <c r="C246" t="s">
        <v>471</v>
      </c>
      <c r="D246" t="s">
        <v>61</v>
      </c>
      <c r="E246" t="b">
        <v>0</v>
      </c>
      <c r="F246" t="b">
        <v>0</v>
      </c>
      <c r="G246" t="b">
        <v>0</v>
      </c>
      <c r="H246" t="b">
        <v>1</v>
      </c>
      <c r="I246" t="b">
        <v>0</v>
      </c>
      <c r="J246" s="1">
        <v>45903</v>
      </c>
    </row>
    <row r="247" spans="1:10" x14ac:dyDescent="0.35">
      <c r="A247">
        <v>744</v>
      </c>
      <c r="B247" t="s">
        <v>637</v>
      </c>
      <c r="C247" t="s">
        <v>638</v>
      </c>
      <c r="D247" t="s">
        <v>61</v>
      </c>
      <c r="E247" t="b">
        <v>0</v>
      </c>
      <c r="F247" t="b">
        <v>0</v>
      </c>
      <c r="G247" t="b">
        <v>0</v>
      </c>
      <c r="H247" t="b">
        <v>0</v>
      </c>
      <c r="I247" t="b">
        <v>1</v>
      </c>
      <c r="J247" s="1">
        <v>45903</v>
      </c>
    </row>
    <row r="248" spans="1:10" x14ac:dyDescent="0.35">
      <c r="A248">
        <v>337</v>
      </c>
      <c r="B248" t="s">
        <v>639</v>
      </c>
      <c r="C248" t="s">
        <v>461</v>
      </c>
      <c r="D248" t="s">
        <v>61</v>
      </c>
      <c r="E248" t="b">
        <v>1</v>
      </c>
      <c r="F248" t="b">
        <v>0</v>
      </c>
      <c r="G248" t="b">
        <v>0</v>
      </c>
      <c r="H248" t="b">
        <v>0</v>
      </c>
      <c r="I248" t="b">
        <v>1</v>
      </c>
      <c r="J248" s="1">
        <v>45903</v>
      </c>
    </row>
    <row r="249" spans="1:10" x14ac:dyDescent="0.35">
      <c r="A249">
        <v>1371</v>
      </c>
      <c r="B249" t="s">
        <v>640</v>
      </c>
      <c r="C249" t="s">
        <v>52</v>
      </c>
      <c r="D249" t="s">
        <v>61</v>
      </c>
      <c r="E249" t="b">
        <v>0</v>
      </c>
      <c r="F249" t="b">
        <v>0</v>
      </c>
      <c r="G249" t="b">
        <v>0</v>
      </c>
      <c r="H249" t="b">
        <v>1</v>
      </c>
      <c r="I249" t="b">
        <v>0</v>
      </c>
      <c r="J249" s="1">
        <v>45903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82603-912E-4C34-ADBC-11D149C006F1}">
  <sheetPr codeName="Sheet15"/>
  <dimension ref="A1:I104"/>
  <sheetViews>
    <sheetView zoomScaleNormal="100" workbookViewId="0">
      <selection activeCell="D2" sqref="D2:D101"/>
    </sheetView>
  </sheetViews>
  <sheetFormatPr defaultColWidth="9.1328125" defaultRowHeight="12.75" x14ac:dyDescent="0.35"/>
  <cols>
    <col min="1" max="1" width="22.53125" bestFit="1" customWidth="1"/>
    <col min="2" max="4" width="4.6640625" customWidth="1"/>
    <col min="5" max="6" width="11" customWidth="1"/>
    <col min="7" max="7" width="25.1328125" customWidth="1"/>
    <col min="8" max="8" width="14.6640625" style="25" bestFit="1" customWidth="1"/>
  </cols>
  <sheetData>
    <row r="1" spans="1:9" ht="15.75" customHeight="1" x14ac:dyDescent="0.4">
      <c r="A1" s="12" t="s">
        <v>364</v>
      </c>
      <c r="B1" s="13" t="s">
        <v>176</v>
      </c>
      <c r="C1" s="14" t="s">
        <v>2</v>
      </c>
      <c r="D1" s="15" t="s">
        <v>48</v>
      </c>
      <c r="E1" s="16" t="s">
        <v>177</v>
      </c>
      <c r="F1" s="16" t="s">
        <v>178</v>
      </c>
      <c r="G1" s="17" t="s">
        <v>115</v>
      </c>
      <c r="H1" s="18" t="s">
        <v>179</v>
      </c>
      <c r="I1" t="s">
        <v>363</v>
      </c>
    </row>
    <row r="2" spans="1:9" ht="15" x14ac:dyDescent="0.4">
      <c r="A2" s="19" t="s">
        <v>249</v>
      </c>
      <c r="B2" s="19">
        <v>0</v>
      </c>
      <c r="C2" s="20">
        <v>22</v>
      </c>
      <c r="D2" s="20">
        <v>58</v>
      </c>
      <c r="E2" s="20" t="s">
        <v>180</v>
      </c>
      <c r="F2" s="20"/>
      <c r="G2" s="21" t="str">
        <f>IF(ISBLANK($A2),"",IF($I2="X",A2,CONCATENATE(VLOOKUP(A2,Competitors!$A$2:$I$650,3, FALSE)," ",VLOOKUP(A2,Competitors!$A$2:$I$650,2,FALSE))))</f>
        <v>Alex Whitmore (RATAE)</v>
      </c>
      <c r="H2" s="28">
        <f>IF(LEFT($E2,1)="D",UPPER($E2),(B2*3600+C2*60+D2)/86400)</f>
        <v>1.5949074074074074E-2</v>
      </c>
      <c r="I2" t="str">
        <f>IF(OR(ISBLANK(A2),ISNUMBER(A2)),"","X")</f>
        <v>X</v>
      </c>
    </row>
    <row r="3" spans="1:9" ht="15" x14ac:dyDescent="0.4">
      <c r="A3" s="19" t="s">
        <v>250</v>
      </c>
      <c r="B3" s="19">
        <v>0</v>
      </c>
      <c r="C3" s="20">
        <v>23</v>
      </c>
      <c r="D3" s="20">
        <v>29</v>
      </c>
      <c r="E3" s="20"/>
      <c r="F3" s="20"/>
      <c r="G3" s="21" t="str">
        <f>IF(ISBLANK($A3),"",IF($I3="X",A3,CONCATENATE(VLOOKUP(A3,Competitors!$A$2:$I$650,3, FALSE)," ",VLOOKUP(A3,Competitors!$A$2:$I$650,2,FALSE))))</f>
        <v>Adam Wells (RFW)</v>
      </c>
      <c r="H3" s="28">
        <f t="shared" ref="H3:H66" si="0">IF(LEFT($E3,1)="D",UPPER($E3),(B3*3600+C3*60+D3)/86400)</f>
        <v>1.6307870370370372E-2</v>
      </c>
      <c r="I3" t="str">
        <f t="shared" ref="I3:I66" si="1">IF(OR(ISBLANK(A3),ISNUMBER(A3)),"","X")</f>
        <v>X</v>
      </c>
    </row>
    <row r="4" spans="1:9" ht="15" x14ac:dyDescent="0.4">
      <c r="A4" s="19">
        <v>747</v>
      </c>
      <c r="B4" s="19">
        <v>0</v>
      </c>
      <c r="C4" s="20">
        <v>23</v>
      </c>
      <c r="D4" s="20">
        <v>33</v>
      </c>
      <c r="E4" s="20"/>
      <c r="F4" s="20"/>
      <c r="G4" s="21" t="str">
        <f>IF(ISBLANK($A4),"",IF($I4="X",A4,CONCATENATE(VLOOKUP(A4,Competitors!$A$2:$I$650,3, FALSE)," ",VLOOKUP(A4,Competitors!$A$2:$I$650,2,FALSE))))</f>
        <v>James Moore</v>
      </c>
      <c r="H4" s="28">
        <f t="shared" si="0"/>
        <v>1.6354166666666666E-2</v>
      </c>
      <c r="I4" t="str">
        <f t="shared" si="1"/>
        <v/>
      </c>
    </row>
    <row r="5" spans="1:9" ht="15" x14ac:dyDescent="0.4">
      <c r="A5" s="19" t="s">
        <v>268</v>
      </c>
      <c r="B5" s="19">
        <v>0</v>
      </c>
      <c r="C5" s="20">
        <v>23</v>
      </c>
      <c r="D5" s="20">
        <v>39</v>
      </c>
      <c r="E5" s="20"/>
      <c r="F5" s="20"/>
      <c r="G5" s="21" t="str">
        <f>IF(ISBLANK($A5),"",IF($I5="X",A5,CONCATENATE(VLOOKUP(A5,Competitors!$A$2:$I$650,3, FALSE)," ",VLOOKUP(A5,Competitors!$A$2:$I$650,2,FALSE))))</f>
        <v>Phil Wilkinson (RFW)</v>
      </c>
      <c r="H5" s="28">
        <f t="shared" si="0"/>
        <v>1.6423611111111111E-2</v>
      </c>
      <c r="I5" t="str">
        <f t="shared" si="1"/>
        <v>X</v>
      </c>
    </row>
    <row r="6" spans="1:9" ht="15" x14ac:dyDescent="0.4">
      <c r="A6" s="19">
        <v>1144</v>
      </c>
      <c r="B6" s="19">
        <v>0</v>
      </c>
      <c r="C6" s="20">
        <v>23</v>
      </c>
      <c r="D6" s="20">
        <v>56</v>
      </c>
      <c r="E6" s="20" t="s">
        <v>180</v>
      </c>
      <c r="F6" s="20"/>
      <c r="G6" s="21" t="str">
        <f>IF(ISBLANK($A6),"",IF($I6="X",A6,CONCATENATE(VLOOKUP(A6,Competitors!$A$2:$I$650,3, FALSE)," ",VLOOKUP(A6,Competitors!$A$2:$I$650,2,FALSE))))</f>
        <v>Jamie Kershaw</v>
      </c>
      <c r="H6" s="28">
        <f t="shared" si="0"/>
        <v>1.6620370370370369E-2</v>
      </c>
      <c r="I6" t="str">
        <f t="shared" si="1"/>
        <v/>
      </c>
    </row>
    <row r="7" spans="1:9" ht="15" x14ac:dyDescent="0.4">
      <c r="A7" s="19" t="s">
        <v>269</v>
      </c>
      <c r="B7" s="19">
        <v>0</v>
      </c>
      <c r="C7" s="20">
        <v>25</v>
      </c>
      <c r="D7" s="20">
        <v>6</v>
      </c>
      <c r="E7" s="20"/>
      <c r="F7" s="20"/>
      <c r="G7" s="21" t="str">
        <f>IF(ISBLANK($A7),"",IF($I7="X",A7,CONCATENATE(VLOOKUP(A7,Competitors!$A$2:$I$650,3, FALSE)," ",VLOOKUP(A7,Competitors!$A$2:$I$650,2,FALSE))))</f>
        <v>Chris Spray (RATAE)</v>
      </c>
      <c r="H7" s="28">
        <f t="shared" si="0"/>
        <v>1.7430555555555557E-2</v>
      </c>
      <c r="I7" t="str">
        <f t="shared" si="1"/>
        <v>X</v>
      </c>
    </row>
    <row r="8" spans="1:9" ht="15" x14ac:dyDescent="0.4">
      <c r="A8" s="19">
        <v>1055</v>
      </c>
      <c r="B8" s="19">
        <v>0</v>
      </c>
      <c r="C8" s="20">
        <v>25</v>
      </c>
      <c r="D8" s="20">
        <v>19</v>
      </c>
      <c r="E8" s="20"/>
      <c r="F8" s="20"/>
      <c r="G8" s="21" t="str">
        <f>IF(ISBLANK($A8),"",IF($I8="X",A8,CONCATENATE(VLOOKUP(A8,Competitors!$A$2:$I$650,3, FALSE)," ",VLOOKUP(A8,Competitors!$A$2:$I$650,2,FALSE))))</f>
        <v>Austin Smith</v>
      </c>
      <c r="H8" s="28">
        <f t="shared" si="0"/>
        <v>1.758101851851852E-2</v>
      </c>
      <c r="I8" t="str">
        <f t="shared" si="1"/>
        <v/>
      </c>
    </row>
    <row r="9" spans="1:9" ht="15" x14ac:dyDescent="0.4">
      <c r="A9" s="19">
        <v>415</v>
      </c>
      <c r="B9" s="19">
        <v>0</v>
      </c>
      <c r="C9" s="20">
        <v>25</v>
      </c>
      <c r="D9" s="20">
        <v>21</v>
      </c>
      <c r="E9" s="20" t="s">
        <v>180</v>
      </c>
      <c r="F9" s="20"/>
      <c r="G9" s="21" t="str">
        <f>IF(ISBLANK($A9),"",IF($I9="X",A9,CONCATENATE(VLOOKUP(A9,Competitors!$A$2:$I$650,3, FALSE)," ",VLOOKUP(A9,Competitors!$A$2:$I$650,2,FALSE))))</f>
        <v>Nik Kershaw</v>
      </c>
      <c r="H9" s="28">
        <f t="shared" si="0"/>
        <v>1.7604166666666667E-2</v>
      </c>
      <c r="I9" t="str">
        <f t="shared" si="1"/>
        <v/>
      </c>
    </row>
    <row r="10" spans="1:9" ht="15" x14ac:dyDescent="0.4">
      <c r="A10" s="19" t="s">
        <v>270</v>
      </c>
      <c r="B10" s="19">
        <v>0</v>
      </c>
      <c r="C10" s="20">
        <v>25</v>
      </c>
      <c r="D10" s="20">
        <v>30</v>
      </c>
      <c r="E10" s="20"/>
      <c r="F10" s="20"/>
      <c r="G10" s="21" t="str">
        <f>IF(ISBLANK($A10),"",IF($I10="X",A10,CONCATENATE(VLOOKUP(A10,Competitors!$A$2:$I$650,3, FALSE)," ",VLOOKUP(A10,Competitors!$A$2:$I$650,2,FALSE))))</f>
        <v>Ed Watson (RATAE)</v>
      </c>
      <c r="H10" s="28">
        <f t="shared" si="0"/>
        <v>1.7708333333333333E-2</v>
      </c>
      <c r="I10" t="str">
        <f t="shared" si="1"/>
        <v>X</v>
      </c>
    </row>
    <row r="11" spans="1:9" ht="15" x14ac:dyDescent="0.4">
      <c r="A11" s="19">
        <v>1192</v>
      </c>
      <c r="B11" s="19">
        <v>0</v>
      </c>
      <c r="C11" s="20">
        <v>25</v>
      </c>
      <c r="D11" s="20">
        <v>41</v>
      </c>
      <c r="E11" s="20"/>
      <c r="F11" s="20"/>
      <c r="G11" s="21" t="str">
        <f>IF(ISBLANK($A11),"",IF($I11="X",A11,CONCATENATE(VLOOKUP(A11,Competitors!$A$2:$I$650,3, FALSE)," ",VLOOKUP(A11,Competitors!$A$2:$I$650,2,FALSE))))</f>
        <v>Dale Norris</v>
      </c>
      <c r="H11" s="28">
        <f t="shared" si="0"/>
        <v>1.7835648148148149E-2</v>
      </c>
      <c r="I11" t="str">
        <f t="shared" si="1"/>
        <v/>
      </c>
    </row>
    <row r="12" spans="1:9" ht="15" x14ac:dyDescent="0.4">
      <c r="A12" s="19">
        <v>203</v>
      </c>
      <c r="B12" s="19">
        <v>0</v>
      </c>
      <c r="C12" s="20">
        <v>26</v>
      </c>
      <c r="D12" s="20">
        <v>0</v>
      </c>
      <c r="E12" s="20"/>
      <c r="F12" s="20"/>
      <c r="G12" s="21" t="str">
        <f>IF(ISBLANK($A12),"",IF($I12="X",A12,CONCATENATE(VLOOKUP(A12,Competitors!$A$2:$I$650,3, FALSE)," ",VLOOKUP(A12,Competitors!$A$2:$I$650,2,FALSE))))</f>
        <v>Adrian Killworth</v>
      </c>
      <c r="H12" s="28">
        <f t="shared" si="0"/>
        <v>1.8055555555555554E-2</v>
      </c>
      <c r="I12" t="str">
        <f t="shared" si="1"/>
        <v/>
      </c>
    </row>
    <row r="13" spans="1:9" ht="15" x14ac:dyDescent="0.4">
      <c r="A13" s="19">
        <v>1254</v>
      </c>
      <c r="B13" s="19">
        <v>0</v>
      </c>
      <c r="C13" s="20">
        <v>26</v>
      </c>
      <c r="D13" s="20">
        <v>4</v>
      </c>
      <c r="E13" s="20"/>
      <c r="F13" s="20"/>
      <c r="G13" s="21" t="str">
        <f>IF(ISBLANK($A13),"",IF($I13="X",A13,CONCATENATE(VLOOKUP(A13,Competitors!$A$2:$I$650,3, FALSE)," ",VLOOKUP(A13,Competitors!$A$2:$I$650,2,FALSE))))</f>
        <v>Paul White</v>
      </c>
      <c r="H13" s="28">
        <f t="shared" si="0"/>
        <v>1.8101851851851852E-2</v>
      </c>
      <c r="I13" t="str">
        <f t="shared" si="1"/>
        <v/>
      </c>
    </row>
    <row r="14" spans="1:9" ht="15" x14ac:dyDescent="0.4">
      <c r="A14" s="19">
        <v>1383</v>
      </c>
      <c r="B14" s="19">
        <v>0</v>
      </c>
      <c r="C14" s="20">
        <v>26</v>
      </c>
      <c r="D14" s="20">
        <v>9</v>
      </c>
      <c r="E14" s="20"/>
      <c r="F14" s="20"/>
      <c r="G14" s="21" t="str">
        <f>IF(ISBLANK($A14),"",IF($I14="X",A14,CONCATENATE(VLOOKUP(A14,Competitors!$A$2:$I$650,3, FALSE)," ",VLOOKUP(A14,Competitors!$A$2:$I$650,2,FALSE))))</f>
        <v>Evan Collett</v>
      </c>
      <c r="H14" s="28">
        <f t="shared" si="0"/>
        <v>1.8159722222222223E-2</v>
      </c>
      <c r="I14" t="str">
        <f t="shared" si="1"/>
        <v/>
      </c>
    </row>
    <row r="15" spans="1:9" ht="15" x14ac:dyDescent="0.4">
      <c r="A15" s="19" t="s">
        <v>262</v>
      </c>
      <c r="B15" s="19">
        <v>0</v>
      </c>
      <c r="C15" s="20">
        <v>26</v>
      </c>
      <c r="D15" s="20">
        <v>11</v>
      </c>
      <c r="E15" s="20"/>
      <c r="F15" s="20"/>
      <c r="G15" s="21" t="str">
        <f>IF(ISBLANK($A15),"",IF($I15="X",A15,CONCATENATE(VLOOKUP(A15,Competitors!$A$2:$I$650,3, FALSE)," ",VLOOKUP(A15,Competitors!$A$2:$I$650,2,FALSE))))</f>
        <v>Mark Newton (RATAE)</v>
      </c>
      <c r="H15" s="28">
        <f t="shared" si="0"/>
        <v>1.818287037037037E-2</v>
      </c>
      <c r="I15" t="str">
        <f t="shared" si="1"/>
        <v>X</v>
      </c>
    </row>
    <row r="16" spans="1:9" ht="15" x14ac:dyDescent="0.4">
      <c r="A16" s="19" t="s">
        <v>156</v>
      </c>
      <c r="B16" s="19">
        <v>0</v>
      </c>
      <c r="C16" s="20">
        <v>26</v>
      </c>
      <c r="D16" s="20">
        <v>21</v>
      </c>
      <c r="E16" s="20" t="s">
        <v>180</v>
      </c>
      <c r="F16" s="20"/>
      <c r="G16" s="21" t="str">
        <f>IF(ISBLANK($A16),"",IF($I16="X",A16,CONCATENATE(VLOOKUP(A16,Competitors!$A$2:$I$650,3, FALSE)," ",VLOOKUP(A16,Competitors!$A$2:$I$650,2,FALSE))))</f>
        <v>Steve Pearce</v>
      </c>
      <c r="H16" s="28">
        <f t="shared" si="0"/>
        <v>1.8298611111111113E-2</v>
      </c>
      <c r="I16" t="str">
        <f t="shared" si="1"/>
        <v>X</v>
      </c>
    </row>
    <row r="17" spans="1:9" ht="15" x14ac:dyDescent="0.4">
      <c r="A17" s="19">
        <v>1112</v>
      </c>
      <c r="B17" s="19">
        <v>0</v>
      </c>
      <c r="C17" s="20">
        <v>26</v>
      </c>
      <c r="D17" s="20">
        <v>47</v>
      </c>
      <c r="E17" s="20"/>
      <c r="F17" s="20"/>
      <c r="G17" s="21" t="str">
        <f>IF(ISBLANK($A17),"",IF($I17="X",A17,CONCATENATE(VLOOKUP(A17,Competitors!$A$2:$I$650,3, FALSE)," ",VLOOKUP(A17,Competitors!$A$2:$I$650,2,FALSE))))</f>
        <v>Gary Ashwell</v>
      </c>
      <c r="H17" s="28">
        <f t="shared" si="0"/>
        <v>1.8599537037037036E-2</v>
      </c>
      <c r="I17" t="str">
        <f t="shared" si="1"/>
        <v/>
      </c>
    </row>
    <row r="18" spans="1:9" ht="15" x14ac:dyDescent="0.4">
      <c r="A18" s="19">
        <v>1109</v>
      </c>
      <c r="B18" s="19">
        <v>0</v>
      </c>
      <c r="C18" s="20">
        <v>26</v>
      </c>
      <c r="D18" s="20">
        <v>49</v>
      </c>
      <c r="E18" s="20"/>
      <c r="F18" s="20"/>
      <c r="G18" s="21" t="str">
        <f>IF(ISBLANK($A18),"",IF($I18="X",A18,CONCATENATE(VLOOKUP(A18,Competitors!$A$2:$I$650,3, FALSE)," ",VLOOKUP(A18,Competitors!$A$2:$I$650,2,FALSE))))</f>
        <v>Stuart Haycox</v>
      </c>
      <c r="H18" s="28">
        <f t="shared" si="0"/>
        <v>1.8622685185185187E-2</v>
      </c>
      <c r="I18" t="str">
        <f t="shared" si="1"/>
        <v/>
      </c>
    </row>
    <row r="19" spans="1:9" ht="15" x14ac:dyDescent="0.4">
      <c r="A19" s="19">
        <v>846</v>
      </c>
      <c r="B19" s="19">
        <v>0</v>
      </c>
      <c r="C19" s="20">
        <v>26</v>
      </c>
      <c r="D19" s="20">
        <v>53</v>
      </c>
      <c r="E19" s="20"/>
      <c r="F19" s="20"/>
      <c r="G19" s="21" t="str">
        <f>IF(ISBLANK($A19),"",IF($I19="X",A19,CONCATENATE(VLOOKUP(A19,Competitors!$A$2:$I$650,3, FALSE)," ",VLOOKUP(A19,Competitors!$A$2:$I$650,2,FALSE))))</f>
        <v>Roger Kockelbergh</v>
      </c>
      <c r="H19" s="28">
        <f t="shared" si="0"/>
        <v>1.8668981481481481E-2</v>
      </c>
      <c r="I19" t="str">
        <f t="shared" si="1"/>
        <v/>
      </c>
    </row>
    <row r="20" spans="1:9" ht="15" x14ac:dyDescent="0.4">
      <c r="A20" s="19">
        <v>1385</v>
      </c>
      <c r="B20" s="19">
        <v>0</v>
      </c>
      <c r="C20" s="20">
        <v>27</v>
      </c>
      <c r="D20" s="20">
        <v>5</v>
      </c>
      <c r="E20" s="20" t="s">
        <v>180</v>
      </c>
      <c r="F20" s="20"/>
      <c r="G20" s="21" t="str">
        <f>IF(ISBLANK($A20),"",IF($I20="X",A20,CONCATENATE(VLOOKUP(A20,Competitors!$A$2:$I$650,3, FALSE)," ",VLOOKUP(A20,Competitors!$A$2:$I$650,2,FALSE))))</f>
        <v>Miles Marr</v>
      </c>
      <c r="H20" s="28">
        <f t="shared" si="0"/>
        <v>1.8807870370370371E-2</v>
      </c>
      <c r="I20" t="str">
        <f t="shared" si="1"/>
        <v/>
      </c>
    </row>
    <row r="21" spans="1:9" ht="15" x14ac:dyDescent="0.4">
      <c r="A21" s="19">
        <v>1237</v>
      </c>
      <c r="B21" s="19">
        <v>0</v>
      </c>
      <c r="C21" s="20">
        <v>27</v>
      </c>
      <c r="D21" s="20">
        <v>6</v>
      </c>
      <c r="E21" s="20" t="s">
        <v>180</v>
      </c>
      <c r="F21" s="20"/>
      <c r="G21" s="21" t="str">
        <f>IF(ISBLANK($A21),"",IF($I21="X",A21,CONCATENATE(VLOOKUP(A21,Competitors!$A$2:$I$650,3, FALSE)," ",VLOOKUP(A21,Competitors!$A$2:$I$650,2,FALSE))))</f>
        <v>John Abbott</v>
      </c>
      <c r="H21" s="28">
        <f t="shared" si="0"/>
        <v>1.8819444444444444E-2</v>
      </c>
      <c r="I21" t="str">
        <f t="shared" si="1"/>
        <v/>
      </c>
    </row>
    <row r="22" spans="1:9" ht="15" x14ac:dyDescent="0.4">
      <c r="A22" s="19">
        <v>1107</v>
      </c>
      <c r="B22" s="19">
        <v>0</v>
      </c>
      <c r="C22" s="20">
        <v>27</v>
      </c>
      <c r="D22" s="20">
        <v>9</v>
      </c>
      <c r="E22" s="20" t="s">
        <v>180</v>
      </c>
      <c r="F22" s="20"/>
      <c r="G22" s="21" t="str">
        <f>IF(ISBLANK($A22),"",IF($I22="X",A22,CONCATENATE(VLOOKUP(A22,Competitors!$A$2:$I$650,3, FALSE)," ",VLOOKUP(A22,Competitors!$A$2:$I$650,2,FALSE))))</f>
        <v>Milly Pinnock</v>
      </c>
      <c r="H22" s="28">
        <f t="shared" si="0"/>
        <v>1.8854166666666668E-2</v>
      </c>
      <c r="I22" t="str">
        <f t="shared" si="1"/>
        <v/>
      </c>
    </row>
    <row r="23" spans="1:9" ht="15" x14ac:dyDescent="0.4">
      <c r="A23" s="19">
        <v>1326</v>
      </c>
      <c r="B23" s="19">
        <v>0</v>
      </c>
      <c r="C23" s="20">
        <v>27</v>
      </c>
      <c r="D23" s="20">
        <v>16</v>
      </c>
      <c r="E23" s="20" t="s">
        <v>180</v>
      </c>
      <c r="F23" s="20"/>
      <c r="G23" s="21" t="str">
        <f>IF(ISBLANK($A23),"",IF($I23="X",A23,CONCATENATE(VLOOKUP(A23,Competitors!$A$2:$I$650,3, FALSE)," ",VLOOKUP(A23,Competitors!$A$2:$I$650,2,FALSE))))</f>
        <v>Laoise Bennis</v>
      </c>
      <c r="H23" s="28">
        <f t="shared" si="0"/>
        <v>1.8935185185185187E-2</v>
      </c>
      <c r="I23" t="str">
        <f t="shared" si="1"/>
        <v/>
      </c>
    </row>
    <row r="24" spans="1:9" ht="15" x14ac:dyDescent="0.4">
      <c r="A24" s="19" t="s">
        <v>153</v>
      </c>
      <c r="B24" s="19">
        <v>0</v>
      </c>
      <c r="C24" s="20">
        <v>27</v>
      </c>
      <c r="D24" s="20">
        <v>23</v>
      </c>
      <c r="E24" s="20"/>
      <c r="F24" s="20"/>
      <c r="G24" s="21" t="str">
        <f>IF(ISBLANK($A24),"",IF($I24="X",A24,CONCATENATE(VLOOKUP(A24,Competitors!$A$2:$I$650,3, FALSE)," ",VLOOKUP(A24,Competitors!$A$2:$I$650,2,FALSE))))</f>
        <v>Marshall Briggs</v>
      </c>
      <c r="H24" s="28">
        <f t="shared" si="0"/>
        <v>1.9016203703703705E-2</v>
      </c>
      <c r="I24" t="str">
        <f t="shared" si="1"/>
        <v>X</v>
      </c>
    </row>
    <row r="25" spans="1:9" ht="15" x14ac:dyDescent="0.4">
      <c r="A25" s="19">
        <v>1195</v>
      </c>
      <c r="B25" s="19">
        <v>0</v>
      </c>
      <c r="C25" s="20">
        <v>27</v>
      </c>
      <c r="D25" s="20">
        <v>51</v>
      </c>
      <c r="E25" s="20" t="s">
        <v>180</v>
      </c>
      <c r="F25" s="20"/>
      <c r="G25" s="21" t="str">
        <f>IF(ISBLANK($A25),"",IF($I25="X",A25,CONCATENATE(VLOOKUP(A25,Competitors!$A$2:$I$650,3, FALSE)," ",VLOOKUP(A25,Competitors!$A$2:$I$650,2,FALSE))))</f>
        <v>Charlie Hardwicke</v>
      </c>
      <c r="H25" s="28">
        <f t="shared" si="0"/>
        <v>1.9340277777777779E-2</v>
      </c>
      <c r="I25" t="str">
        <f t="shared" si="1"/>
        <v/>
      </c>
    </row>
    <row r="26" spans="1:9" ht="15" x14ac:dyDescent="0.4">
      <c r="A26" s="19">
        <v>616</v>
      </c>
      <c r="B26" s="19">
        <v>0</v>
      </c>
      <c r="C26" s="20">
        <v>28</v>
      </c>
      <c r="D26" s="20">
        <v>18</v>
      </c>
      <c r="E26" s="20"/>
      <c r="F26" s="20"/>
      <c r="G26" s="21" t="str">
        <f>IF(ISBLANK($A26),"",IF($I26="X",A26,CONCATENATE(VLOOKUP(A26,Competitors!$A$2:$I$650,3, FALSE)," ",VLOOKUP(A26,Competitors!$A$2:$I$650,2,FALSE))))</f>
        <v>Simon Ward</v>
      </c>
      <c r="H26" s="28">
        <f t="shared" si="0"/>
        <v>1.9652777777777779E-2</v>
      </c>
      <c r="I26" t="str">
        <f t="shared" si="1"/>
        <v/>
      </c>
    </row>
    <row r="27" spans="1:9" ht="15" x14ac:dyDescent="0.4">
      <c r="A27" s="19">
        <v>1386</v>
      </c>
      <c r="B27" s="19">
        <v>0</v>
      </c>
      <c r="C27" s="20">
        <v>28</v>
      </c>
      <c r="D27" s="20">
        <v>57</v>
      </c>
      <c r="E27" s="20" t="s">
        <v>180</v>
      </c>
      <c r="F27" s="20"/>
      <c r="G27" s="21" t="str">
        <f>IF(ISBLANK($A27),"",IF($I27="X",A27,CONCATENATE(VLOOKUP(A27,Competitors!$A$2:$I$650,3, FALSE)," ",VLOOKUP(A27,Competitors!$A$2:$I$650,2,FALSE))))</f>
        <v>Mea Moore</v>
      </c>
      <c r="H27" s="28">
        <f t="shared" si="0"/>
        <v>2.0104166666666666E-2</v>
      </c>
      <c r="I27" t="str">
        <f t="shared" si="1"/>
        <v/>
      </c>
    </row>
    <row r="28" spans="1:9" ht="15" x14ac:dyDescent="0.4">
      <c r="A28" s="19" t="s">
        <v>265</v>
      </c>
      <c r="B28" s="19">
        <v>0</v>
      </c>
      <c r="C28" s="20">
        <v>29</v>
      </c>
      <c r="D28" s="20">
        <v>25</v>
      </c>
      <c r="E28" s="20"/>
      <c r="F28" s="20"/>
      <c r="G28" s="21" t="str">
        <f>IF(ISBLANK($A28),"",IF($I28="X",A28,CONCATENATE(VLOOKUP(A28,Competitors!$A$2:$I$650,3, FALSE)," ",VLOOKUP(A28,Competitors!$A$2:$I$650,2,FALSE))))</f>
        <v>Lynne Scofield (RFW)</v>
      </c>
      <c r="H28" s="28">
        <f t="shared" si="0"/>
        <v>2.042824074074074E-2</v>
      </c>
      <c r="I28" t="str">
        <f t="shared" si="1"/>
        <v>X</v>
      </c>
    </row>
    <row r="29" spans="1:9" ht="15" x14ac:dyDescent="0.4">
      <c r="A29" s="19" t="s">
        <v>147</v>
      </c>
      <c r="B29" s="19">
        <v>0</v>
      </c>
      <c r="C29" s="20">
        <v>30</v>
      </c>
      <c r="D29" s="20">
        <v>24</v>
      </c>
      <c r="E29" s="20" t="s">
        <v>180</v>
      </c>
      <c r="F29" s="20"/>
      <c r="G29" s="21" t="str">
        <f>IF(ISBLANK($A29),"",IF($I29="X",A29,CONCATENATE(VLOOKUP(A29,Competitors!$A$2:$I$650,3, FALSE)," ",VLOOKUP(A29,Competitors!$A$2:$I$650,2,FALSE))))</f>
        <v>Brian Lincoln</v>
      </c>
      <c r="H29" s="28">
        <f t="shared" si="0"/>
        <v>2.1111111111111112E-2</v>
      </c>
      <c r="I29" t="str">
        <f t="shared" si="1"/>
        <v>X</v>
      </c>
    </row>
    <row r="30" spans="1:9" ht="15" x14ac:dyDescent="0.4">
      <c r="A30" s="19" t="s">
        <v>271</v>
      </c>
      <c r="B30" s="19">
        <v>0</v>
      </c>
      <c r="C30" s="20">
        <v>30</v>
      </c>
      <c r="D30" s="20">
        <v>33</v>
      </c>
      <c r="E30" s="20" t="s">
        <v>180</v>
      </c>
      <c r="F30" s="20"/>
      <c r="G30" s="21" t="str">
        <f>IF(ISBLANK($A30),"",IF($I30="X",A30,CONCATENATE(VLOOKUP(A30,Competitors!$A$2:$I$650,3, FALSE)," ",VLOOKUP(A30,Competitors!$A$2:$I$650,2,FALSE))))</f>
        <v>Matthew Finch (LFCC)</v>
      </c>
      <c r="H30" s="28">
        <f t="shared" si="0"/>
        <v>2.1215277777777777E-2</v>
      </c>
      <c r="I30" t="str">
        <f t="shared" si="1"/>
        <v>X</v>
      </c>
    </row>
    <row r="31" spans="1:9" ht="15" x14ac:dyDescent="0.4">
      <c r="A31" s="19" t="s">
        <v>267</v>
      </c>
      <c r="B31" s="19">
        <v>0</v>
      </c>
      <c r="C31" s="20">
        <v>30</v>
      </c>
      <c r="D31" s="20">
        <v>38</v>
      </c>
      <c r="E31" s="20"/>
      <c r="F31" s="20"/>
      <c r="G31" s="21" t="str">
        <f>IF(ISBLANK($A31),"",IF($I31="X",A31,CONCATENATE(VLOOKUP(A31,Competitors!$A$2:$I$650,3, FALSE)," ",VLOOKUP(A31,Competitors!$A$2:$I$650,2,FALSE))))</f>
        <v>Paul Eden (RFW)</v>
      </c>
      <c r="H31" s="28">
        <f t="shared" si="0"/>
        <v>2.1273148148148149E-2</v>
      </c>
      <c r="I31" t="str">
        <f t="shared" si="1"/>
        <v>X</v>
      </c>
    </row>
    <row r="32" spans="1:9" ht="15" x14ac:dyDescent="0.4">
      <c r="A32" s="19">
        <v>7</v>
      </c>
      <c r="B32" s="19">
        <v>0</v>
      </c>
      <c r="C32" s="20">
        <v>32</v>
      </c>
      <c r="D32" s="20">
        <v>48</v>
      </c>
      <c r="E32" s="20" t="s">
        <v>180</v>
      </c>
      <c r="F32" s="20"/>
      <c r="G32" s="21" t="str">
        <f>IF(ISBLANK($A32),"",IF($I32="X",A32,CONCATENATE(VLOOKUP(A32,Competitors!$A$2:$I$650,3, FALSE)," ",VLOOKUP(A32,Competitors!$A$2:$I$650,2,FALSE))))</f>
        <v>Vic Barnett</v>
      </c>
      <c r="H32" s="28">
        <f t="shared" si="0"/>
        <v>2.2777777777777779E-2</v>
      </c>
      <c r="I32" t="str">
        <f t="shared" si="1"/>
        <v/>
      </c>
    </row>
    <row r="33" spans="1:9" ht="15" x14ac:dyDescent="0.4">
      <c r="A33" s="19">
        <v>935</v>
      </c>
      <c r="B33" s="19">
        <v>0</v>
      </c>
      <c r="C33" s="20">
        <v>32</v>
      </c>
      <c r="D33" s="20">
        <v>57</v>
      </c>
      <c r="E33" s="20"/>
      <c r="F33" s="20"/>
      <c r="G33" s="21" t="str">
        <f>IF(ISBLANK($A33),"",IF($I33="X",A33,CONCATENATE(VLOOKUP(A33,Competitors!$A$2:$I$650,3, FALSE)," ",VLOOKUP(A33,Competitors!$A$2:$I$650,2,FALSE))))</f>
        <v>Sophie Ward</v>
      </c>
      <c r="H33" s="28">
        <f t="shared" si="0"/>
        <v>2.2881944444444444E-2</v>
      </c>
      <c r="I33" t="str">
        <f t="shared" si="1"/>
        <v/>
      </c>
    </row>
    <row r="34" spans="1:9" ht="15" x14ac:dyDescent="0.4">
      <c r="A34" s="19"/>
      <c r="B34" s="19"/>
      <c r="C34" s="20"/>
      <c r="D34" s="20"/>
      <c r="E34" s="20"/>
      <c r="F34" s="20"/>
      <c r="G34" s="21" t="str">
        <f>IF(ISBLANK($A34),"",IF($I34="X",A34,CONCATENATE(VLOOKUP(A34,Competitors!$A$2:$I$650,3, FALSE)," ",VLOOKUP(A34,Competitors!$A$2:$I$650,2,FALSE))))</f>
        <v/>
      </c>
      <c r="H34" s="28">
        <f t="shared" si="0"/>
        <v>0</v>
      </c>
      <c r="I34" t="str">
        <f t="shared" si="1"/>
        <v/>
      </c>
    </row>
    <row r="35" spans="1:9" ht="15" x14ac:dyDescent="0.4">
      <c r="A35" s="19"/>
      <c r="B35" s="19"/>
      <c r="C35" s="20"/>
      <c r="D35" s="20"/>
      <c r="E35" s="20"/>
      <c r="F35" s="20"/>
      <c r="G35" s="21" t="str">
        <f>IF(ISBLANK($A35),"",IF($I35="X",A35,CONCATENATE(VLOOKUP(A35,Competitors!$A$2:$I$650,3, FALSE)," ",VLOOKUP(A35,Competitors!$A$2:$I$650,2,FALSE))))</f>
        <v/>
      </c>
      <c r="H35" s="28">
        <f t="shared" si="0"/>
        <v>0</v>
      </c>
      <c r="I35" t="str">
        <f t="shared" si="1"/>
        <v/>
      </c>
    </row>
    <row r="36" spans="1:9" ht="15" x14ac:dyDescent="0.4">
      <c r="A36" s="19"/>
      <c r="B36" s="19"/>
      <c r="C36" s="20"/>
      <c r="D36" s="20"/>
      <c r="E36" s="20"/>
      <c r="F36" s="20"/>
      <c r="G36" s="21" t="str">
        <f>IF(ISBLANK($A36),"",IF($I36="X",A36,CONCATENATE(VLOOKUP(A36,Competitors!$A$2:$I$650,3, FALSE)," ",VLOOKUP(A36,Competitors!$A$2:$I$650,2,FALSE))))</f>
        <v/>
      </c>
      <c r="H36" s="28">
        <f t="shared" si="0"/>
        <v>0</v>
      </c>
      <c r="I36" t="str">
        <f t="shared" si="1"/>
        <v/>
      </c>
    </row>
    <row r="37" spans="1:9" ht="15" x14ac:dyDescent="0.4">
      <c r="A37" s="19"/>
      <c r="B37" s="19"/>
      <c r="C37" s="20"/>
      <c r="D37" s="20"/>
      <c r="E37" s="20"/>
      <c r="F37" s="20"/>
      <c r="G37" s="21" t="str">
        <f>IF(ISBLANK($A37),"",IF($I37="X",A37,CONCATENATE(VLOOKUP(A37,Competitors!$A$2:$I$650,3, FALSE)," ",VLOOKUP(A37,Competitors!$A$2:$I$650,2,FALSE))))</f>
        <v/>
      </c>
      <c r="H37" s="28">
        <f t="shared" si="0"/>
        <v>0</v>
      </c>
      <c r="I37" t="str">
        <f t="shared" si="1"/>
        <v/>
      </c>
    </row>
    <row r="38" spans="1:9" ht="15" x14ac:dyDescent="0.4">
      <c r="A38" s="19"/>
      <c r="B38" s="19"/>
      <c r="C38" s="20"/>
      <c r="D38" s="20"/>
      <c r="E38" s="20"/>
      <c r="F38" s="20"/>
      <c r="G38" s="21" t="str">
        <f>IF(ISBLANK($A38),"",IF($I38="X",A38,CONCATENATE(VLOOKUP(A38,Competitors!$A$2:$I$650,3, FALSE)," ",VLOOKUP(A38,Competitors!$A$2:$I$650,2,FALSE))))</f>
        <v/>
      </c>
      <c r="H38" s="28">
        <f t="shared" si="0"/>
        <v>0</v>
      </c>
      <c r="I38" t="str">
        <f t="shared" si="1"/>
        <v/>
      </c>
    </row>
    <row r="39" spans="1:9" ht="15" x14ac:dyDescent="0.4">
      <c r="A39" s="19"/>
      <c r="B39" s="19"/>
      <c r="C39" s="20"/>
      <c r="D39" s="20"/>
      <c r="E39" s="20"/>
      <c r="F39" s="20"/>
      <c r="G39" s="21" t="str">
        <f>IF(ISBLANK($A39),"",IF($I39="X",A39,CONCATENATE(VLOOKUP(A39,Competitors!$A$2:$I$650,3, FALSE)," ",VLOOKUP(A39,Competitors!$A$2:$I$650,2,FALSE))))</f>
        <v/>
      </c>
      <c r="H39" s="28">
        <f t="shared" si="0"/>
        <v>0</v>
      </c>
      <c r="I39" t="str">
        <f t="shared" si="1"/>
        <v/>
      </c>
    </row>
    <row r="40" spans="1:9" ht="15" x14ac:dyDescent="0.4">
      <c r="A40" s="19"/>
      <c r="B40" s="19"/>
      <c r="C40" s="20"/>
      <c r="D40" s="20"/>
      <c r="E40" s="20"/>
      <c r="F40" s="20"/>
      <c r="G40" s="21" t="str">
        <f>IF(ISBLANK($A40),"",IF($I40="X",A40,CONCATENATE(VLOOKUP(A40,Competitors!$A$2:$I$650,3, FALSE)," ",VLOOKUP(A40,Competitors!$A$2:$I$650,2,FALSE))))</f>
        <v/>
      </c>
      <c r="H40" s="28">
        <f t="shared" si="0"/>
        <v>0</v>
      </c>
      <c r="I40" t="str">
        <f t="shared" si="1"/>
        <v/>
      </c>
    </row>
    <row r="41" spans="1:9" ht="15" x14ac:dyDescent="0.4">
      <c r="A41" s="19"/>
      <c r="B41" s="19"/>
      <c r="C41" s="20"/>
      <c r="D41" s="20"/>
      <c r="E41" s="20"/>
      <c r="F41" s="20"/>
      <c r="G41" s="21" t="str">
        <f>IF(ISBLANK($A41),"",IF($I41="X",A41,CONCATENATE(VLOOKUP(A41,Competitors!$A$2:$I$650,3, FALSE)," ",VLOOKUP(A41,Competitors!$A$2:$I$650,2,FALSE))))</f>
        <v/>
      </c>
      <c r="H41" s="28">
        <f t="shared" si="0"/>
        <v>0</v>
      </c>
      <c r="I41" t="str">
        <f t="shared" si="1"/>
        <v/>
      </c>
    </row>
    <row r="42" spans="1:9" ht="15" x14ac:dyDescent="0.4">
      <c r="A42" s="19"/>
      <c r="B42" s="19"/>
      <c r="C42" s="20"/>
      <c r="D42" s="20"/>
      <c r="E42" s="20"/>
      <c r="F42" s="20"/>
      <c r="G42" s="21" t="str">
        <f>IF(ISBLANK($A42),"",IF($I42="X",A42,CONCATENATE(VLOOKUP(A42,Competitors!$A$2:$I$650,3, FALSE)," ",VLOOKUP(A42,Competitors!$A$2:$I$650,2,FALSE))))</f>
        <v/>
      </c>
      <c r="H42" s="28">
        <f t="shared" si="0"/>
        <v>0</v>
      </c>
      <c r="I42" t="str">
        <f t="shared" si="1"/>
        <v/>
      </c>
    </row>
    <row r="43" spans="1:9" ht="15" x14ac:dyDescent="0.4">
      <c r="A43" s="19"/>
      <c r="B43" s="19"/>
      <c r="C43" s="20"/>
      <c r="D43" s="20"/>
      <c r="E43" s="20"/>
      <c r="F43" s="20"/>
      <c r="G43" s="21" t="str">
        <f>IF(ISBLANK($A43),"",IF($I43="X",A43,CONCATENATE(VLOOKUP(A43,Competitors!$A$2:$I$650,3, FALSE)," ",VLOOKUP(A43,Competitors!$A$2:$I$650,2,FALSE))))</f>
        <v/>
      </c>
      <c r="H43" s="28">
        <f t="shared" si="0"/>
        <v>0</v>
      </c>
      <c r="I43" t="str">
        <f t="shared" si="1"/>
        <v/>
      </c>
    </row>
    <row r="44" spans="1:9" ht="15" x14ac:dyDescent="0.4">
      <c r="A44" s="19"/>
      <c r="B44" s="19"/>
      <c r="C44" s="20"/>
      <c r="D44" s="20"/>
      <c r="E44" s="20"/>
      <c r="F44" s="20"/>
      <c r="G44" s="21" t="str">
        <f>IF(ISBLANK($A44),"",IF($I44="X",A44,CONCATENATE(VLOOKUP(A44,Competitors!$A$2:$I$650,3, FALSE)," ",VLOOKUP(A44,Competitors!$A$2:$I$650,2,FALSE))))</f>
        <v/>
      </c>
      <c r="H44" s="28">
        <f t="shared" si="0"/>
        <v>0</v>
      </c>
      <c r="I44" t="str">
        <f t="shared" si="1"/>
        <v/>
      </c>
    </row>
    <row r="45" spans="1:9" ht="15" x14ac:dyDescent="0.4">
      <c r="A45" s="19"/>
      <c r="B45" s="19"/>
      <c r="C45" s="20"/>
      <c r="D45" s="20"/>
      <c r="E45" s="20"/>
      <c r="F45" s="20"/>
      <c r="G45" s="21" t="str">
        <f>IF(ISBLANK($A45),"",IF($I45="X",A45,CONCATENATE(VLOOKUP(A45,Competitors!$A$2:$I$650,3, FALSE)," ",VLOOKUP(A45,Competitors!$A$2:$I$650,2,FALSE))))</f>
        <v/>
      </c>
      <c r="H45" s="28">
        <f t="shared" si="0"/>
        <v>0</v>
      </c>
      <c r="I45" t="str">
        <f t="shared" si="1"/>
        <v/>
      </c>
    </row>
    <row r="46" spans="1:9" ht="15" x14ac:dyDescent="0.4">
      <c r="A46" s="19"/>
      <c r="B46" s="19"/>
      <c r="C46" s="20"/>
      <c r="D46" s="20"/>
      <c r="E46" s="20"/>
      <c r="F46" s="20"/>
      <c r="G46" s="21" t="str">
        <f>IF(ISBLANK($A46),"",IF($I46="X",A46,CONCATENATE(VLOOKUP(A46,Competitors!$A$2:$I$650,3, FALSE)," ",VLOOKUP(A46,Competitors!$A$2:$I$650,2,FALSE))))</f>
        <v/>
      </c>
      <c r="H46" s="28">
        <f t="shared" si="0"/>
        <v>0</v>
      </c>
      <c r="I46" t="str">
        <f t="shared" si="1"/>
        <v/>
      </c>
    </row>
    <row r="47" spans="1:9" ht="15" x14ac:dyDescent="0.4">
      <c r="A47" s="19"/>
      <c r="B47" s="19"/>
      <c r="C47" s="20"/>
      <c r="D47" s="20"/>
      <c r="E47" s="20"/>
      <c r="F47" s="20"/>
      <c r="G47" s="21" t="str">
        <f>IF(ISBLANK($A47),"",IF($I47="X",A47,CONCATENATE(VLOOKUP(A47,Competitors!$A$2:$I$650,3, FALSE)," ",VLOOKUP(A47,Competitors!$A$2:$I$650,2,FALSE))))</f>
        <v/>
      </c>
      <c r="H47" s="28">
        <f t="shared" si="0"/>
        <v>0</v>
      </c>
      <c r="I47" t="str">
        <f t="shared" si="1"/>
        <v/>
      </c>
    </row>
    <row r="48" spans="1:9" ht="15" x14ac:dyDescent="0.4">
      <c r="A48" s="19"/>
      <c r="B48" s="19"/>
      <c r="C48" s="20"/>
      <c r="D48" s="20"/>
      <c r="E48" s="20"/>
      <c r="F48" s="20"/>
      <c r="G48" s="21" t="str">
        <f>IF(ISBLANK($A48),"",IF($I48="X",A48,CONCATENATE(VLOOKUP(A48,Competitors!$A$2:$I$650,3, FALSE)," ",VLOOKUP(A48,Competitors!$A$2:$I$650,2,FALSE))))</f>
        <v/>
      </c>
      <c r="H48" s="28">
        <f t="shared" si="0"/>
        <v>0</v>
      </c>
      <c r="I48" t="str">
        <f t="shared" si="1"/>
        <v/>
      </c>
    </row>
    <row r="49" spans="1:9" ht="15" x14ac:dyDescent="0.4">
      <c r="A49" s="19"/>
      <c r="B49" s="19"/>
      <c r="C49" s="20"/>
      <c r="D49" s="20"/>
      <c r="E49" s="20"/>
      <c r="F49" s="20"/>
      <c r="G49" s="21" t="str">
        <f>IF(ISBLANK($A49),"",IF($I49="X",A49,CONCATENATE(VLOOKUP(A49,Competitors!$A$2:$I$650,3, FALSE)," ",VLOOKUP(A49,Competitors!$A$2:$I$650,2,FALSE))))</f>
        <v/>
      </c>
      <c r="H49" s="28">
        <f t="shared" si="0"/>
        <v>0</v>
      </c>
      <c r="I49" t="str">
        <f t="shared" si="1"/>
        <v/>
      </c>
    </row>
    <row r="50" spans="1:9" ht="15" x14ac:dyDescent="0.4">
      <c r="A50" s="19"/>
      <c r="B50" s="19"/>
      <c r="C50" s="20"/>
      <c r="D50" s="20"/>
      <c r="E50" s="20"/>
      <c r="F50" s="20"/>
      <c r="G50" s="21" t="str">
        <f>IF(ISBLANK($A50),"",IF($I50="X",A50,CONCATENATE(VLOOKUP(A50,Competitors!$A$2:$I$650,3, FALSE)," ",VLOOKUP(A50,Competitors!$A$2:$I$650,2,FALSE))))</f>
        <v/>
      </c>
      <c r="H50" s="28">
        <f t="shared" si="0"/>
        <v>0</v>
      </c>
      <c r="I50" t="str">
        <f t="shared" si="1"/>
        <v/>
      </c>
    </row>
    <row r="51" spans="1:9" ht="15" x14ac:dyDescent="0.4">
      <c r="A51" s="19"/>
      <c r="B51" s="19"/>
      <c r="C51" s="20"/>
      <c r="D51" s="20"/>
      <c r="E51" s="20"/>
      <c r="F51" s="20"/>
      <c r="G51" s="21" t="str">
        <f>IF(ISBLANK($A51),"",IF($I51="X",A51,CONCATENATE(VLOOKUP(A51,Competitors!$A$2:$I$650,3, FALSE)," ",VLOOKUP(A51,Competitors!$A$2:$I$650,2,FALSE))))</f>
        <v/>
      </c>
      <c r="H51" s="28">
        <f t="shared" si="0"/>
        <v>0</v>
      </c>
      <c r="I51" t="str">
        <f t="shared" si="1"/>
        <v/>
      </c>
    </row>
    <row r="52" spans="1:9" ht="15" x14ac:dyDescent="0.4">
      <c r="A52" s="19"/>
      <c r="B52" s="19"/>
      <c r="C52" s="20"/>
      <c r="D52" s="20"/>
      <c r="E52" s="20"/>
      <c r="F52" s="20"/>
      <c r="G52" s="21" t="str">
        <f>IF(ISBLANK($A52),"",IF($I52="X",A52,CONCATENATE(VLOOKUP(A52,Competitors!$A$2:$I$650,3, FALSE)," ",VLOOKUP(A52,Competitors!$A$2:$I$650,2,FALSE))))</f>
        <v/>
      </c>
      <c r="H52" s="28">
        <f t="shared" si="0"/>
        <v>0</v>
      </c>
      <c r="I52" t="str">
        <f t="shared" si="1"/>
        <v/>
      </c>
    </row>
    <row r="53" spans="1:9" ht="15" x14ac:dyDescent="0.4">
      <c r="A53" s="19"/>
      <c r="B53" s="19"/>
      <c r="C53" s="20"/>
      <c r="D53" s="20"/>
      <c r="E53" s="20"/>
      <c r="F53" s="20"/>
      <c r="G53" s="21" t="str">
        <f>IF(ISBLANK($A53),"",IF($I53="X",A53,CONCATENATE(VLOOKUP(A53,Competitors!$A$2:$I$650,3, FALSE)," ",VLOOKUP(A53,Competitors!$A$2:$I$650,2,FALSE))))</f>
        <v/>
      </c>
      <c r="H53" s="28">
        <f t="shared" si="0"/>
        <v>0</v>
      </c>
      <c r="I53" t="str">
        <f t="shared" si="1"/>
        <v/>
      </c>
    </row>
    <row r="54" spans="1:9" ht="15" x14ac:dyDescent="0.4">
      <c r="A54" s="19"/>
      <c r="B54" s="19"/>
      <c r="C54" s="20"/>
      <c r="D54" s="20"/>
      <c r="E54" s="20"/>
      <c r="F54" s="20"/>
      <c r="G54" s="21" t="str">
        <f>IF(ISBLANK($A54),"",IF($I54="X",A54,CONCATENATE(VLOOKUP(A54,Competitors!$A$2:$I$650,3, FALSE)," ",VLOOKUP(A54,Competitors!$A$2:$I$650,2,FALSE))))</f>
        <v/>
      </c>
      <c r="H54" s="28">
        <f t="shared" si="0"/>
        <v>0</v>
      </c>
      <c r="I54" t="str">
        <f t="shared" si="1"/>
        <v/>
      </c>
    </row>
    <row r="55" spans="1:9" ht="15" x14ac:dyDescent="0.4">
      <c r="A55" s="19"/>
      <c r="B55" s="19"/>
      <c r="C55" s="20"/>
      <c r="D55" s="20"/>
      <c r="E55" s="20"/>
      <c r="F55" s="20"/>
      <c r="G55" s="21" t="str">
        <f>IF(ISBLANK($A55),"",IF($I55="X",A55,CONCATENATE(VLOOKUP(A55,Competitors!$A$2:$I$650,3, FALSE)," ",VLOOKUP(A55,Competitors!$A$2:$I$650,2,FALSE))))</f>
        <v/>
      </c>
      <c r="H55" s="28">
        <f t="shared" si="0"/>
        <v>0</v>
      </c>
      <c r="I55" t="str">
        <f t="shared" si="1"/>
        <v/>
      </c>
    </row>
    <row r="56" spans="1:9" ht="15" x14ac:dyDescent="0.4">
      <c r="A56" s="19"/>
      <c r="B56" s="19"/>
      <c r="C56" s="20"/>
      <c r="D56" s="20"/>
      <c r="E56" s="20"/>
      <c r="F56" s="20"/>
      <c r="G56" s="21" t="str">
        <f>IF(ISBLANK($A56),"",IF($I56="X",A56,CONCATENATE(VLOOKUP(A56,Competitors!$A$2:$I$650,3, FALSE)," ",VLOOKUP(A56,Competitors!$A$2:$I$650,2,FALSE))))</f>
        <v/>
      </c>
      <c r="H56" s="28">
        <f t="shared" si="0"/>
        <v>0</v>
      </c>
      <c r="I56" t="str">
        <f t="shared" si="1"/>
        <v/>
      </c>
    </row>
    <row r="57" spans="1:9" ht="15" x14ac:dyDescent="0.4">
      <c r="A57" s="19"/>
      <c r="B57" s="19"/>
      <c r="C57" s="20"/>
      <c r="D57" s="20"/>
      <c r="E57" s="20"/>
      <c r="F57" s="20"/>
      <c r="G57" s="21" t="str">
        <f>IF(ISBLANK($A57),"",IF($I57="X",A57,CONCATENATE(VLOOKUP(A57,Competitors!$A$2:$I$650,3, FALSE)," ",VLOOKUP(A57,Competitors!$A$2:$I$650,2,FALSE))))</f>
        <v/>
      </c>
      <c r="H57" s="28">
        <f t="shared" si="0"/>
        <v>0</v>
      </c>
      <c r="I57" t="str">
        <f t="shared" si="1"/>
        <v/>
      </c>
    </row>
    <row r="58" spans="1:9" ht="15" x14ac:dyDescent="0.4">
      <c r="A58" s="19"/>
      <c r="B58" s="19"/>
      <c r="C58" s="20"/>
      <c r="D58" s="20"/>
      <c r="E58" s="20"/>
      <c r="F58" s="20"/>
      <c r="G58" s="21" t="str">
        <f>IF(ISBLANK($A58),"",IF($I58="X",A58,CONCATENATE(VLOOKUP(A58,Competitors!$A$2:$I$650,3, FALSE)," ",VLOOKUP(A58,Competitors!$A$2:$I$650,2,FALSE))))</f>
        <v/>
      </c>
      <c r="H58" s="28">
        <f t="shared" si="0"/>
        <v>0</v>
      </c>
      <c r="I58" t="str">
        <f t="shared" si="1"/>
        <v/>
      </c>
    </row>
    <row r="59" spans="1:9" ht="15" x14ac:dyDescent="0.4">
      <c r="A59" s="19"/>
      <c r="B59" s="19"/>
      <c r="C59" s="20"/>
      <c r="D59" s="20"/>
      <c r="E59" s="20"/>
      <c r="F59" s="20"/>
      <c r="G59" s="21" t="str">
        <f>IF(ISBLANK($A59),"",IF($I59="X",A59,CONCATENATE(VLOOKUP(A59,Competitors!$A$2:$I$650,3, FALSE)," ",VLOOKUP(A59,Competitors!$A$2:$I$650,2,FALSE))))</f>
        <v/>
      </c>
      <c r="H59" s="28">
        <f t="shared" si="0"/>
        <v>0</v>
      </c>
      <c r="I59" t="str">
        <f t="shared" si="1"/>
        <v/>
      </c>
    </row>
    <row r="60" spans="1:9" ht="15" x14ac:dyDescent="0.4">
      <c r="A60" s="19"/>
      <c r="B60" s="19"/>
      <c r="C60" s="20"/>
      <c r="D60" s="20"/>
      <c r="E60" s="20"/>
      <c r="F60" s="20"/>
      <c r="G60" s="21" t="str">
        <f>IF(ISBLANK($A60),"",IF($I60="X",A60,CONCATENATE(VLOOKUP(A60,Competitors!$A$2:$I$650,3, FALSE)," ",VLOOKUP(A60,Competitors!$A$2:$I$650,2,FALSE))))</f>
        <v/>
      </c>
      <c r="H60" s="28">
        <f t="shared" si="0"/>
        <v>0</v>
      </c>
      <c r="I60" t="str">
        <f t="shared" si="1"/>
        <v/>
      </c>
    </row>
    <row r="61" spans="1:9" ht="15" x14ac:dyDescent="0.4">
      <c r="A61" s="19"/>
      <c r="B61" s="19"/>
      <c r="C61" s="20"/>
      <c r="D61" s="20"/>
      <c r="E61" s="20"/>
      <c r="F61" s="20"/>
      <c r="G61" s="21" t="str">
        <f>IF(ISBLANK($A61),"",IF($I61="X",A61,CONCATENATE(VLOOKUP(A61,Competitors!$A$2:$I$650,3, FALSE)," ",VLOOKUP(A61,Competitors!$A$2:$I$650,2,FALSE))))</f>
        <v/>
      </c>
      <c r="H61" s="28">
        <f t="shared" si="0"/>
        <v>0</v>
      </c>
      <c r="I61" t="str">
        <f t="shared" si="1"/>
        <v/>
      </c>
    </row>
    <row r="62" spans="1:9" ht="15" x14ac:dyDescent="0.4">
      <c r="A62" s="19"/>
      <c r="B62" s="19"/>
      <c r="C62" s="20"/>
      <c r="D62" s="20"/>
      <c r="E62" s="20"/>
      <c r="F62" s="20"/>
      <c r="G62" s="21" t="str">
        <f>IF(ISBLANK($A62),"",IF($I62="X",A62,CONCATENATE(VLOOKUP(A62,Competitors!$A$2:$I$650,3, FALSE)," ",VLOOKUP(A62,Competitors!$A$2:$I$650,2,FALSE))))</f>
        <v/>
      </c>
      <c r="H62" s="28">
        <f t="shared" si="0"/>
        <v>0</v>
      </c>
      <c r="I62" t="str">
        <f t="shared" si="1"/>
        <v/>
      </c>
    </row>
    <row r="63" spans="1:9" ht="15" x14ac:dyDescent="0.4">
      <c r="A63" s="19"/>
      <c r="B63" s="19"/>
      <c r="C63" s="20"/>
      <c r="D63" s="20"/>
      <c r="E63" s="20"/>
      <c r="F63" s="20"/>
      <c r="G63" s="21" t="str">
        <f>IF(ISBLANK($A63),"",IF($I63="X",A63,CONCATENATE(VLOOKUP(A63,Competitors!$A$2:$I$650,3, FALSE)," ",VLOOKUP(A63,Competitors!$A$2:$I$650,2,FALSE))))</f>
        <v/>
      </c>
      <c r="H63" s="28">
        <f t="shared" si="0"/>
        <v>0</v>
      </c>
      <c r="I63" t="str">
        <f t="shared" si="1"/>
        <v/>
      </c>
    </row>
    <row r="64" spans="1:9" ht="15" x14ac:dyDescent="0.4">
      <c r="A64" s="19"/>
      <c r="B64" s="19"/>
      <c r="C64" s="20"/>
      <c r="D64" s="20"/>
      <c r="E64" s="20"/>
      <c r="F64" s="20"/>
      <c r="G64" s="21" t="str">
        <f>IF(ISBLANK($A64),"",IF($I64="X",A64,CONCATENATE(VLOOKUP(A64,Competitors!$A$2:$I$650,3, FALSE)," ",VLOOKUP(A64,Competitors!$A$2:$I$650,2,FALSE))))</f>
        <v/>
      </c>
      <c r="H64" s="28">
        <f t="shared" si="0"/>
        <v>0</v>
      </c>
      <c r="I64" t="str">
        <f t="shared" si="1"/>
        <v/>
      </c>
    </row>
    <row r="65" spans="1:9" ht="15" x14ac:dyDescent="0.4">
      <c r="A65" s="19"/>
      <c r="B65" s="19"/>
      <c r="C65" s="20"/>
      <c r="D65" s="20"/>
      <c r="E65" s="20"/>
      <c r="F65" s="20"/>
      <c r="G65" s="21" t="str">
        <f>IF(ISBLANK($A65),"",IF($I65="X",A65,CONCATENATE(VLOOKUP(A65,Competitors!$A$2:$I$650,3, FALSE)," ",VLOOKUP(A65,Competitors!$A$2:$I$650,2,FALSE))))</f>
        <v/>
      </c>
      <c r="H65" s="28">
        <f t="shared" si="0"/>
        <v>0</v>
      </c>
      <c r="I65" t="str">
        <f t="shared" si="1"/>
        <v/>
      </c>
    </row>
    <row r="66" spans="1:9" ht="15" x14ac:dyDescent="0.4">
      <c r="A66" s="19"/>
      <c r="B66" s="19"/>
      <c r="C66" s="20"/>
      <c r="D66" s="20"/>
      <c r="E66" s="20"/>
      <c r="F66" s="20"/>
      <c r="G66" s="21" t="str">
        <f>IF(ISBLANK($A66),"",IF($I66="X",A66,CONCATENATE(VLOOKUP(A66,Competitors!$A$2:$I$650,3, FALSE)," ",VLOOKUP(A66,Competitors!$A$2:$I$650,2,FALSE))))</f>
        <v/>
      </c>
      <c r="H66" s="28">
        <f t="shared" si="0"/>
        <v>0</v>
      </c>
      <c r="I66" t="str">
        <f t="shared" si="1"/>
        <v/>
      </c>
    </row>
    <row r="67" spans="1:9" ht="15" x14ac:dyDescent="0.4">
      <c r="A67" s="19"/>
      <c r="B67" s="19"/>
      <c r="C67" s="20"/>
      <c r="D67" s="20"/>
      <c r="E67" s="20"/>
      <c r="F67" s="20"/>
      <c r="G67" s="21" t="str">
        <f>IF(ISBLANK($A67),"",IF($I67="X",A67,CONCATENATE(VLOOKUP(A67,Competitors!$A$2:$I$650,3, FALSE)," ",VLOOKUP(A67,Competitors!$A$2:$I$650,2,FALSE))))</f>
        <v/>
      </c>
      <c r="H67" s="28">
        <f t="shared" ref="H67:H101" si="2">IF(LEFT($E67,1)="D",UPPER($E67),(B67*3600+C67*60+D67)/86400)</f>
        <v>0</v>
      </c>
      <c r="I67" t="str">
        <f t="shared" ref="I67:I101" si="3">IF(OR(ISBLANK(A67),ISNUMBER(A67)),"","X")</f>
        <v/>
      </c>
    </row>
    <row r="68" spans="1:9" ht="15" x14ac:dyDescent="0.4">
      <c r="A68" s="19"/>
      <c r="B68" s="19"/>
      <c r="C68" s="20"/>
      <c r="D68" s="20"/>
      <c r="E68" s="20"/>
      <c r="F68" s="20"/>
      <c r="G68" s="21" t="str">
        <f>IF(ISBLANK($A68),"",IF($I68="X",A68,CONCATENATE(VLOOKUP(A68,Competitors!$A$2:$I$650,3, FALSE)," ",VLOOKUP(A68,Competitors!$A$2:$I$650,2,FALSE))))</f>
        <v/>
      </c>
      <c r="H68" s="28">
        <f t="shared" si="2"/>
        <v>0</v>
      </c>
      <c r="I68" t="str">
        <f t="shared" si="3"/>
        <v/>
      </c>
    </row>
    <row r="69" spans="1:9" ht="15" x14ac:dyDescent="0.4">
      <c r="A69" s="19"/>
      <c r="B69" s="19"/>
      <c r="C69" s="20"/>
      <c r="D69" s="20"/>
      <c r="E69" s="20"/>
      <c r="F69" s="20"/>
      <c r="G69" s="21" t="str">
        <f>IF(ISBLANK($A69),"",IF($I69="X",A69,CONCATENATE(VLOOKUP(A69,Competitors!$A$2:$I$650,3, FALSE)," ",VLOOKUP(A69,Competitors!$A$2:$I$650,2,FALSE))))</f>
        <v/>
      </c>
      <c r="H69" s="28">
        <f t="shared" si="2"/>
        <v>0</v>
      </c>
      <c r="I69" t="str">
        <f t="shared" si="3"/>
        <v/>
      </c>
    </row>
    <row r="70" spans="1:9" ht="15" x14ac:dyDescent="0.4">
      <c r="A70" s="19"/>
      <c r="B70" s="19"/>
      <c r="C70" s="20"/>
      <c r="D70" s="20"/>
      <c r="E70" s="20"/>
      <c r="F70" s="20"/>
      <c r="G70" s="21" t="str">
        <f>IF(ISBLANK($A70),"",IF($I70="X",A70,CONCATENATE(VLOOKUP(A70,Competitors!$A$2:$I$650,3, FALSE)," ",VLOOKUP(A70,Competitors!$A$2:$I$650,2,FALSE))))</f>
        <v/>
      </c>
      <c r="H70" s="28">
        <f t="shared" si="2"/>
        <v>0</v>
      </c>
      <c r="I70" t="str">
        <f t="shared" si="3"/>
        <v/>
      </c>
    </row>
    <row r="71" spans="1:9" ht="15" x14ac:dyDescent="0.4">
      <c r="A71" s="19"/>
      <c r="B71" s="19"/>
      <c r="C71" s="20"/>
      <c r="D71" s="20"/>
      <c r="E71" s="20"/>
      <c r="F71" s="20"/>
      <c r="G71" s="21" t="str">
        <f>IF(ISBLANK($A71),"",IF($I71="X",A71,CONCATENATE(VLOOKUP(A71,Competitors!$A$2:$I$650,3, FALSE)," ",VLOOKUP(A71,Competitors!$A$2:$I$650,2,FALSE))))</f>
        <v/>
      </c>
      <c r="H71" s="28">
        <f t="shared" si="2"/>
        <v>0</v>
      </c>
      <c r="I71" t="str">
        <f t="shared" si="3"/>
        <v/>
      </c>
    </row>
    <row r="72" spans="1:9" ht="15" x14ac:dyDescent="0.4">
      <c r="A72" s="19"/>
      <c r="B72" s="19"/>
      <c r="C72" s="20"/>
      <c r="D72" s="20"/>
      <c r="E72" s="20"/>
      <c r="F72" s="20"/>
      <c r="G72" s="21" t="str">
        <f>IF(ISBLANK($A72),"",IF($I72="X",A72,CONCATENATE(VLOOKUP(A72,Competitors!$A$2:$I$650,3, FALSE)," ",VLOOKUP(A72,Competitors!$A$2:$I$650,2,FALSE))))</f>
        <v/>
      </c>
      <c r="H72" s="28">
        <f t="shared" si="2"/>
        <v>0</v>
      </c>
      <c r="I72" t="str">
        <f t="shared" si="3"/>
        <v/>
      </c>
    </row>
    <row r="73" spans="1:9" ht="15" x14ac:dyDescent="0.4">
      <c r="A73" s="19"/>
      <c r="B73" s="19"/>
      <c r="C73" s="20"/>
      <c r="D73" s="20"/>
      <c r="E73" s="20"/>
      <c r="F73" s="20"/>
      <c r="G73" s="21" t="str">
        <f>IF(ISBLANK($A73),"",IF($I73="X",A73,CONCATENATE(VLOOKUP(A73,Competitors!$A$2:$I$650,3, FALSE)," ",VLOOKUP(A73,Competitors!$A$2:$I$650,2,FALSE))))</f>
        <v/>
      </c>
      <c r="H73" s="28">
        <f t="shared" si="2"/>
        <v>0</v>
      </c>
      <c r="I73" t="str">
        <f t="shared" si="3"/>
        <v/>
      </c>
    </row>
    <row r="74" spans="1:9" ht="15" x14ac:dyDescent="0.4">
      <c r="A74" s="19"/>
      <c r="B74" s="19"/>
      <c r="C74" s="20"/>
      <c r="D74" s="20"/>
      <c r="E74" s="20"/>
      <c r="F74" s="20"/>
      <c r="G74" s="21" t="str">
        <f>IF(ISBLANK($A74),"",IF($I74="X",A74,CONCATENATE(VLOOKUP(A74,Competitors!$A$2:$I$650,3, FALSE)," ",VLOOKUP(A74,Competitors!$A$2:$I$650,2,FALSE))))</f>
        <v/>
      </c>
      <c r="H74" s="28">
        <f t="shared" si="2"/>
        <v>0</v>
      </c>
      <c r="I74" t="str">
        <f t="shared" si="3"/>
        <v/>
      </c>
    </row>
    <row r="75" spans="1:9" ht="15" x14ac:dyDescent="0.4">
      <c r="A75" s="19"/>
      <c r="B75" s="19"/>
      <c r="C75" s="20"/>
      <c r="D75" s="20"/>
      <c r="E75" s="20"/>
      <c r="F75" s="20"/>
      <c r="G75" s="21" t="str">
        <f>IF(ISBLANK($A75),"",IF($I75="X",A75,CONCATENATE(VLOOKUP(A75,Competitors!$A$2:$I$650,3, FALSE)," ",VLOOKUP(A75,Competitors!$A$2:$I$650,2,FALSE))))</f>
        <v/>
      </c>
      <c r="H75" s="28">
        <f t="shared" si="2"/>
        <v>0</v>
      </c>
      <c r="I75" t="str">
        <f t="shared" si="3"/>
        <v/>
      </c>
    </row>
    <row r="76" spans="1:9" ht="15" x14ac:dyDescent="0.4">
      <c r="A76" s="19"/>
      <c r="B76" s="19"/>
      <c r="C76" s="20"/>
      <c r="D76" s="20"/>
      <c r="E76" s="20"/>
      <c r="F76" s="20"/>
      <c r="G76" s="21" t="str">
        <f>IF(ISBLANK($A76),"",IF($I76="X",A76,CONCATENATE(VLOOKUP(A76,Competitors!$A$2:$I$650,3, FALSE)," ",VLOOKUP(A76,Competitors!$A$2:$I$650,2,FALSE))))</f>
        <v/>
      </c>
      <c r="H76" s="28">
        <f t="shared" si="2"/>
        <v>0</v>
      </c>
      <c r="I76" t="str">
        <f t="shared" si="3"/>
        <v/>
      </c>
    </row>
    <row r="77" spans="1:9" ht="15" x14ac:dyDescent="0.4">
      <c r="A77" s="19"/>
      <c r="B77" s="19"/>
      <c r="C77" s="20"/>
      <c r="D77" s="20"/>
      <c r="E77" s="20"/>
      <c r="F77" s="20"/>
      <c r="G77" s="21" t="str">
        <f>IF(ISBLANK($A77),"",IF($I77="X",A77,CONCATENATE(VLOOKUP(A77,Competitors!$A$2:$I$650,3, FALSE)," ",VLOOKUP(A77,Competitors!$A$2:$I$650,2,FALSE))))</f>
        <v/>
      </c>
      <c r="H77" s="28">
        <f t="shared" si="2"/>
        <v>0</v>
      </c>
      <c r="I77" t="str">
        <f t="shared" si="3"/>
        <v/>
      </c>
    </row>
    <row r="78" spans="1:9" ht="15" x14ac:dyDescent="0.4">
      <c r="A78" s="19"/>
      <c r="B78" s="19"/>
      <c r="C78" s="20"/>
      <c r="D78" s="20"/>
      <c r="E78" s="20"/>
      <c r="F78" s="20"/>
      <c r="G78" s="21" t="str">
        <f>IF(ISBLANK($A78),"",IF($I78="X",A78,CONCATENATE(VLOOKUP(A78,Competitors!$A$2:$I$650,3, FALSE)," ",VLOOKUP(A78,Competitors!$A$2:$I$650,2,FALSE))))</f>
        <v/>
      </c>
      <c r="H78" s="28">
        <f t="shared" si="2"/>
        <v>0</v>
      </c>
      <c r="I78" t="str">
        <f t="shared" si="3"/>
        <v/>
      </c>
    </row>
    <row r="79" spans="1:9" ht="15" x14ac:dyDescent="0.4">
      <c r="A79" s="19"/>
      <c r="B79" s="19"/>
      <c r="C79" s="20"/>
      <c r="D79" s="20"/>
      <c r="E79" s="20"/>
      <c r="F79" s="20"/>
      <c r="G79" s="21" t="str">
        <f>IF(ISBLANK($A79),"",IF($I79="X",A79,CONCATENATE(VLOOKUP(A79,Competitors!$A$2:$I$650,3, FALSE)," ",VLOOKUP(A79,Competitors!$A$2:$I$650,2,FALSE))))</f>
        <v/>
      </c>
      <c r="H79" s="28">
        <f t="shared" si="2"/>
        <v>0</v>
      </c>
      <c r="I79" t="str">
        <f t="shared" si="3"/>
        <v/>
      </c>
    </row>
    <row r="80" spans="1:9" ht="15" x14ac:dyDescent="0.4">
      <c r="A80" s="19"/>
      <c r="B80" s="19"/>
      <c r="C80" s="20"/>
      <c r="D80" s="20"/>
      <c r="E80" s="20"/>
      <c r="F80" s="20"/>
      <c r="G80" s="21" t="str">
        <f>IF(ISBLANK($A80),"",IF($I80="X",A80,CONCATENATE(VLOOKUP(A80,Competitors!$A$2:$I$650,3, FALSE)," ",VLOOKUP(A80,Competitors!$A$2:$I$650,2,FALSE))))</f>
        <v/>
      </c>
      <c r="H80" s="28">
        <f t="shared" si="2"/>
        <v>0</v>
      </c>
      <c r="I80" t="str">
        <f t="shared" si="3"/>
        <v/>
      </c>
    </row>
    <row r="81" spans="1:9" ht="15" x14ac:dyDescent="0.4">
      <c r="A81" s="19"/>
      <c r="B81" s="19"/>
      <c r="C81" s="20"/>
      <c r="D81" s="20"/>
      <c r="E81" s="20"/>
      <c r="F81" s="20"/>
      <c r="G81" s="21" t="str">
        <f>IF(ISBLANK($A81),"",IF($I81="X",A81,CONCATENATE(VLOOKUP(A81,Competitors!$A$2:$I$650,3, FALSE)," ",VLOOKUP(A81,Competitors!$A$2:$I$650,2,FALSE))))</f>
        <v/>
      </c>
      <c r="H81" s="28">
        <f t="shared" si="2"/>
        <v>0</v>
      </c>
      <c r="I81" t="str">
        <f t="shared" si="3"/>
        <v/>
      </c>
    </row>
    <row r="82" spans="1:9" ht="15" x14ac:dyDescent="0.4">
      <c r="A82" s="19"/>
      <c r="B82" s="19"/>
      <c r="C82" s="20"/>
      <c r="D82" s="20"/>
      <c r="E82" s="20"/>
      <c r="F82" s="20"/>
      <c r="G82" s="21" t="str">
        <f>IF(ISBLANK($A82),"",IF($I82="X",A82,CONCATENATE(VLOOKUP(A82,Competitors!$A$2:$I$650,3, FALSE)," ",VLOOKUP(A82,Competitors!$A$2:$I$650,2,FALSE))))</f>
        <v/>
      </c>
      <c r="H82" s="28">
        <f t="shared" si="2"/>
        <v>0</v>
      </c>
      <c r="I82" t="str">
        <f t="shared" si="3"/>
        <v/>
      </c>
    </row>
    <row r="83" spans="1:9" ht="15" x14ac:dyDescent="0.4">
      <c r="A83" s="19"/>
      <c r="B83" s="19"/>
      <c r="C83" s="20"/>
      <c r="D83" s="20"/>
      <c r="E83" s="20"/>
      <c r="F83" s="20"/>
      <c r="G83" s="21" t="str">
        <f>IF(ISBLANK($A83),"",IF($I83="X",A83,CONCATENATE(VLOOKUP(A83,Competitors!$A$2:$I$650,3, FALSE)," ",VLOOKUP(A83,Competitors!$A$2:$I$650,2,FALSE))))</f>
        <v/>
      </c>
      <c r="H83" s="28">
        <f t="shared" si="2"/>
        <v>0</v>
      </c>
      <c r="I83" t="str">
        <f t="shared" si="3"/>
        <v/>
      </c>
    </row>
    <row r="84" spans="1:9" ht="15" x14ac:dyDescent="0.4">
      <c r="A84" s="19"/>
      <c r="B84" s="19"/>
      <c r="C84" s="20"/>
      <c r="D84" s="20"/>
      <c r="E84" s="20"/>
      <c r="F84" s="20"/>
      <c r="G84" s="21" t="str">
        <f>IF(ISBLANK($A84),"",IF($I84="X",A84,CONCATENATE(VLOOKUP(A84,Competitors!$A$2:$I$650,3, FALSE)," ",VLOOKUP(A84,Competitors!$A$2:$I$650,2,FALSE))))</f>
        <v/>
      </c>
      <c r="H84" s="28">
        <f t="shared" si="2"/>
        <v>0</v>
      </c>
      <c r="I84" t="str">
        <f t="shared" si="3"/>
        <v/>
      </c>
    </row>
    <row r="85" spans="1:9" ht="15" x14ac:dyDescent="0.4">
      <c r="A85" s="19"/>
      <c r="B85" s="19"/>
      <c r="C85" s="20"/>
      <c r="D85" s="20"/>
      <c r="E85" s="20"/>
      <c r="F85" s="20"/>
      <c r="G85" s="21" t="str">
        <f>IF(ISBLANK($A85),"",IF($I85="X",A85,CONCATENATE(VLOOKUP(A85,Competitors!$A$2:$I$650,3, FALSE)," ",VLOOKUP(A85,Competitors!$A$2:$I$650,2,FALSE))))</f>
        <v/>
      </c>
      <c r="H85" s="28">
        <f t="shared" si="2"/>
        <v>0</v>
      </c>
      <c r="I85" t="str">
        <f t="shared" si="3"/>
        <v/>
      </c>
    </row>
    <row r="86" spans="1:9" ht="15" x14ac:dyDescent="0.4">
      <c r="A86" s="19"/>
      <c r="B86" s="19"/>
      <c r="C86" s="20"/>
      <c r="D86" s="20"/>
      <c r="E86" s="20"/>
      <c r="F86" s="20"/>
      <c r="G86" s="21" t="str">
        <f>IF(ISBLANK($A86),"",IF($I86="X",A86,CONCATENATE(VLOOKUP(A86,Competitors!$A$2:$I$650,3, FALSE)," ",VLOOKUP(A86,Competitors!$A$2:$I$650,2,FALSE))))</f>
        <v/>
      </c>
      <c r="H86" s="28">
        <f t="shared" si="2"/>
        <v>0</v>
      </c>
      <c r="I86" t="str">
        <f t="shared" si="3"/>
        <v/>
      </c>
    </row>
    <row r="87" spans="1:9" ht="15" x14ac:dyDescent="0.4">
      <c r="A87" s="19"/>
      <c r="B87" s="19"/>
      <c r="C87" s="20"/>
      <c r="D87" s="20"/>
      <c r="E87" s="20"/>
      <c r="F87" s="20"/>
      <c r="G87" s="21" t="str">
        <f>IF(ISBLANK($A87),"",IF($I87="X",A87,CONCATENATE(VLOOKUP(A87,Competitors!$A$2:$I$650,3, FALSE)," ",VLOOKUP(A87,Competitors!$A$2:$I$650,2,FALSE))))</f>
        <v/>
      </c>
      <c r="H87" s="28">
        <f t="shared" si="2"/>
        <v>0</v>
      </c>
      <c r="I87" t="str">
        <f t="shared" si="3"/>
        <v/>
      </c>
    </row>
    <row r="88" spans="1:9" ht="15" x14ac:dyDescent="0.4">
      <c r="A88" s="19"/>
      <c r="B88" s="19"/>
      <c r="C88" s="20"/>
      <c r="D88" s="20"/>
      <c r="E88" s="20"/>
      <c r="F88" s="20"/>
      <c r="G88" s="21" t="str">
        <f>IF(ISBLANK($A88),"",IF($I88="X",A88,CONCATENATE(VLOOKUP(A88,Competitors!$A$2:$I$650,3, FALSE)," ",VLOOKUP(A88,Competitors!$A$2:$I$650,2,FALSE))))</f>
        <v/>
      </c>
      <c r="H88" s="28">
        <f t="shared" si="2"/>
        <v>0</v>
      </c>
      <c r="I88" t="str">
        <f t="shared" si="3"/>
        <v/>
      </c>
    </row>
    <row r="89" spans="1:9" ht="15" x14ac:dyDescent="0.4">
      <c r="A89" s="19"/>
      <c r="B89" s="19"/>
      <c r="C89" s="20"/>
      <c r="D89" s="20"/>
      <c r="E89" s="20"/>
      <c r="F89" s="20"/>
      <c r="G89" s="21" t="str">
        <f>IF(ISBLANK($A89),"",IF($I89="X",A89,CONCATENATE(VLOOKUP(A89,Competitors!$A$2:$I$650,3, FALSE)," ",VLOOKUP(A89,Competitors!$A$2:$I$650,2,FALSE))))</f>
        <v/>
      </c>
      <c r="H89" s="28">
        <f t="shared" si="2"/>
        <v>0</v>
      </c>
      <c r="I89" t="str">
        <f t="shared" si="3"/>
        <v/>
      </c>
    </row>
    <row r="90" spans="1:9" ht="15" x14ac:dyDescent="0.4">
      <c r="A90" s="19"/>
      <c r="B90" s="19"/>
      <c r="C90" s="20"/>
      <c r="D90" s="20"/>
      <c r="E90" s="20"/>
      <c r="F90" s="20"/>
      <c r="G90" s="21" t="str">
        <f>IF(ISBLANK($A90),"",IF($I90="X",A90,CONCATENATE(VLOOKUP(A90,Competitors!$A$2:$I$650,3, FALSE)," ",VLOOKUP(A90,Competitors!$A$2:$I$650,2,FALSE))))</f>
        <v/>
      </c>
      <c r="H90" s="28">
        <f t="shared" si="2"/>
        <v>0</v>
      </c>
      <c r="I90" t="str">
        <f t="shared" si="3"/>
        <v/>
      </c>
    </row>
    <row r="91" spans="1:9" ht="15" x14ac:dyDescent="0.4">
      <c r="A91" s="19"/>
      <c r="B91" s="19"/>
      <c r="C91" s="20"/>
      <c r="D91" s="20"/>
      <c r="E91" s="20"/>
      <c r="F91" s="20"/>
      <c r="G91" s="21" t="str">
        <f>IF(ISBLANK($A91),"",IF($I91="X",A91,CONCATENATE(VLOOKUP(A91,Competitors!$A$2:$I$650,3, FALSE)," ",VLOOKUP(A91,Competitors!$A$2:$I$650,2,FALSE))))</f>
        <v/>
      </c>
      <c r="H91" s="28">
        <f t="shared" si="2"/>
        <v>0</v>
      </c>
      <c r="I91" t="str">
        <f t="shared" si="3"/>
        <v/>
      </c>
    </row>
    <row r="92" spans="1:9" ht="15" x14ac:dyDescent="0.4">
      <c r="A92" s="19"/>
      <c r="B92" s="19"/>
      <c r="C92" s="20"/>
      <c r="D92" s="20"/>
      <c r="E92" s="20"/>
      <c r="F92" s="20"/>
      <c r="G92" s="21" t="str">
        <f>IF(ISBLANK($A92),"",IF($I92="X",A92,CONCATENATE(VLOOKUP(A92,Competitors!$A$2:$I$650,3, FALSE)," ",VLOOKUP(A92,Competitors!$A$2:$I$650,2,FALSE))))</f>
        <v/>
      </c>
      <c r="H92" s="28">
        <f t="shared" si="2"/>
        <v>0</v>
      </c>
      <c r="I92" t="str">
        <f t="shared" si="3"/>
        <v/>
      </c>
    </row>
    <row r="93" spans="1:9" ht="15" x14ac:dyDescent="0.4">
      <c r="A93" s="19"/>
      <c r="B93" s="19"/>
      <c r="C93" s="20"/>
      <c r="D93" s="20"/>
      <c r="E93" s="20"/>
      <c r="F93" s="20"/>
      <c r="G93" s="21" t="str">
        <f>IF(ISBLANK($A93),"",IF($I93="X",A93,CONCATENATE(VLOOKUP(A93,Competitors!$A$2:$I$650,3, FALSE)," ",VLOOKUP(A93,Competitors!$A$2:$I$650,2,FALSE))))</f>
        <v/>
      </c>
      <c r="H93" s="28">
        <f t="shared" si="2"/>
        <v>0</v>
      </c>
      <c r="I93" t="str">
        <f t="shared" si="3"/>
        <v/>
      </c>
    </row>
    <row r="94" spans="1:9" ht="15" x14ac:dyDescent="0.4">
      <c r="A94" s="19"/>
      <c r="B94" s="19"/>
      <c r="C94" s="20"/>
      <c r="D94" s="20"/>
      <c r="E94" s="20"/>
      <c r="F94" s="20"/>
      <c r="G94" s="21" t="str">
        <f>IF(ISBLANK($A94),"",IF($I94="X",A94,CONCATENATE(VLOOKUP(A94,Competitors!$A$2:$I$650,3, FALSE)," ",VLOOKUP(A94,Competitors!$A$2:$I$650,2,FALSE))))</f>
        <v/>
      </c>
      <c r="H94" s="28">
        <f t="shared" si="2"/>
        <v>0</v>
      </c>
      <c r="I94" t="str">
        <f t="shared" si="3"/>
        <v/>
      </c>
    </row>
    <row r="95" spans="1:9" ht="15" x14ac:dyDescent="0.4">
      <c r="A95" s="19"/>
      <c r="B95" s="19"/>
      <c r="C95" s="20"/>
      <c r="D95" s="20"/>
      <c r="E95" s="20"/>
      <c r="F95" s="20"/>
      <c r="G95" s="21" t="str">
        <f>IF(ISBLANK($A95),"",IF($I95="X",A95,CONCATENATE(VLOOKUP(A95,Competitors!$A$2:$I$650,3, FALSE)," ",VLOOKUP(A95,Competitors!$A$2:$I$650,2,FALSE))))</f>
        <v/>
      </c>
      <c r="H95" s="28">
        <f t="shared" si="2"/>
        <v>0</v>
      </c>
      <c r="I95" t="str">
        <f t="shared" si="3"/>
        <v/>
      </c>
    </row>
    <row r="96" spans="1:9" ht="15" x14ac:dyDescent="0.4">
      <c r="A96" s="19"/>
      <c r="B96" s="19"/>
      <c r="C96" s="20"/>
      <c r="D96" s="20"/>
      <c r="E96" s="20"/>
      <c r="F96" s="20"/>
      <c r="G96" s="21" t="str">
        <f>IF(ISBLANK($A96),"",IF($I96="X",A96,CONCATENATE(VLOOKUP(A96,Competitors!$A$2:$I$650,3, FALSE)," ",VLOOKUP(A96,Competitors!$A$2:$I$650,2,FALSE))))</f>
        <v/>
      </c>
      <c r="H96" s="28">
        <f t="shared" si="2"/>
        <v>0</v>
      </c>
      <c r="I96" t="str">
        <f t="shared" si="3"/>
        <v/>
      </c>
    </row>
    <row r="97" spans="1:9" ht="15" x14ac:dyDescent="0.4">
      <c r="A97" s="19"/>
      <c r="B97" s="19"/>
      <c r="C97" s="20"/>
      <c r="D97" s="20"/>
      <c r="E97" s="20"/>
      <c r="F97" s="20"/>
      <c r="G97" s="21" t="str">
        <f>IF(ISBLANK($A97),"",IF($I97="X",A97,CONCATENATE(VLOOKUP(A97,Competitors!$A$2:$I$650,3, FALSE)," ",VLOOKUP(A97,Competitors!$A$2:$I$650,2,FALSE))))</f>
        <v/>
      </c>
      <c r="H97" s="28">
        <f t="shared" si="2"/>
        <v>0</v>
      </c>
      <c r="I97" t="str">
        <f t="shared" si="3"/>
        <v/>
      </c>
    </row>
    <row r="98" spans="1:9" ht="15" x14ac:dyDescent="0.4">
      <c r="A98" s="19"/>
      <c r="B98" s="19"/>
      <c r="C98" s="20"/>
      <c r="D98" s="20"/>
      <c r="E98" s="20"/>
      <c r="F98" s="20"/>
      <c r="G98" s="21" t="str">
        <f>IF(ISBLANK($A98),"",IF($I98="X",A98,CONCATENATE(VLOOKUP(A98,Competitors!$A$2:$I$650,3, FALSE)," ",VLOOKUP(A98,Competitors!$A$2:$I$650,2,FALSE))))</f>
        <v/>
      </c>
      <c r="H98" s="28">
        <f t="shared" si="2"/>
        <v>0</v>
      </c>
      <c r="I98" t="str">
        <f t="shared" si="3"/>
        <v/>
      </c>
    </row>
    <row r="99" spans="1:9" ht="15" x14ac:dyDescent="0.4">
      <c r="A99" s="19"/>
      <c r="B99" s="19"/>
      <c r="C99" s="20"/>
      <c r="D99" s="20"/>
      <c r="E99" s="20"/>
      <c r="F99" s="20"/>
      <c r="G99" s="21" t="str">
        <f>IF(ISBLANK($A99),"",IF($I99="X",A99,CONCATENATE(VLOOKUP(A99,Competitors!$A$2:$I$650,3, FALSE)," ",VLOOKUP(A99,Competitors!$A$2:$I$650,2,FALSE))))</f>
        <v/>
      </c>
      <c r="H99" s="28">
        <f t="shared" si="2"/>
        <v>0</v>
      </c>
      <c r="I99" t="str">
        <f t="shared" si="3"/>
        <v/>
      </c>
    </row>
    <row r="100" spans="1:9" ht="15" x14ac:dyDescent="0.4">
      <c r="A100" s="19"/>
      <c r="B100" s="19"/>
      <c r="C100" s="20"/>
      <c r="D100" s="20"/>
      <c r="E100" s="20"/>
      <c r="F100" s="20"/>
      <c r="G100" s="21" t="str">
        <f>IF(ISBLANK($A100),"",IF($I100="X",A100,CONCATENATE(VLOOKUP(A100,Competitors!$A$2:$I$650,3, FALSE)," ",VLOOKUP(A100,Competitors!$A$2:$I$650,2,FALSE))))</f>
        <v/>
      </c>
      <c r="H100" s="28">
        <f t="shared" si="2"/>
        <v>0</v>
      </c>
      <c r="I100" t="str">
        <f t="shared" si="3"/>
        <v/>
      </c>
    </row>
    <row r="101" spans="1:9" ht="15" x14ac:dyDescent="0.4">
      <c r="A101" s="19"/>
      <c r="B101" s="19"/>
      <c r="C101" s="20"/>
      <c r="D101" s="20"/>
      <c r="E101" s="20"/>
      <c r="F101" s="20"/>
      <c r="G101" s="21" t="str">
        <f>IF(ISBLANK($A101),"",IF($I101="X",A101,CONCATENATE(VLOOKUP(A101,Competitors!$A$2:$I$650,3, FALSE)," ",VLOOKUP(A101,Competitors!$A$2:$I$650,2,FALSE))))</f>
        <v/>
      </c>
      <c r="H101" s="28">
        <f t="shared" si="2"/>
        <v>0</v>
      </c>
      <c r="I101" t="str">
        <f t="shared" si="3"/>
        <v/>
      </c>
    </row>
    <row r="102" spans="1:9" s="23" customFormat="1" x14ac:dyDescent="0.35">
      <c r="H102" s="24"/>
    </row>
    <row r="103" spans="1:9" x14ac:dyDescent="0.35">
      <c r="A103" t="s">
        <v>672</v>
      </c>
      <c r="B103" t="str" cm="1">
        <f t="array" aca="1" ref="B103" ca="1">MID(CELL("filename",A1),FIND("]",CELL("filename",A1))+1,255)</f>
        <v>Event_16</v>
      </c>
    </row>
    <row r="104" spans="1:9" x14ac:dyDescent="0.35">
      <c r="A104" t="s">
        <v>673</v>
      </c>
      <c r="B104">
        <f ca="1">_xlfn.XLOOKUP(B103,Calendar!L:L,Calendar!G:G,"Event is not in calendar")</f>
        <v>0</v>
      </c>
    </row>
  </sheetData>
  <conditionalFormatting sqref="D2:D101">
    <cfRule type="expression" dxfId="32" priority="1">
      <formula>TEXT($B$104,"@")="Y"</formula>
    </cfRule>
  </conditionalFormatting>
  <conditionalFormatting sqref="G2:H101">
    <cfRule type="expression" dxfId="31" priority="3">
      <formula>$I2="X"</formula>
    </cfRule>
  </conditionalFormatting>
  <conditionalFormatting sqref="H2:H101">
    <cfRule type="expression" dxfId="30" priority="2">
      <formula>TEXT($B$104,"@")="Y"</formula>
    </cfRule>
  </conditionalFormatting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0D76E-800F-4161-BE50-2E49D585E110}">
  <sheetPr codeName="Sheet16"/>
  <dimension ref="A1:I104"/>
  <sheetViews>
    <sheetView zoomScaleNormal="100" workbookViewId="0">
      <selection activeCell="D2" sqref="D2:D101"/>
    </sheetView>
  </sheetViews>
  <sheetFormatPr defaultColWidth="9.1328125" defaultRowHeight="12.75" x14ac:dyDescent="0.35"/>
  <cols>
    <col min="1" max="1" width="28.33203125" bestFit="1" customWidth="1"/>
    <col min="2" max="4" width="4.6640625" customWidth="1"/>
    <col min="5" max="6" width="11" customWidth="1"/>
    <col min="7" max="7" width="29.46484375" bestFit="1" customWidth="1"/>
    <col min="8" max="8" width="14.6640625" style="25" bestFit="1" customWidth="1"/>
  </cols>
  <sheetData>
    <row r="1" spans="1:9" ht="15.75" customHeight="1" x14ac:dyDescent="0.4">
      <c r="A1" s="12" t="s">
        <v>364</v>
      </c>
      <c r="B1" s="13" t="s">
        <v>176</v>
      </c>
      <c r="C1" s="14" t="s">
        <v>2</v>
      </c>
      <c r="D1" s="15" t="s">
        <v>48</v>
      </c>
      <c r="E1" s="16" t="s">
        <v>177</v>
      </c>
      <c r="F1" s="16" t="s">
        <v>178</v>
      </c>
      <c r="G1" s="17" t="s">
        <v>115</v>
      </c>
      <c r="H1" s="18" t="s">
        <v>179</v>
      </c>
      <c r="I1" t="s">
        <v>363</v>
      </c>
    </row>
    <row r="2" spans="1:9" ht="15" x14ac:dyDescent="0.4">
      <c r="A2" s="19" t="s">
        <v>249</v>
      </c>
      <c r="B2" s="19">
        <v>0</v>
      </c>
      <c r="C2" s="20">
        <v>23</v>
      </c>
      <c r="D2" s="20">
        <v>29</v>
      </c>
      <c r="E2" s="20" t="s">
        <v>180</v>
      </c>
      <c r="F2" s="20"/>
      <c r="G2" s="21" t="str">
        <f>IF(ISBLANK($A2),"",IF($I2="X",A2,CONCATENATE(VLOOKUP(A2,Competitors!$A$2:$I$650,3, FALSE)," ",VLOOKUP(A2,Competitors!$A$2:$I$650,2,FALSE))))</f>
        <v>Alex Whitmore (RATAE)</v>
      </c>
      <c r="H2" s="22">
        <f>IF(LEFT($E2,1)="D",UPPER($E2),(B2*3600+C2*60+D2)/86400)</f>
        <v>1.6307870370370372E-2</v>
      </c>
      <c r="I2" t="str">
        <f>IF(OR(ISBLANK(A2),ISNUMBER(A2)),"","X")</f>
        <v>X</v>
      </c>
    </row>
    <row r="3" spans="1:9" ht="15" x14ac:dyDescent="0.4">
      <c r="A3" s="19" t="s">
        <v>251</v>
      </c>
      <c r="B3" s="19">
        <v>0</v>
      </c>
      <c r="C3" s="20">
        <v>23</v>
      </c>
      <c r="D3" s="20">
        <v>54</v>
      </c>
      <c r="E3" s="20" t="s">
        <v>180</v>
      </c>
      <c r="F3" s="20"/>
      <c r="G3" s="21" t="str">
        <f>IF(ISBLANK($A3),"",IF($I3="X",A3,CONCATENATE(VLOOKUP(A3,Competitors!$A$2:$I$650,3, FALSE)," ",VLOOKUP(A3,Competitors!$A$2:$I$650,2,FALSE))))</f>
        <v>Chris Fowler (RFW)</v>
      </c>
      <c r="H3" s="22">
        <f t="shared" ref="H3:H66" si="0">IF(LEFT($E3,1)="D",UPPER($E3),(B3*3600+C3*60+D3)/86400)</f>
        <v>1.6597222222222222E-2</v>
      </c>
      <c r="I3" t="str">
        <f t="shared" ref="I3:I66" si="1">IF(OR(ISBLANK(A3),ISNUMBER(A3)),"","X")</f>
        <v>X</v>
      </c>
    </row>
    <row r="4" spans="1:9" ht="15" x14ac:dyDescent="0.4">
      <c r="A4" s="19">
        <v>747</v>
      </c>
      <c r="B4" s="19">
        <v>0</v>
      </c>
      <c r="C4" s="20">
        <v>24</v>
      </c>
      <c r="D4" s="20">
        <v>5</v>
      </c>
      <c r="E4" s="20"/>
      <c r="F4" s="20"/>
      <c r="G4" s="21" t="str">
        <f>IF(ISBLANK($A4),"",IF($I4="X",A4,CONCATENATE(VLOOKUP(A4,Competitors!$A$2:$I$650,3, FALSE)," ",VLOOKUP(A4,Competitors!$A$2:$I$650,2,FALSE))))</f>
        <v>James Moore</v>
      </c>
      <c r="H4" s="22">
        <f t="shared" si="0"/>
        <v>1.6724537037037038E-2</v>
      </c>
      <c r="I4" t="str">
        <f t="shared" si="1"/>
        <v/>
      </c>
    </row>
    <row r="5" spans="1:9" ht="15" x14ac:dyDescent="0.4">
      <c r="A5" s="19">
        <v>989</v>
      </c>
      <c r="B5" s="19">
        <v>0</v>
      </c>
      <c r="C5" s="20">
        <v>24</v>
      </c>
      <c r="D5" s="20">
        <v>31</v>
      </c>
      <c r="E5" s="20" t="s">
        <v>180</v>
      </c>
      <c r="F5" s="20"/>
      <c r="G5" s="21" t="str">
        <f>IF(ISBLANK($A5),"",IF($I5="X",A5,CONCATENATE(VLOOKUP(A5,Competitors!$A$2:$I$650,3, FALSE)," ",VLOOKUP(A5,Competitors!$A$2:$I$650,2,FALSE))))</f>
        <v>Jason Williams</v>
      </c>
      <c r="H5" s="22">
        <f t="shared" si="0"/>
        <v>1.7025462962962964E-2</v>
      </c>
      <c r="I5" t="str">
        <f t="shared" si="1"/>
        <v/>
      </c>
    </row>
    <row r="6" spans="1:9" ht="15" x14ac:dyDescent="0.4">
      <c r="A6" s="19" t="s">
        <v>250</v>
      </c>
      <c r="B6" s="19">
        <v>0</v>
      </c>
      <c r="C6" s="20">
        <v>24</v>
      </c>
      <c r="D6" s="20">
        <v>35</v>
      </c>
      <c r="E6" s="20"/>
      <c r="F6" s="20"/>
      <c r="G6" s="21" t="str">
        <f>IF(ISBLANK($A6),"",IF($I6="X",A6,CONCATENATE(VLOOKUP(A6,Competitors!$A$2:$I$650,3, FALSE)," ",VLOOKUP(A6,Competitors!$A$2:$I$650,2,FALSE))))</f>
        <v>Adam Wells (RFW)</v>
      </c>
      <c r="H6" s="22">
        <f t="shared" si="0"/>
        <v>1.7071759259259259E-2</v>
      </c>
      <c r="I6" t="str">
        <f t="shared" si="1"/>
        <v>X</v>
      </c>
    </row>
    <row r="7" spans="1:9" ht="15" x14ac:dyDescent="0.4">
      <c r="A7" s="19" t="s">
        <v>268</v>
      </c>
      <c r="B7" s="19">
        <v>0</v>
      </c>
      <c r="C7" s="20">
        <v>24</v>
      </c>
      <c r="D7" s="20">
        <v>57</v>
      </c>
      <c r="E7" s="20"/>
      <c r="F7" s="20"/>
      <c r="G7" s="21" t="str">
        <f>IF(ISBLANK($A7),"",IF($I7="X",A7,CONCATENATE(VLOOKUP(A7,Competitors!$A$2:$I$650,3, FALSE)," ",VLOOKUP(A7,Competitors!$A$2:$I$650,2,FALSE))))</f>
        <v>Phil Wilkinson (RFW)</v>
      </c>
      <c r="H7" s="22">
        <f t="shared" si="0"/>
        <v>1.7326388888888888E-2</v>
      </c>
      <c r="I7" t="str">
        <f t="shared" si="1"/>
        <v>X</v>
      </c>
    </row>
    <row r="8" spans="1:9" ht="15" x14ac:dyDescent="0.4">
      <c r="A8" s="19" t="s">
        <v>254</v>
      </c>
      <c r="B8" s="19">
        <v>0</v>
      </c>
      <c r="C8" s="20">
        <v>25</v>
      </c>
      <c r="D8" s="20">
        <v>7</v>
      </c>
      <c r="E8" s="20"/>
      <c r="F8" s="20"/>
      <c r="G8" s="21" t="str">
        <f>IF(ISBLANK($A8),"",IF($I8="X",A8,CONCATENATE(VLOOKUP(A8,Competitors!$A$2:$I$650,3, FALSE)," ",VLOOKUP(A8,Competitors!$A$2:$I$650,2,FALSE))))</f>
        <v>Andy King</v>
      </c>
      <c r="H8" s="22">
        <f t="shared" si="0"/>
        <v>1.744212962962963E-2</v>
      </c>
      <c r="I8" t="str">
        <f t="shared" si="1"/>
        <v>X</v>
      </c>
    </row>
    <row r="9" spans="1:9" ht="15" x14ac:dyDescent="0.4">
      <c r="A9" s="19">
        <v>1055</v>
      </c>
      <c r="B9" s="19">
        <v>0</v>
      </c>
      <c r="C9" s="20">
        <v>25</v>
      </c>
      <c r="D9" s="20">
        <v>17</v>
      </c>
      <c r="E9" s="20"/>
      <c r="F9" s="20"/>
      <c r="G9" s="21" t="str">
        <f>IF(ISBLANK($A9),"",IF($I9="X",A9,CONCATENATE(VLOOKUP(A9,Competitors!$A$2:$I$650,3, FALSE)," ",VLOOKUP(A9,Competitors!$A$2:$I$650,2,FALSE))))</f>
        <v>Austin Smith</v>
      </c>
      <c r="H9" s="22">
        <f t="shared" si="0"/>
        <v>1.755787037037037E-2</v>
      </c>
      <c r="I9" t="str">
        <f t="shared" si="1"/>
        <v/>
      </c>
    </row>
    <row r="10" spans="1:9" ht="15" x14ac:dyDescent="0.4">
      <c r="A10" s="19" t="s">
        <v>272</v>
      </c>
      <c r="B10" s="19">
        <v>0</v>
      </c>
      <c r="C10" s="20">
        <v>25</v>
      </c>
      <c r="D10" s="20">
        <v>24</v>
      </c>
      <c r="E10" s="20"/>
      <c r="F10" s="20"/>
      <c r="G10" s="21" t="str">
        <f>IF(ISBLANK($A10),"",IF($I10="X",A10,CONCATENATE(VLOOKUP(A10,Competitors!$A$2:$I$650,3, FALSE)," ",VLOOKUP(A10,Competitors!$A$2:$I$650,2,FALSE))))</f>
        <v>Ethan Mitchell-Clarke (RFW)</v>
      </c>
      <c r="H10" s="22">
        <f t="shared" si="0"/>
        <v>1.7638888888888888E-2</v>
      </c>
      <c r="I10" t="str">
        <f t="shared" si="1"/>
        <v>X</v>
      </c>
    </row>
    <row r="11" spans="1:9" ht="15" x14ac:dyDescent="0.4">
      <c r="A11" s="19">
        <v>1192</v>
      </c>
      <c r="B11" s="19">
        <v>0</v>
      </c>
      <c r="C11" s="20">
        <v>25</v>
      </c>
      <c r="D11" s="20">
        <v>39</v>
      </c>
      <c r="E11" s="20"/>
      <c r="F11" s="20"/>
      <c r="G11" s="21" t="str">
        <f>IF(ISBLANK($A11),"",IF($I11="X",A11,CONCATENATE(VLOOKUP(A11,Competitors!$A$2:$I$650,3, FALSE)," ",VLOOKUP(A11,Competitors!$A$2:$I$650,2,FALSE))))</f>
        <v>Dale Norris</v>
      </c>
      <c r="H11" s="22">
        <f t="shared" si="0"/>
        <v>1.7812499999999998E-2</v>
      </c>
      <c r="I11" t="str">
        <f t="shared" si="1"/>
        <v/>
      </c>
    </row>
    <row r="12" spans="1:9" ht="15" x14ac:dyDescent="0.4">
      <c r="A12" s="19" t="s">
        <v>163</v>
      </c>
      <c r="B12" s="19">
        <v>0</v>
      </c>
      <c r="C12" s="20">
        <v>25</v>
      </c>
      <c r="D12" s="20">
        <v>44</v>
      </c>
      <c r="E12" s="20" t="s">
        <v>180</v>
      </c>
      <c r="F12" s="20"/>
      <c r="G12" s="21" t="str">
        <f>IF(ISBLANK($A12),"",IF($I12="X",A12,CONCATENATE(VLOOKUP(A12,Competitors!$A$2:$I$650,3, FALSE)," ",VLOOKUP(A12,Competitors!$A$2:$I$650,2,FALSE))))</f>
        <v>Michael Carter</v>
      </c>
      <c r="H12" s="22">
        <f t="shared" si="0"/>
        <v>1.787037037037037E-2</v>
      </c>
      <c r="I12" t="str">
        <f t="shared" si="1"/>
        <v>X</v>
      </c>
    </row>
    <row r="13" spans="1:9" ht="15" x14ac:dyDescent="0.4">
      <c r="A13" s="19">
        <v>38</v>
      </c>
      <c r="B13" s="19">
        <v>0</v>
      </c>
      <c r="C13" s="20">
        <v>25</v>
      </c>
      <c r="D13" s="20">
        <v>52</v>
      </c>
      <c r="E13" s="20"/>
      <c r="F13" s="20"/>
      <c r="G13" s="21" t="str">
        <f>IF(ISBLANK($A13),"",IF($I13="X",A13,CONCATENATE(VLOOKUP(A13,Competitors!$A$2:$I$650,3, FALSE)," ",VLOOKUP(A13,Competitors!$A$2:$I$650,2,FALSE))))</f>
        <v>Phil Rayner</v>
      </c>
      <c r="H13" s="22">
        <f t="shared" si="0"/>
        <v>1.7962962962962962E-2</v>
      </c>
      <c r="I13" t="str">
        <f t="shared" si="1"/>
        <v/>
      </c>
    </row>
    <row r="14" spans="1:9" ht="15" x14ac:dyDescent="0.4">
      <c r="A14" s="19" t="s">
        <v>273</v>
      </c>
      <c r="B14" s="19">
        <v>0</v>
      </c>
      <c r="C14" s="20">
        <v>26</v>
      </c>
      <c r="D14" s="20">
        <v>23</v>
      </c>
      <c r="E14" s="20" t="s">
        <v>180</v>
      </c>
      <c r="F14" s="20"/>
      <c r="G14" s="21" t="str">
        <f>IF(ISBLANK($A14),"",IF($I14="X",A14,CONCATENATE(VLOOKUP(A14,Competitors!$A$2:$I$650,3, FALSE)," ",VLOOKUP(A14,Competitors!$A$2:$I$650,2,FALSE))))</f>
        <v>Gregg Payne</v>
      </c>
      <c r="H14" s="22">
        <f t="shared" si="0"/>
        <v>1.832175925925926E-2</v>
      </c>
      <c r="I14" t="str">
        <f t="shared" si="1"/>
        <v>X</v>
      </c>
    </row>
    <row r="15" spans="1:9" ht="15" x14ac:dyDescent="0.4">
      <c r="A15" s="19">
        <v>699</v>
      </c>
      <c r="B15" s="19">
        <v>0</v>
      </c>
      <c r="C15" s="20">
        <v>26</v>
      </c>
      <c r="D15" s="20">
        <v>24</v>
      </c>
      <c r="E15" s="20"/>
      <c r="F15" s="20"/>
      <c r="G15" s="21" t="str">
        <f>IF(ISBLANK($A15),"",IF($I15="X",A15,CONCATENATE(VLOOKUP(A15,Competitors!$A$2:$I$650,3, FALSE)," ",VLOOKUP(A15,Competitors!$A$2:$I$650,2,FALSE))))</f>
        <v>Jonathan Durnin</v>
      </c>
      <c r="H15" s="22">
        <f t="shared" si="0"/>
        <v>1.8333333333333333E-2</v>
      </c>
      <c r="I15" t="str">
        <f t="shared" si="1"/>
        <v/>
      </c>
    </row>
    <row r="16" spans="1:9" ht="15" x14ac:dyDescent="0.4">
      <c r="A16" s="19" t="s">
        <v>269</v>
      </c>
      <c r="B16" s="19">
        <v>0</v>
      </c>
      <c r="C16" s="20">
        <v>26</v>
      </c>
      <c r="D16" s="20">
        <v>59</v>
      </c>
      <c r="E16" s="20"/>
      <c r="F16" s="20"/>
      <c r="G16" s="21" t="str">
        <f>IF(ISBLANK($A16),"",IF($I16="X",A16,CONCATENATE(VLOOKUP(A16,Competitors!$A$2:$I$650,3, FALSE)," ",VLOOKUP(A16,Competitors!$A$2:$I$650,2,FALSE))))</f>
        <v>Chris Spray (RATAE)</v>
      </c>
      <c r="H16" s="22">
        <f t="shared" si="0"/>
        <v>1.8738425925925926E-2</v>
      </c>
      <c r="I16" t="str">
        <f t="shared" si="1"/>
        <v>X</v>
      </c>
    </row>
    <row r="17" spans="1:9" ht="15" x14ac:dyDescent="0.4">
      <c r="A17" s="19" t="s">
        <v>274</v>
      </c>
      <c r="B17" s="19">
        <v>0</v>
      </c>
      <c r="C17" s="20">
        <v>27</v>
      </c>
      <c r="D17" s="20">
        <v>11</v>
      </c>
      <c r="E17" s="20"/>
      <c r="F17" s="20"/>
      <c r="G17" s="21" t="str">
        <f>IF(ISBLANK($A17),"",IF($I17="X",A17,CONCATENATE(VLOOKUP(A17,Competitors!$A$2:$I$650,3, FALSE)," ",VLOOKUP(A17,Competitors!$A$2:$I$650,2,FALSE))))</f>
        <v>Chris Bonsor (RATAE)</v>
      </c>
      <c r="H17" s="22">
        <f t="shared" si="0"/>
        <v>1.8877314814814816E-2</v>
      </c>
      <c r="I17" t="str">
        <f t="shared" si="1"/>
        <v>X</v>
      </c>
    </row>
    <row r="18" spans="1:9" ht="15" x14ac:dyDescent="0.4">
      <c r="A18" s="19" t="s">
        <v>270</v>
      </c>
      <c r="B18" s="19">
        <v>0</v>
      </c>
      <c r="C18" s="20">
        <v>27</v>
      </c>
      <c r="D18" s="20">
        <v>17</v>
      </c>
      <c r="E18" s="20"/>
      <c r="F18" s="20"/>
      <c r="G18" s="21" t="str">
        <f>IF(ISBLANK($A18),"",IF($I18="X",A18,CONCATENATE(VLOOKUP(A18,Competitors!$A$2:$I$650,3, FALSE)," ",VLOOKUP(A18,Competitors!$A$2:$I$650,2,FALSE))))</f>
        <v>Ed Watson (RATAE)</v>
      </c>
      <c r="H18" s="22">
        <f t="shared" si="0"/>
        <v>1.894675925925926E-2</v>
      </c>
      <c r="I18" t="str">
        <f t="shared" si="1"/>
        <v>X</v>
      </c>
    </row>
    <row r="19" spans="1:9" ht="15" x14ac:dyDescent="0.4">
      <c r="A19" s="19">
        <v>1237</v>
      </c>
      <c r="B19" s="19">
        <v>0</v>
      </c>
      <c r="C19" s="20">
        <v>27</v>
      </c>
      <c r="D19" s="20">
        <v>32</v>
      </c>
      <c r="E19" s="20" t="s">
        <v>180</v>
      </c>
      <c r="F19" s="20"/>
      <c r="G19" s="21" t="str">
        <f>IF(ISBLANK($A19),"",IF($I19="X",A19,CONCATENATE(VLOOKUP(A19,Competitors!$A$2:$I$650,3, FALSE)," ",VLOOKUP(A19,Competitors!$A$2:$I$650,2,FALSE))))</f>
        <v>John Abbott</v>
      </c>
      <c r="H19" s="22">
        <f t="shared" si="0"/>
        <v>1.9120370370370371E-2</v>
      </c>
      <c r="I19" t="str">
        <f t="shared" si="1"/>
        <v/>
      </c>
    </row>
    <row r="20" spans="1:9" ht="15" x14ac:dyDescent="0.4">
      <c r="A20" s="19" t="s">
        <v>247</v>
      </c>
      <c r="B20" s="19">
        <v>0</v>
      </c>
      <c r="C20" s="20">
        <v>28</v>
      </c>
      <c r="D20" s="20">
        <v>5</v>
      </c>
      <c r="E20" s="20"/>
      <c r="F20" s="20"/>
      <c r="G20" s="21" t="str">
        <f>IF(ISBLANK($A20),"",IF($I20="X",A20,CONCATENATE(VLOOKUP(A20,Competitors!$A$2:$I$650,3, FALSE)," ",VLOOKUP(A20,Competitors!$A$2:$I$650,2,FALSE))))</f>
        <v>Jeff Crowden</v>
      </c>
      <c r="H20" s="22">
        <f t="shared" si="0"/>
        <v>1.9502314814814816E-2</v>
      </c>
      <c r="I20" t="str">
        <f t="shared" si="1"/>
        <v>X</v>
      </c>
    </row>
    <row r="21" spans="1:9" ht="15" x14ac:dyDescent="0.4">
      <c r="A21" s="19">
        <v>1385</v>
      </c>
      <c r="B21" s="19">
        <v>0</v>
      </c>
      <c r="C21" s="20">
        <v>28</v>
      </c>
      <c r="D21" s="20">
        <v>6</v>
      </c>
      <c r="E21" s="20" t="s">
        <v>180</v>
      </c>
      <c r="F21" s="20"/>
      <c r="G21" s="21" t="str">
        <f>IF(ISBLANK($A21),"",IF($I21="X",A21,CONCATENATE(VLOOKUP(A21,Competitors!$A$2:$I$650,3, FALSE)," ",VLOOKUP(A21,Competitors!$A$2:$I$650,2,FALSE))))</f>
        <v>Miles Marr</v>
      </c>
      <c r="H21" s="22">
        <f t="shared" si="0"/>
        <v>1.951388888888889E-2</v>
      </c>
      <c r="I21" t="str">
        <f t="shared" si="1"/>
        <v/>
      </c>
    </row>
    <row r="22" spans="1:9" ht="15" x14ac:dyDescent="0.4">
      <c r="A22" s="19" t="s">
        <v>156</v>
      </c>
      <c r="B22" s="19">
        <v>0</v>
      </c>
      <c r="C22" s="20">
        <v>28</v>
      </c>
      <c r="D22" s="20">
        <v>10</v>
      </c>
      <c r="E22" s="20" t="s">
        <v>180</v>
      </c>
      <c r="F22" s="20"/>
      <c r="G22" s="21" t="str">
        <f>IF(ISBLANK($A22),"",IF($I22="X",A22,CONCATENATE(VLOOKUP(A22,Competitors!$A$2:$I$650,3, FALSE)," ",VLOOKUP(A22,Competitors!$A$2:$I$650,2,FALSE))))</f>
        <v>Steve Pearce</v>
      </c>
      <c r="H22" s="22">
        <f t="shared" si="0"/>
        <v>1.9560185185185184E-2</v>
      </c>
      <c r="I22" t="str">
        <f t="shared" si="1"/>
        <v>X</v>
      </c>
    </row>
    <row r="23" spans="1:9" ht="15" x14ac:dyDescent="0.4">
      <c r="A23" s="19">
        <v>1386</v>
      </c>
      <c r="B23" s="19">
        <v>0</v>
      </c>
      <c r="C23" s="20">
        <v>28</v>
      </c>
      <c r="D23" s="20">
        <v>11</v>
      </c>
      <c r="E23" s="20" t="s">
        <v>180</v>
      </c>
      <c r="F23" s="20"/>
      <c r="G23" s="21" t="str">
        <f>IF(ISBLANK($A23),"",IF($I23="X",A23,CONCATENATE(VLOOKUP(A23,Competitors!$A$2:$I$650,3, FALSE)," ",VLOOKUP(A23,Competitors!$A$2:$I$650,2,FALSE))))</f>
        <v>Mea Moore</v>
      </c>
      <c r="H23" s="22">
        <f t="shared" si="0"/>
        <v>1.9571759259259261E-2</v>
      </c>
      <c r="I23" t="str">
        <f t="shared" si="1"/>
        <v/>
      </c>
    </row>
    <row r="24" spans="1:9" ht="15" x14ac:dyDescent="0.4">
      <c r="A24" s="19">
        <v>846</v>
      </c>
      <c r="B24" s="19">
        <v>0</v>
      </c>
      <c r="C24" s="20">
        <v>28</v>
      </c>
      <c r="D24" s="20">
        <v>11</v>
      </c>
      <c r="E24" s="20"/>
      <c r="F24" s="20"/>
      <c r="G24" s="21" t="str">
        <f>IF(ISBLANK($A24),"",IF($I24="X",A24,CONCATENATE(VLOOKUP(A24,Competitors!$A$2:$I$650,3, FALSE)," ",VLOOKUP(A24,Competitors!$A$2:$I$650,2,FALSE))))</f>
        <v>Roger Kockelbergh</v>
      </c>
      <c r="H24" s="22">
        <f t="shared" si="0"/>
        <v>1.9571759259259261E-2</v>
      </c>
      <c r="I24" t="str">
        <f t="shared" si="1"/>
        <v/>
      </c>
    </row>
    <row r="25" spans="1:9" ht="15" x14ac:dyDescent="0.4">
      <c r="A25" s="19">
        <v>1107</v>
      </c>
      <c r="B25" s="19">
        <v>0</v>
      </c>
      <c r="C25" s="20">
        <v>28</v>
      </c>
      <c r="D25" s="20">
        <v>23</v>
      </c>
      <c r="E25" s="20" t="s">
        <v>180</v>
      </c>
      <c r="F25" s="20"/>
      <c r="G25" s="21" t="str">
        <f>IF(ISBLANK($A25),"",IF($I25="X",A25,CONCATENATE(VLOOKUP(A25,Competitors!$A$2:$I$650,3, FALSE)," ",VLOOKUP(A25,Competitors!$A$2:$I$650,2,FALSE))))</f>
        <v>Milly Pinnock</v>
      </c>
      <c r="H25" s="22">
        <f t="shared" si="0"/>
        <v>1.9710648148148147E-2</v>
      </c>
      <c r="I25" t="str">
        <f t="shared" si="1"/>
        <v/>
      </c>
    </row>
    <row r="26" spans="1:9" ht="15" x14ac:dyDescent="0.4">
      <c r="A26" s="19">
        <v>120</v>
      </c>
      <c r="B26" s="19">
        <v>0</v>
      </c>
      <c r="C26" s="20">
        <v>28</v>
      </c>
      <c r="D26" s="20">
        <v>32</v>
      </c>
      <c r="E26" s="20"/>
      <c r="F26" s="20"/>
      <c r="G26" s="21" t="str">
        <f>IF(ISBLANK($A26),"",IF($I26="X",A26,CONCATENATE(VLOOKUP(A26,Competitors!$A$2:$I$650,3, FALSE)," ",VLOOKUP(A26,Competitors!$A$2:$I$650,2,FALSE))))</f>
        <v>Linda Hubbard</v>
      </c>
      <c r="H26" s="22">
        <f t="shared" si="0"/>
        <v>1.9814814814814816E-2</v>
      </c>
      <c r="I26" t="str">
        <f t="shared" si="1"/>
        <v/>
      </c>
    </row>
    <row r="27" spans="1:9" ht="15" x14ac:dyDescent="0.4">
      <c r="A27" s="19">
        <v>1326</v>
      </c>
      <c r="B27" s="19">
        <v>0</v>
      </c>
      <c r="C27" s="20">
        <v>28</v>
      </c>
      <c r="D27" s="20">
        <v>36</v>
      </c>
      <c r="E27" s="20" t="s">
        <v>180</v>
      </c>
      <c r="F27" s="20"/>
      <c r="G27" s="21" t="str">
        <f>IF(ISBLANK($A27),"",IF($I27="X",A27,CONCATENATE(VLOOKUP(A27,Competitors!$A$2:$I$650,3, FALSE)," ",VLOOKUP(A27,Competitors!$A$2:$I$650,2,FALSE))))</f>
        <v>Laoise Bennis</v>
      </c>
      <c r="H27" s="22">
        <f t="shared" si="0"/>
        <v>1.9861111111111111E-2</v>
      </c>
      <c r="I27" t="str">
        <f t="shared" si="1"/>
        <v/>
      </c>
    </row>
    <row r="28" spans="1:9" ht="15" x14ac:dyDescent="0.4">
      <c r="A28" s="19" t="s">
        <v>275</v>
      </c>
      <c r="B28" s="19">
        <v>0</v>
      </c>
      <c r="C28" s="20">
        <v>28</v>
      </c>
      <c r="D28" s="20">
        <v>42</v>
      </c>
      <c r="E28" s="20" t="s">
        <v>180</v>
      </c>
      <c r="F28" s="20"/>
      <c r="G28" s="21" t="str">
        <f>IF(ISBLANK($A28),"",IF($I28="X",A28,CONCATENATE(VLOOKUP(A28,Competitors!$A$2:$I$650,3, FALSE)," ",VLOOKUP(A28,Competitors!$A$2:$I$650,2,FALSE))))</f>
        <v>Paul Ryan</v>
      </c>
      <c r="H28" s="22">
        <f t="shared" si="0"/>
        <v>1.9930555555555556E-2</v>
      </c>
      <c r="I28" t="str">
        <f t="shared" si="1"/>
        <v>X</v>
      </c>
    </row>
    <row r="29" spans="1:9" ht="15" x14ac:dyDescent="0.4">
      <c r="A29" s="19" t="s">
        <v>262</v>
      </c>
      <c r="B29" s="19">
        <v>0</v>
      </c>
      <c r="C29" s="20">
        <v>29</v>
      </c>
      <c r="D29" s="20">
        <v>12</v>
      </c>
      <c r="E29" s="20" t="s">
        <v>180</v>
      </c>
      <c r="F29" s="20"/>
      <c r="G29" s="21" t="str">
        <f>IF(ISBLANK($A29),"",IF($I29="X",A29,CONCATENATE(VLOOKUP(A29,Competitors!$A$2:$I$650,3, FALSE)," ",VLOOKUP(A29,Competitors!$A$2:$I$650,2,FALSE))))</f>
        <v>Mark Newton (RATAE)</v>
      </c>
      <c r="H29" s="22">
        <f t="shared" si="0"/>
        <v>2.0277777777777777E-2</v>
      </c>
      <c r="I29" t="str">
        <f t="shared" si="1"/>
        <v>X</v>
      </c>
    </row>
    <row r="30" spans="1:9" ht="15" x14ac:dyDescent="0.4">
      <c r="A30" s="19">
        <v>616</v>
      </c>
      <c r="B30" s="19">
        <v>0</v>
      </c>
      <c r="C30" s="20">
        <v>29</v>
      </c>
      <c r="D30" s="20">
        <v>22</v>
      </c>
      <c r="E30" s="20"/>
      <c r="F30" s="20"/>
      <c r="G30" s="21" t="str">
        <f>IF(ISBLANK($A30),"",IF($I30="X",A30,CONCATENATE(VLOOKUP(A30,Competitors!$A$2:$I$650,3, FALSE)," ",VLOOKUP(A30,Competitors!$A$2:$I$650,2,FALSE))))</f>
        <v>Simon Ward</v>
      </c>
      <c r="H30" s="22">
        <f t="shared" si="0"/>
        <v>2.0393518518518519E-2</v>
      </c>
      <c r="I30" t="str">
        <f t="shared" si="1"/>
        <v/>
      </c>
    </row>
    <row r="31" spans="1:9" ht="15" x14ac:dyDescent="0.4">
      <c r="A31" s="19">
        <v>704</v>
      </c>
      <c r="B31" s="19">
        <v>0</v>
      </c>
      <c r="C31" s="20">
        <v>29</v>
      </c>
      <c r="D31" s="20">
        <v>50</v>
      </c>
      <c r="E31" s="20" t="s">
        <v>180</v>
      </c>
      <c r="F31" s="20"/>
      <c r="G31" s="21" t="str">
        <f>IF(ISBLANK($A31),"",IF($I31="X",A31,CONCATENATE(VLOOKUP(A31,Competitors!$A$2:$I$650,3, FALSE)," ",VLOOKUP(A31,Competitors!$A$2:$I$650,2,FALSE))))</f>
        <v>Chris Dainty</v>
      </c>
      <c r="H31" s="22">
        <f t="shared" si="0"/>
        <v>2.0717592592592593E-2</v>
      </c>
      <c r="I31" t="str">
        <f t="shared" si="1"/>
        <v/>
      </c>
    </row>
    <row r="32" spans="1:9" ht="15" x14ac:dyDescent="0.4">
      <c r="A32" s="19" t="s">
        <v>265</v>
      </c>
      <c r="B32" s="19">
        <v>0</v>
      </c>
      <c r="C32" s="20">
        <v>30</v>
      </c>
      <c r="D32" s="20">
        <v>2</v>
      </c>
      <c r="E32" s="20"/>
      <c r="F32" s="20"/>
      <c r="G32" s="21" t="str">
        <f>IF(ISBLANK($A32),"",IF($I32="X",A32,CONCATENATE(VLOOKUP(A32,Competitors!$A$2:$I$650,3, FALSE)," ",VLOOKUP(A32,Competitors!$A$2:$I$650,2,FALSE))))</f>
        <v>Lynne Scofield (RFW)</v>
      </c>
      <c r="H32" s="22">
        <f t="shared" si="0"/>
        <v>2.0856481481481483E-2</v>
      </c>
      <c r="I32" t="str">
        <f t="shared" si="1"/>
        <v>X</v>
      </c>
    </row>
    <row r="33" spans="1:9" ht="15" x14ac:dyDescent="0.4">
      <c r="A33" s="19">
        <v>1194</v>
      </c>
      <c r="B33" s="19">
        <v>0</v>
      </c>
      <c r="C33" s="20">
        <v>30</v>
      </c>
      <c r="D33" s="20">
        <v>39</v>
      </c>
      <c r="E33" s="20" t="s">
        <v>180</v>
      </c>
      <c r="F33" s="20"/>
      <c r="G33" s="21" t="str">
        <f>IF(ISBLANK($A33),"",IF($I33="X",A33,CONCATENATE(VLOOKUP(A33,Competitors!$A$2:$I$650,3, FALSE)," ",VLOOKUP(A33,Competitors!$A$2:$I$650,2,FALSE))))</f>
        <v>Alex Hardwicke</v>
      </c>
      <c r="H33" s="22">
        <f t="shared" si="0"/>
        <v>2.1284722222222222E-2</v>
      </c>
      <c r="I33" t="str">
        <f t="shared" si="1"/>
        <v/>
      </c>
    </row>
    <row r="34" spans="1:9" ht="15" x14ac:dyDescent="0.4">
      <c r="A34" s="19" t="s">
        <v>276</v>
      </c>
      <c r="B34" s="19">
        <v>0</v>
      </c>
      <c r="C34" s="20">
        <v>30</v>
      </c>
      <c r="D34" s="20">
        <v>48</v>
      </c>
      <c r="E34" s="20" t="s">
        <v>180</v>
      </c>
      <c r="F34" s="20"/>
      <c r="G34" s="21" t="str">
        <f>IF(ISBLANK($A34),"",IF($I34="X",A34,CONCATENATE(VLOOKUP(A34,Competitors!$A$2:$I$650,3, FALSE)," ",VLOOKUP(A34,Competitors!$A$2:$I$650,2,FALSE))))</f>
        <v>Robert Mitchell</v>
      </c>
      <c r="H34" s="22">
        <f t="shared" si="0"/>
        <v>2.1388888888888888E-2</v>
      </c>
      <c r="I34" t="str">
        <f t="shared" si="1"/>
        <v>X</v>
      </c>
    </row>
    <row r="35" spans="1:9" ht="15" x14ac:dyDescent="0.4">
      <c r="A35" s="19" t="s">
        <v>267</v>
      </c>
      <c r="B35" s="19">
        <v>0</v>
      </c>
      <c r="C35" s="20">
        <v>31</v>
      </c>
      <c r="D35" s="20">
        <v>50</v>
      </c>
      <c r="E35" s="20" t="s">
        <v>180</v>
      </c>
      <c r="F35" s="20"/>
      <c r="G35" s="21" t="str">
        <f>IF(ISBLANK($A35),"",IF($I35="X",A35,CONCATENATE(VLOOKUP(A35,Competitors!$A$2:$I$650,3, FALSE)," ",VLOOKUP(A35,Competitors!$A$2:$I$650,2,FALSE))))</f>
        <v>Paul Eden (RFW)</v>
      </c>
      <c r="H35" s="22">
        <f t="shared" si="0"/>
        <v>2.210648148148148E-2</v>
      </c>
      <c r="I35" t="str">
        <f t="shared" si="1"/>
        <v>X</v>
      </c>
    </row>
    <row r="36" spans="1:9" ht="15" x14ac:dyDescent="0.4">
      <c r="A36" s="19">
        <v>7</v>
      </c>
      <c r="B36" s="19">
        <v>0</v>
      </c>
      <c r="C36" s="20">
        <v>32</v>
      </c>
      <c r="D36" s="20">
        <v>53</v>
      </c>
      <c r="E36" s="20" t="s">
        <v>180</v>
      </c>
      <c r="F36" s="20"/>
      <c r="G36" s="21" t="str">
        <f>IF(ISBLANK($A36),"",IF($I36="X",A36,CONCATENATE(VLOOKUP(A36,Competitors!$A$2:$I$650,3, FALSE)," ",VLOOKUP(A36,Competitors!$A$2:$I$650,2,FALSE))))</f>
        <v>Vic Barnett</v>
      </c>
      <c r="H36" s="22">
        <f t="shared" si="0"/>
        <v>2.2835648148148147E-2</v>
      </c>
      <c r="I36" t="str">
        <f t="shared" si="1"/>
        <v/>
      </c>
    </row>
    <row r="37" spans="1:9" ht="15" x14ac:dyDescent="0.4">
      <c r="A37" s="19">
        <v>935</v>
      </c>
      <c r="B37" s="19">
        <v>0</v>
      </c>
      <c r="C37" s="20">
        <v>34</v>
      </c>
      <c r="D37" s="20">
        <v>3</v>
      </c>
      <c r="E37" s="20"/>
      <c r="F37" s="20"/>
      <c r="G37" s="21" t="str">
        <f>IF(ISBLANK($A37),"",IF($I37="X",A37,CONCATENATE(VLOOKUP(A37,Competitors!$A$2:$I$650,3, FALSE)," ",VLOOKUP(A37,Competitors!$A$2:$I$650,2,FALSE))))</f>
        <v>Sophie Ward</v>
      </c>
      <c r="H37" s="22">
        <f t="shared" si="0"/>
        <v>2.3645833333333335E-2</v>
      </c>
      <c r="I37" t="str">
        <f t="shared" si="1"/>
        <v/>
      </c>
    </row>
    <row r="38" spans="1:9" ht="15" x14ac:dyDescent="0.4">
      <c r="A38" s="19">
        <v>23</v>
      </c>
      <c r="B38" s="19"/>
      <c r="C38" s="20"/>
      <c r="D38" s="20"/>
      <c r="E38" s="20"/>
      <c r="F38" s="20" t="s">
        <v>216</v>
      </c>
      <c r="G38" s="21" t="str">
        <f>IF(ISBLANK($A38),"",IF($I38="X",A38,CONCATENATE(VLOOKUP(A38,Competitors!$A$2:$I$650,3, FALSE)," ",VLOOKUP(A38,Competitors!$A$2:$I$650,2,FALSE))))</f>
        <v>Chris Hyde</v>
      </c>
      <c r="H38" s="22">
        <f t="shared" si="0"/>
        <v>0</v>
      </c>
      <c r="I38" t="str">
        <f t="shared" si="1"/>
        <v/>
      </c>
    </row>
    <row r="39" spans="1:9" ht="15" x14ac:dyDescent="0.4">
      <c r="A39" s="19" t="s">
        <v>245</v>
      </c>
      <c r="B39" s="19"/>
      <c r="C39" s="20"/>
      <c r="D39" s="20"/>
      <c r="E39" s="20"/>
      <c r="F39" s="20" t="s">
        <v>216</v>
      </c>
      <c r="G39" s="21" t="str">
        <f>IF(ISBLANK($A39),"",IF($I39="X",A39,CONCATENATE(VLOOKUP(A39,Competitors!$A$2:$I$650,3, FALSE)," ",VLOOKUP(A39,Competitors!$A$2:$I$650,2,FALSE))))</f>
        <v>Guy Bibby</v>
      </c>
      <c r="H39" s="22">
        <f t="shared" si="0"/>
        <v>0</v>
      </c>
      <c r="I39" t="str">
        <f t="shared" si="1"/>
        <v>X</v>
      </c>
    </row>
    <row r="40" spans="1:9" ht="15" x14ac:dyDescent="0.4">
      <c r="A40" s="19"/>
      <c r="B40" s="19"/>
      <c r="C40" s="20"/>
      <c r="D40" s="20"/>
      <c r="E40" s="20"/>
      <c r="F40" s="20"/>
      <c r="G40" s="21" t="str">
        <f>IF(ISBLANK($A40),"",IF($I40="X",A40,CONCATENATE(VLOOKUP(A40,Competitors!$A$2:$I$650,3, FALSE)," ",VLOOKUP(A40,Competitors!$A$2:$I$650,2,FALSE))))</f>
        <v/>
      </c>
      <c r="H40" s="22">
        <f t="shared" si="0"/>
        <v>0</v>
      </c>
      <c r="I40" t="str">
        <f t="shared" si="1"/>
        <v/>
      </c>
    </row>
    <row r="41" spans="1:9" ht="15" x14ac:dyDescent="0.4">
      <c r="A41" s="19"/>
      <c r="B41" s="19"/>
      <c r="C41" s="20"/>
      <c r="D41" s="20"/>
      <c r="E41" s="20"/>
      <c r="F41" s="20"/>
      <c r="G41" s="21" t="str">
        <f>IF(ISBLANK($A41),"",IF($I41="X",A41,CONCATENATE(VLOOKUP(A41,Competitors!$A$2:$I$650,3, FALSE)," ",VLOOKUP(A41,Competitors!$A$2:$I$650,2,FALSE))))</f>
        <v/>
      </c>
      <c r="H41" s="22">
        <f t="shared" si="0"/>
        <v>0</v>
      </c>
      <c r="I41" t="str">
        <f t="shared" si="1"/>
        <v/>
      </c>
    </row>
    <row r="42" spans="1:9" ht="15" x14ac:dyDescent="0.4">
      <c r="A42" s="19"/>
      <c r="B42" s="19"/>
      <c r="C42" s="20"/>
      <c r="D42" s="20"/>
      <c r="E42" s="20"/>
      <c r="F42" s="20"/>
      <c r="G42" s="21" t="str">
        <f>IF(ISBLANK($A42),"",IF($I42="X",A42,CONCATENATE(VLOOKUP(A42,Competitors!$A$2:$I$650,3, FALSE)," ",VLOOKUP(A42,Competitors!$A$2:$I$650,2,FALSE))))</f>
        <v/>
      </c>
      <c r="H42" s="22">
        <f t="shared" si="0"/>
        <v>0</v>
      </c>
      <c r="I42" t="str">
        <f t="shared" si="1"/>
        <v/>
      </c>
    </row>
    <row r="43" spans="1:9" ht="15" x14ac:dyDescent="0.4">
      <c r="A43" s="19"/>
      <c r="B43" s="19"/>
      <c r="C43" s="20"/>
      <c r="D43" s="20"/>
      <c r="E43" s="20"/>
      <c r="F43" s="20"/>
      <c r="G43" s="21" t="str">
        <f>IF(ISBLANK($A43),"",IF($I43="X",A43,CONCATENATE(VLOOKUP(A43,Competitors!$A$2:$I$650,3, FALSE)," ",VLOOKUP(A43,Competitors!$A$2:$I$650,2,FALSE))))</f>
        <v/>
      </c>
      <c r="H43" s="22">
        <f t="shared" si="0"/>
        <v>0</v>
      </c>
      <c r="I43" t="str">
        <f t="shared" si="1"/>
        <v/>
      </c>
    </row>
    <row r="44" spans="1:9" ht="15" x14ac:dyDescent="0.4">
      <c r="A44" s="19"/>
      <c r="B44" s="19"/>
      <c r="C44" s="20"/>
      <c r="D44" s="20"/>
      <c r="E44" s="20"/>
      <c r="F44" s="20"/>
      <c r="G44" s="21" t="str">
        <f>IF(ISBLANK($A44),"",IF($I44="X",A44,CONCATENATE(VLOOKUP(A44,Competitors!$A$2:$I$650,3, FALSE)," ",VLOOKUP(A44,Competitors!$A$2:$I$650,2,FALSE))))</f>
        <v/>
      </c>
      <c r="H44" s="22">
        <f t="shared" si="0"/>
        <v>0</v>
      </c>
      <c r="I44" t="str">
        <f t="shared" si="1"/>
        <v/>
      </c>
    </row>
    <row r="45" spans="1:9" ht="15" x14ac:dyDescent="0.4">
      <c r="A45" s="19"/>
      <c r="B45" s="19"/>
      <c r="C45" s="20"/>
      <c r="D45" s="20"/>
      <c r="E45" s="20"/>
      <c r="F45" s="20"/>
      <c r="G45" s="21" t="str">
        <f>IF(ISBLANK($A45),"",IF($I45="X",A45,CONCATENATE(VLOOKUP(A45,Competitors!$A$2:$I$650,3, FALSE)," ",VLOOKUP(A45,Competitors!$A$2:$I$650,2,FALSE))))</f>
        <v/>
      </c>
      <c r="H45" s="22">
        <f t="shared" si="0"/>
        <v>0</v>
      </c>
      <c r="I45" t="str">
        <f t="shared" si="1"/>
        <v/>
      </c>
    </row>
    <row r="46" spans="1:9" ht="15" x14ac:dyDescent="0.4">
      <c r="A46" s="19"/>
      <c r="B46" s="19"/>
      <c r="C46" s="20"/>
      <c r="D46" s="20"/>
      <c r="E46" s="20"/>
      <c r="F46" s="20"/>
      <c r="G46" s="21" t="str">
        <f>IF(ISBLANK($A46),"",IF($I46="X",A46,CONCATENATE(VLOOKUP(A46,Competitors!$A$2:$I$650,3, FALSE)," ",VLOOKUP(A46,Competitors!$A$2:$I$650,2,FALSE))))</f>
        <v/>
      </c>
      <c r="H46" s="22">
        <f t="shared" si="0"/>
        <v>0</v>
      </c>
      <c r="I46" t="str">
        <f t="shared" si="1"/>
        <v/>
      </c>
    </row>
    <row r="47" spans="1:9" ht="15" x14ac:dyDescent="0.4">
      <c r="A47" s="19"/>
      <c r="B47" s="19"/>
      <c r="C47" s="20"/>
      <c r="D47" s="20"/>
      <c r="E47" s="20"/>
      <c r="F47" s="20"/>
      <c r="G47" s="21" t="str">
        <f>IF(ISBLANK($A47),"",IF($I47="X",A47,CONCATENATE(VLOOKUP(A47,Competitors!$A$2:$I$650,3, FALSE)," ",VLOOKUP(A47,Competitors!$A$2:$I$650,2,FALSE))))</f>
        <v/>
      </c>
      <c r="H47" s="22">
        <f t="shared" si="0"/>
        <v>0</v>
      </c>
      <c r="I47" t="str">
        <f t="shared" si="1"/>
        <v/>
      </c>
    </row>
    <row r="48" spans="1:9" ht="15" x14ac:dyDescent="0.4">
      <c r="A48" s="19"/>
      <c r="B48" s="19"/>
      <c r="C48" s="20"/>
      <c r="D48" s="20"/>
      <c r="E48" s="20"/>
      <c r="F48" s="20"/>
      <c r="G48" s="21" t="str">
        <f>IF(ISBLANK($A48),"",IF($I48="X",A48,CONCATENATE(VLOOKUP(A48,Competitors!$A$2:$I$650,3, FALSE)," ",VLOOKUP(A48,Competitors!$A$2:$I$650,2,FALSE))))</f>
        <v/>
      </c>
      <c r="H48" s="22">
        <f t="shared" si="0"/>
        <v>0</v>
      </c>
      <c r="I48" t="str">
        <f t="shared" si="1"/>
        <v/>
      </c>
    </row>
    <row r="49" spans="1:9" ht="15" x14ac:dyDescent="0.4">
      <c r="A49" s="19"/>
      <c r="B49" s="19"/>
      <c r="C49" s="20"/>
      <c r="D49" s="20"/>
      <c r="E49" s="20"/>
      <c r="F49" s="20"/>
      <c r="G49" s="21" t="str">
        <f>IF(ISBLANK($A49),"",IF($I49="X",A49,CONCATENATE(VLOOKUP(A49,Competitors!$A$2:$I$650,3, FALSE)," ",VLOOKUP(A49,Competitors!$A$2:$I$650,2,FALSE))))</f>
        <v/>
      </c>
      <c r="H49" s="22">
        <f t="shared" si="0"/>
        <v>0</v>
      </c>
      <c r="I49" t="str">
        <f t="shared" si="1"/>
        <v/>
      </c>
    </row>
    <row r="50" spans="1:9" ht="15" x14ac:dyDescent="0.4">
      <c r="A50" s="19"/>
      <c r="B50" s="19"/>
      <c r="C50" s="20"/>
      <c r="D50" s="20"/>
      <c r="E50" s="20"/>
      <c r="F50" s="20"/>
      <c r="G50" s="21" t="str">
        <f>IF(ISBLANK($A50),"",IF($I50="X",A50,CONCATENATE(VLOOKUP(A50,Competitors!$A$2:$I$650,3, FALSE)," ",VLOOKUP(A50,Competitors!$A$2:$I$650,2,FALSE))))</f>
        <v/>
      </c>
      <c r="H50" s="22">
        <f t="shared" si="0"/>
        <v>0</v>
      </c>
      <c r="I50" t="str">
        <f t="shared" si="1"/>
        <v/>
      </c>
    </row>
    <row r="51" spans="1:9" ht="15" x14ac:dyDescent="0.4">
      <c r="A51" s="19"/>
      <c r="B51" s="19"/>
      <c r="C51" s="20"/>
      <c r="D51" s="20"/>
      <c r="E51" s="20"/>
      <c r="F51" s="20"/>
      <c r="G51" s="21" t="str">
        <f>IF(ISBLANK($A51),"",IF($I51="X",A51,CONCATENATE(VLOOKUP(A51,Competitors!$A$2:$I$650,3, FALSE)," ",VLOOKUP(A51,Competitors!$A$2:$I$650,2,FALSE))))</f>
        <v/>
      </c>
      <c r="H51" s="22">
        <f t="shared" si="0"/>
        <v>0</v>
      </c>
      <c r="I51" t="str">
        <f t="shared" si="1"/>
        <v/>
      </c>
    </row>
    <row r="52" spans="1:9" ht="15" x14ac:dyDescent="0.4">
      <c r="A52" s="19"/>
      <c r="B52" s="19"/>
      <c r="C52" s="20"/>
      <c r="D52" s="20"/>
      <c r="E52" s="20"/>
      <c r="F52" s="20"/>
      <c r="G52" s="21" t="str">
        <f>IF(ISBLANK($A52),"",IF($I52="X",A52,CONCATENATE(VLOOKUP(A52,Competitors!$A$2:$I$650,3, FALSE)," ",VLOOKUP(A52,Competitors!$A$2:$I$650,2,FALSE))))</f>
        <v/>
      </c>
      <c r="H52" s="22">
        <f t="shared" si="0"/>
        <v>0</v>
      </c>
      <c r="I52" t="str">
        <f t="shared" si="1"/>
        <v/>
      </c>
    </row>
    <row r="53" spans="1:9" ht="15" x14ac:dyDescent="0.4">
      <c r="A53" s="19"/>
      <c r="B53" s="19"/>
      <c r="C53" s="20"/>
      <c r="D53" s="20"/>
      <c r="E53" s="20"/>
      <c r="F53" s="20"/>
      <c r="G53" s="21" t="str">
        <f>IF(ISBLANK($A53),"",IF($I53="X",A53,CONCATENATE(VLOOKUP(A53,Competitors!$A$2:$I$650,3, FALSE)," ",VLOOKUP(A53,Competitors!$A$2:$I$650,2,FALSE))))</f>
        <v/>
      </c>
      <c r="H53" s="22">
        <f t="shared" si="0"/>
        <v>0</v>
      </c>
      <c r="I53" t="str">
        <f t="shared" si="1"/>
        <v/>
      </c>
    </row>
    <row r="54" spans="1:9" ht="15" x14ac:dyDescent="0.4">
      <c r="A54" s="19"/>
      <c r="B54" s="19"/>
      <c r="C54" s="20"/>
      <c r="D54" s="20"/>
      <c r="E54" s="20"/>
      <c r="F54" s="20"/>
      <c r="G54" s="21" t="str">
        <f>IF(ISBLANK($A54),"",IF($I54="X",A54,CONCATENATE(VLOOKUP(A54,Competitors!$A$2:$I$650,3, FALSE)," ",VLOOKUP(A54,Competitors!$A$2:$I$650,2,FALSE))))</f>
        <v/>
      </c>
      <c r="H54" s="22">
        <f t="shared" si="0"/>
        <v>0</v>
      </c>
      <c r="I54" t="str">
        <f t="shared" si="1"/>
        <v/>
      </c>
    </row>
    <row r="55" spans="1:9" ht="15" x14ac:dyDescent="0.4">
      <c r="A55" s="19"/>
      <c r="B55" s="19"/>
      <c r="C55" s="20"/>
      <c r="D55" s="20"/>
      <c r="E55" s="20"/>
      <c r="F55" s="20"/>
      <c r="G55" s="21" t="str">
        <f>IF(ISBLANK($A55),"",IF($I55="X",A55,CONCATENATE(VLOOKUP(A55,Competitors!$A$2:$I$650,3, FALSE)," ",VLOOKUP(A55,Competitors!$A$2:$I$650,2,FALSE))))</f>
        <v/>
      </c>
      <c r="H55" s="22">
        <f t="shared" si="0"/>
        <v>0</v>
      </c>
      <c r="I55" t="str">
        <f t="shared" si="1"/>
        <v/>
      </c>
    </row>
    <row r="56" spans="1:9" ht="15" x14ac:dyDescent="0.4">
      <c r="A56" s="19"/>
      <c r="B56" s="19"/>
      <c r="C56" s="20"/>
      <c r="D56" s="20"/>
      <c r="E56" s="20"/>
      <c r="F56" s="20"/>
      <c r="G56" s="21" t="str">
        <f>IF(ISBLANK($A56),"",IF($I56="X",A56,CONCATENATE(VLOOKUP(A56,Competitors!$A$2:$I$650,3, FALSE)," ",VLOOKUP(A56,Competitors!$A$2:$I$650,2,FALSE))))</f>
        <v/>
      </c>
      <c r="H56" s="22">
        <f t="shared" si="0"/>
        <v>0</v>
      </c>
      <c r="I56" t="str">
        <f t="shared" si="1"/>
        <v/>
      </c>
    </row>
    <row r="57" spans="1:9" ht="15" x14ac:dyDescent="0.4">
      <c r="A57" s="19"/>
      <c r="B57" s="19"/>
      <c r="C57" s="20"/>
      <c r="D57" s="20"/>
      <c r="E57" s="20"/>
      <c r="F57" s="20"/>
      <c r="G57" s="21" t="str">
        <f>IF(ISBLANK($A57),"",IF($I57="X",A57,CONCATENATE(VLOOKUP(A57,Competitors!$A$2:$I$650,3, FALSE)," ",VLOOKUP(A57,Competitors!$A$2:$I$650,2,FALSE))))</f>
        <v/>
      </c>
      <c r="H57" s="22">
        <f t="shared" si="0"/>
        <v>0</v>
      </c>
      <c r="I57" t="str">
        <f t="shared" si="1"/>
        <v/>
      </c>
    </row>
    <row r="58" spans="1:9" ht="15" x14ac:dyDescent="0.4">
      <c r="A58" s="19"/>
      <c r="B58" s="19"/>
      <c r="C58" s="20"/>
      <c r="D58" s="20"/>
      <c r="E58" s="20"/>
      <c r="F58" s="20"/>
      <c r="G58" s="21" t="str">
        <f>IF(ISBLANK($A58),"",IF($I58="X",A58,CONCATENATE(VLOOKUP(A58,Competitors!$A$2:$I$650,3, FALSE)," ",VLOOKUP(A58,Competitors!$A$2:$I$650,2,FALSE))))</f>
        <v/>
      </c>
      <c r="H58" s="22">
        <f t="shared" si="0"/>
        <v>0</v>
      </c>
      <c r="I58" t="str">
        <f t="shared" si="1"/>
        <v/>
      </c>
    </row>
    <row r="59" spans="1:9" ht="15" x14ac:dyDescent="0.4">
      <c r="A59" s="19"/>
      <c r="B59" s="19"/>
      <c r="C59" s="20"/>
      <c r="D59" s="20"/>
      <c r="E59" s="20"/>
      <c r="F59" s="20"/>
      <c r="G59" s="21" t="str">
        <f>IF(ISBLANK($A59),"",IF($I59="X",A59,CONCATENATE(VLOOKUP(A59,Competitors!$A$2:$I$650,3, FALSE)," ",VLOOKUP(A59,Competitors!$A$2:$I$650,2,FALSE))))</f>
        <v/>
      </c>
      <c r="H59" s="22">
        <f t="shared" si="0"/>
        <v>0</v>
      </c>
      <c r="I59" t="str">
        <f t="shared" si="1"/>
        <v/>
      </c>
    </row>
    <row r="60" spans="1:9" ht="15" x14ac:dyDescent="0.4">
      <c r="A60" s="19"/>
      <c r="B60" s="19"/>
      <c r="C60" s="20"/>
      <c r="D60" s="20"/>
      <c r="E60" s="20"/>
      <c r="F60" s="20"/>
      <c r="G60" s="21" t="str">
        <f>IF(ISBLANK($A60),"",IF($I60="X",A60,CONCATENATE(VLOOKUP(A60,Competitors!$A$2:$I$650,3, FALSE)," ",VLOOKUP(A60,Competitors!$A$2:$I$650,2,FALSE))))</f>
        <v/>
      </c>
      <c r="H60" s="22">
        <f t="shared" si="0"/>
        <v>0</v>
      </c>
      <c r="I60" t="str">
        <f t="shared" si="1"/>
        <v/>
      </c>
    </row>
    <row r="61" spans="1:9" ht="15" x14ac:dyDescent="0.4">
      <c r="A61" s="19"/>
      <c r="B61" s="19"/>
      <c r="C61" s="20"/>
      <c r="D61" s="20"/>
      <c r="E61" s="20"/>
      <c r="F61" s="20"/>
      <c r="G61" s="21" t="str">
        <f>IF(ISBLANK($A61),"",IF($I61="X",A61,CONCATENATE(VLOOKUP(A61,Competitors!$A$2:$I$650,3, FALSE)," ",VLOOKUP(A61,Competitors!$A$2:$I$650,2,FALSE))))</f>
        <v/>
      </c>
      <c r="H61" s="22">
        <f t="shared" si="0"/>
        <v>0</v>
      </c>
      <c r="I61" t="str">
        <f t="shared" si="1"/>
        <v/>
      </c>
    </row>
    <row r="62" spans="1:9" ht="15" x14ac:dyDescent="0.4">
      <c r="A62" s="19"/>
      <c r="B62" s="19"/>
      <c r="C62" s="20"/>
      <c r="D62" s="20"/>
      <c r="E62" s="20"/>
      <c r="F62" s="20"/>
      <c r="G62" s="21" t="str">
        <f>IF(ISBLANK($A62),"",IF($I62="X",A62,CONCATENATE(VLOOKUP(A62,Competitors!$A$2:$I$650,3, FALSE)," ",VLOOKUP(A62,Competitors!$A$2:$I$650,2,FALSE))))</f>
        <v/>
      </c>
      <c r="H62" s="22">
        <f t="shared" si="0"/>
        <v>0</v>
      </c>
      <c r="I62" t="str">
        <f t="shared" si="1"/>
        <v/>
      </c>
    </row>
    <row r="63" spans="1:9" ht="15" x14ac:dyDescent="0.4">
      <c r="A63" s="19"/>
      <c r="B63" s="19"/>
      <c r="C63" s="20"/>
      <c r="D63" s="20"/>
      <c r="E63" s="20"/>
      <c r="F63" s="20"/>
      <c r="G63" s="21" t="str">
        <f>IF(ISBLANK($A63),"",IF($I63="X",A63,CONCATENATE(VLOOKUP(A63,Competitors!$A$2:$I$650,3, FALSE)," ",VLOOKUP(A63,Competitors!$A$2:$I$650,2,FALSE))))</f>
        <v/>
      </c>
      <c r="H63" s="22">
        <f t="shared" si="0"/>
        <v>0</v>
      </c>
      <c r="I63" t="str">
        <f t="shared" si="1"/>
        <v/>
      </c>
    </row>
    <row r="64" spans="1:9" ht="15" x14ac:dyDescent="0.4">
      <c r="A64" s="19"/>
      <c r="B64" s="19"/>
      <c r="C64" s="20"/>
      <c r="D64" s="20"/>
      <c r="E64" s="20"/>
      <c r="F64" s="20"/>
      <c r="G64" s="21" t="str">
        <f>IF(ISBLANK($A64),"",IF($I64="X",A64,CONCATENATE(VLOOKUP(A64,Competitors!$A$2:$I$650,3, FALSE)," ",VLOOKUP(A64,Competitors!$A$2:$I$650,2,FALSE))))</f>
        <v/>
      </c>
      <c r="H64" s="22">
        <f t="shared" si="0"/>
        <v>0</v>
      </c>
      <c r="I64" t="str">
        <f t="shared" si="1"/>
        <v/>
      </c>
    </row>
    <row r="65" spans="1:9" ht="15" x14ac:dyDescent="0.4">
      <c r="A65" s="19"/>
      <c r="B65" s="19"/>
      <c r="C65" s="20"/>
      <c r="D65" s="20"/>
      <c r="E65" s="20"/>
      <c r="F65" s="20"/>
      <c r="G65" s="21" t="str">
        <f>IF(ISBLANK($A65),"",IF($I65="X",A65,CONCATENATE(VLOOKUP(A65,Competitors!$A$2:$I$650,3, FALSE)," ",VLOOKUP(A65,Competitors!$A$2:$I$650,2,FALSE))))</f>
        <v/>
      </c>
      <c r="H65" s="22">
        <f t="shared" si="0"/>
        <v>0</v>
      </c>
      <c r="I65" t="str">
        <f t="shared" si="1"/>
        <v/>
      </c>
    </row>
    <row r="66" spans="1:9" ht="15" x14ac:dyDescent="0.4">
      <c r="A66" s="19"/>
      <c r="B66" s="19"/>
      <c r="C66" s="20"/>
      <c r="D66" s="20"/>
      <c r="E66" s="20"/>
      <c r="F66" s="20"/>
      <c r="G66" s="21" t="str">
        <f>IF(ISBLANK($A66),"",IF($I66="X",A66,CONCATENATE(VLOOKUP(A66,Competitors!$A$2:$I$650,3, FALSE)," ",VLOOKUP(A66,Competitors!$A$2:$I$650,2,FALSE))))</f>
        <v/>
      </c>
      <c r="H66" s="22">
        <f t="shared" si="0"/>
        <v>0</v>
      </c>
      <c r="I66" t="str">
        <f t="shared" si="1"/>
        <v/>
      </c>
    </row>
    <row r="67" spans="1:9" ht="15" x14ac:dyDescent="0.4">
      <c r="A67" s="19"/>
      <c r="B67" s="19"/>
      <c r="C67" s="20"/>
      <c r="D67" s="20"/>
      <c r="E67" s="20"/>
      <c r="F67" s="20"/>
      <c r="G67" s="21" t="str">
        <f>IF(ISBLANK($A67),"",IF($I67="X",A67,CONCATENATE(VLOOKUP(A67,Competitors!$A$2:$I$650,3, FALSE)," ",VLOOKUP(A67,Competitors!$A$2:$I$650,2,FALSE))))</f>
        <v/>
      </c>
      <c r="H67" s="22">
        <f t="shared" ref="H67:H101" si="2">IF(LEFT($E67,1)="D",UPPER($E67),(B67*3600+C67*60+D67)/86400)</f>
        <v>0</v>
      </c>
      <c r="I67" t="str">
        <f t="shared" ref="I67:I101" si="3">IF(OR(ISBLANK(A67),ISNUMBER(A67)),"","X")</f>
        <v/>
      </c>
    </row>
    <row r="68" spans="1:9" ht="15" x14ac:dyDescent="0.4">
      <c r="A68" s="19"/>
      <c r="B68" s="19"/>
      <c r="C68" s="20"/>
      <c r="D68" s="20"/>
      <c r="E68" s="20"/>
      <c r="F68" s="20"/>
      <c r="G68" s="21" t="str">
        <f>IF(ISBLANK($A68),"",IF($I68="X",A68,CONCATENATE(VLOOKUP(A68,Competitors!$A$2:$I$650,3, FALSE)," ",VLOOKUP(A68,Competitors!$A$2:$I$650,2,FALSE))))</f>
        <v/>
      </c>
      <c r="H68" s="22">
        <f t="shared" si="2"/>
        <v>0</v>
      </c>
      <c r="I68" t="str">
        <f t="shared" si="3"/>
        <v/>
      </c>
    </row>
    <row r="69" spans="1:9" ht="15" x14ac:dyDescent="0.4">
      <c r="A69" s="19"/>
      <c r="B69" s="19"/>
      <c r="C69" s="20"/>
      <c r="D69" s="20"/>
      <c r="E69" s="20"/>
      <c r="F69" s="20"/>
      <c r="G69" s="21" t="str">
        <f>IF(ISBLANK($A69),"",IF($I69="X",A69,CONCATENATE(VLOOKUP(A69,Competitors!$A$2:$I$650,3, FALSE)," ",VLOOKUP(A69,Competitors!$A$2:$I$650,2,FALSE))))</f>
        <v/>
      </c>
      <c r="H69" s="22">
        <f t="shared" si="2"/>
        <v>0</v>
      </c>
      <c r="I69" t="str">
        <f t="shared" si="3"/>
        <v/>
      </c>
    </row>
    <row r="70" spans="1:9" ht="15" x14ac:dyDescent="0.4">
      <c r="A70" s="19"/>
      <c r="B70" s="19"/>
      <c r="C70" s="20"/>
      <c r="D70" s="20"/>
      <c r="E70" s="20"/>
      <c r="F70" s="20"/>
      <c r="G70" s="21" t="str">
        <f>IF(ISBLANK($A70),"",IF($I70="X",A70,CONCATENATE(VLOOKUP(A70,Competitors!$A$2:$I$650,3, FALSE)," ",VLOOKUP(A70,Competitors!$A$2:$I$650,2,FALSE))))</f>
        <v/>
      </c>
      <c r="H70" s="22">
        <f t="shared" si="2"/>
        <v>0</v>
      </c>
      <c r="I70" t="str">
        <f t="shared" si="3"/>
        <v/>
      </c>
    </row>
    <row r="71" spans="1:9" ht="15" x14ac:dyDescent="0.4">
      <c r="A71" s="19"/>
      <c r="B71" s="19"/>
      <c r="C71" s="20"/>
      <c r="D71" s="20"/>
      <c r="E71" s="20"/>
      <c r="F71" s="20"/>
      <c r="G71" s="21" t="str">
        <f>IF(ISBLANK($A71),"",IF($I71="X",A71,CONCATENATE(VLOOKUP(A71,Competitors!$A$2:$I$650,3, FALSE)," ",VLOOKUP(A71,Competitors!$A$2:$I$650,2,FALSE))))</f>
        <v/>
      </c>
      <c r="H71" s="22">
        <f t="shared" si="2"/>
        <v>0</v>
      </c>
      <c r="I71" t="str">
        <f t="shared" si="3"/>
        <v/>
      </c>
    </row>
    <row r="72" spans="1:9" ht="15" x14ac:dyDescent="0.4">
      <c r="A72" s="19"/>
      <c r="B72" s="19"/>
      <c r="C72" s="20"/>
      <c r="D72" s="20"/>
      <c r="E72" s="20"/>
      <c r="F72" s="20"/>
      <c r="G72" s="21" t="str">
        <f>IF(ISBLANK($A72),"",IF($I72="X",A72,CONCATENATE(VLOOKUP(A72,Competitors!$A$2:$I$650,3, FALSE)," ",VLOOKUP(A72,Competitors!$A$2:$I$650,2,FALSE))))</f>
        <v/>
      </c>
      <c r="H72" s="22">
        <f t="shared" si="2"/>
        <v>0</v>
      </c>
      <c r="I72" t="str">
        <f t="shared" si="3"/>
        <v/>
      </c>
    </row>
    <row r="73" spans="1:9" ht="15" x14ac:dyDescent="0.4">
      <c r="A73" s="19"/>
      <c r="B73" s="19"/>
      <c r="C73" s="20"/>
      <c r="D73" s="20"/>
      <c r="E73" s="20"/>
      <c r="F73" s="20"/>
      <c r="G73" s="21" t="str">
        <f>IF(ISBLANK($A73),"",IF($I73="X",A73,CONCATENATE(VLOOKUP(A73,Competitors!$A$2:$I$650,3, FALSE)," ",VLOOKUP(A73,Competitors!$A$2:$I$650,2,FALSE))))</f>
        <v/>
      </c>
      <c r="H73" s="22">
        <f t="shared" si="2"/>
        <v>0</v>
      </c>
      <c r="I73" t="str">
        <f t="shared" si="3"/>
        <v/>
      </c>
    </row>
    <row r="74" spans="1:9" ht="15" x14ac:dyDescent="0.4">
      <c r="A74" s="19"/>
      <c r="B74" s="19"/>
      <c r="C74" s="20"/>
      <c r="D74" s="20"/>
      <c r="E74" s="20"/>
      <c r="F74" s="20"/>
      <c r="G74" s="21" t="str">
        <f>IF(ISBLANK($A74),"",IF($I74="X",A74,CONCATENATE(VLOOKUP(A74,Competitors!$A$2:$I$650,3, FALSE)," ",VLOOKUP(A74,Competitors!$A$2:$I$650,2,FALSE))))</f>
        <v/>
      </c>
      <c r="H74" s="22">
        <f t="shared" si="2"/>
        <v>0</v>
      </c>
      <c r="I74" t="str">
        <f t="shared" si="3"/>
        <v/>
      </c>
    </row>
    <row r="75" spans="1:9" ht="15" x14ac:dyDescent="0.4">
      <c r="A75" s="19"/>
      <c r="B75" s="19"/>
      <c r="C75" s="20"/>
      <c r="D75" s="20"/>
      <c r="E75" s="20"/>
      <c r="F75" s="20"/>
      <c r="G75" s="21" t="str">
        <f>IF(ISBLANK($A75),"",IF($I75="X",A75,CONCATENATE(VLOOKUP(A75,Competitors!$A$2:$I$650,3, FALSE)," ",VLOOKUP(A75,Competitors!$A$2:$I$650,2,FALSE))))</f>
        <v/>
      </c>
      <c r="H75" s="22">
        <f t="shared" si="2"/>
        <v>0</v>
      </c>
      <c r="I75" t="str">
        <f t="shared" si="3"/>
        <v/>
      </c>
    </row>
    <row r="76" spans="1:9" ht="15" x14ac:dyDescent="0.4">
      <c r="A76" s="19"/>
      <c r="B76" s="19"/>
      <c r="C76" s="20"/>
      <c r="D76" s="20"/>
      <c r="E76" s="20"/>
      <c r="F76" s="20"/>
      <c r="G76" s="21" t="str">
        <f>IF(ISBLANK($A76),"",IF($I76="X",A76,CONCATENATE(VLOOKUP(A76,Competitors!$A$2:$I$650,3, FALSE)," ",VLOOKUP(A76,Competitors!$A$2:$I$650,2,FALSE))))</f>
        <v/>
      </c>
      <c r="H76" s="22">
        <f t="shared" si="2"/>
        <v>0</v>
      </c>
      <c r="I76" t="str">
        <f t="shared" si="3"/>
        <v/>
      </c>
    </row>
    <row r="77" spans="1:9" ht="15" x14ac:dyDescent="0.4">
      <c r="A77" s="19"/>
      <c r="B77" s="19"/>
      <c r="C77" s="20"/>
      <c r="D77" s="20"/>
      <c r="E77" s="20"/>
      <c r="F77" s="20"/>
      <c r="G77" s="21" t="str">
        <f>IF(ISBLANK($A77),"",IF($I77="X",A77,CONCATENATE(VLOOKUP(A77,Competitors!$A$2:$I$650,3, FALSE)," ",VLOOKUP(A77,Competitors!$A$2:$I$650,2,FALSE))))</f>
        <v/>
      </c>
      <c r="H77" s="22">
        <f t="shared" si="2"/>
        <v>0</v>
      </c>
      <c r="I77" t="str">
        <f t="shared" si="3"/>
        <v/>
      </c>
    </row>
    <row r="78" spans="1:9" ht="15" x14ac:dyDescent="0.4">
      <c r="A78" s="19"/>
      <c r="B78" s="19"/>
      <c r="C78" s="20"/>
      <c r="D78" s="20"/>
      <c r="E78" s="20"/>
      <c r="F78" s="20"/>
      <c r="G78" s="21" t="str">
        <f>IF(ISBLANK($A78),"",IF($I78="X",A78,CONCATENATE(VLOOKUP(A78,Competitors!$A$2:$I$650,3, FALSE)," ",VLOOKUP(A78,Competitors!$A$2:$I$650,2,FALSE))))</f>
        <v/>
      </c>
      <c r="H78" s="22">
        <f t="shared" si="2"/>
        <v>0</v>
      </c>
      <c r="I78" t="str">
        <f t="shared" si="3"/>
        <v/>
      </c>
    </row>
    <row r="79" spans="1:9" ht="15" x14ac:dyDescent="0.4">
      <c r="A79" s="19"/>
      <c r="B79" s="19"/>
      <c r="C79" s="20"/>
      <c r="D79" s="20"/>
      <c r="E79" s="20"/>
      <c r="F79" s="20"/>
      <c r="G79" s="21" t="str">
        <f>IF(ISBLANK($A79),"",IF($I79="X",A79,CONCATENATE(VLOOKUP(A79,Competitors!$A$2:$I$650,3, FALSE)," ",VLOOKUP(A79,Competitors!$A$2:$I$650,2,FALSE))))</f>
        <v/>
      </c>
      <c r="H79" s="22">
        <f t="shared" si="2"/>
        <v>0</v>
      </c>
      <c r="I79" t="str">
        <f t="shared" si="3"/>
        <v/>
      </c>
    </row>
    <row r="80" spans="1:9" ht="15" x14ac:dyDescent="0.4">
      <c r="A80" s="19"/>
      <c r="B80" s="19"/>
      <c r="C80" s="20"/>
      <c r="D80" s="20"/>
      <c r="E80" s="20"/>
      <c r="F80" s="20"/>
      <c r="G80" s="21" t="str">
        <f>IF(ISBLANK($A80),"",IF($I80="X",A80,CONCATENATE(VLOOKUP(A80,Competitors!$A$2:$I$650,3, FALSE)," ",VLOOKUP(A80,Competitors!$A$2:$I$650,2,FALSE))))</f>
        <v/>
      </c>
      <c r="H80" s="22">
        <f t="shared" si="2"/>
        <v>0</v>
      </c>
      <c r="I80" t="str">
        <f t="shared" si="3"/>
        <v/>
      </c>
    </row>
    <row r="81" spans="1:9" ht="15" x14ac:dyDescent="0.4">
      <c r="A81" s="19"/>
      <c r="B81" s="19"/>
      <c r="C81" s="20"/>
      <c r="D81" s="20"/>
      <c r="E81" s="20"/>
      <c r="F81" s="20"/>
      <c r="G81" s="21" t="str">
        <f>IF(ISBLANK($A81),"",IF($I81="X",A81,CONCATENATE(VLOOKUP(A81,Competitors!$A$2:$I$650,3, FALSE)," ",VLOOKUP(A81,Competitors!$A$2:$I$650,2,FALSE))))</f>
        <v/>
      </c>
      <c r="H81" s="22">
        <f t="shared" si="2"/>
        <v>0</v>
      </c>
      <c r="I81" t="str">
        <f t="shared" si="3"/>
        <v/>
      </c>
    </row>
    <row r="82" spans="1:9" ht="15" x14ac:dyDescent="0.4">
      <c r="A82" s="19"/>
      <c r="B82" s="19"/>
      <c r="C82" s="20"/>
      <c r="D82" s="20"/>
      <c r="E82" s="20"/>
      <c r="F82" s="20"/>
      <c r="G82" s="21" t="str">
        <f>IF(ISBLANK($A82),"",IF($I82="X",A82,CONCATENATE(VLOOKUP(A82,Competitors!$A$2:$I$650,3, FALSE)," ",VLOOKUP(A82,Competitors!$A$2:$I$650,2,FALSE))))</f>
        <v/>
      </c>
      <c r="H82" s="22">
        <f t="shared" si="2"/>
        <v>0</v>
      </c>
      <c r="I82" t="str">
        <f t="shared" si="3"/>
        <v/>
      </c>
    </row>
    <row r="83" spans="1:9" ht="15" x14ac:dyDescent="0.4">
      <c r="A83" s="19"/>
      <c r="B83" s="19"/>
      <c r="C83" s="20"/>
      <c r="D83" s="20"/>
      <c r="E83" s="20"/>
      <c r="F83" s="20"/>
      <c r="G83" s="21" t="str">
        <f>IF(ISBLANK($A83),"",IF($I83="X",A83,CONCATENATE(VLOOKUP(A83,Competitors!$A$2:$I$650,3, FALSE)," ",VLOOKUP(A83,Competitors!$A$2:$I$650,2,FALSE))))</f>
        <v/>
      </c>
      <c r="H83" s="22">
        <f t="shared" si="2"/>
        <v>0</v>
      </c>
      <c r="I83" t="str">
        <f t="shared" si="3"/>
        <v/>
      </c>
    </row>
    <row r="84" spans="1:9" ht="15" x14ac:dyDescent="0.4">
      <c r="A84" s="19"/>
      <c r="B84" s="19"/>
      <c r="C84" s="20"/>
      <c r="D84" s="20"/>
      <c r="E84" s="20"/>
      <c r="F84" s="20"/>
      <c r="G84" s="21" t="str">
        <f>IF(ISBLANK($A84),"",IF($I84="X",A84,CONCATENATE(VLOOKUP(A84,Competitors!$A$2:$I$650,3, FALSE)," ",VLOOKUP(A84,Competitors!$A$2:$I$650,2,FALSE))))</f>
        <v/>
      </c>
      <c r="H84" s="22">
        <f t="shared" si="2"/>
        <v>0</v>
      </c>
      <c r="I84" t="str">
        <f t="shared" si="3"/>
        <v/>
      </c>
    </row>
    <row r="85" spans="1:9" ht="15" x14ac:dyDescent="0.4">
      <c r="A85" s="19"/>
      <c r="B85" s="19"/>
      <c r="C85" s="20"/>
      <c r="D85" s="20"/>
      <c r="E85" s="20"/>
      <c r="F85" s="20"/>
      <c r="G85" s="21" t="str">
        <f>IF(ISBLANK($A85),"",IF($I85="X",A85,CONCATENATE(VLOOKUP(A85,Competitors!$A$2:$I$650,3, FALSE)," ",VLOOKUP(A85,Competitors!$A$2:$I$650,2,FALSE))))</f>
        <v/>
      </c>
      <c r="H85" s="22">
        <f t="shared" si="2"/>
        <v>0</v>
      </c>
      <c r="I85" t="str">
        <f t="shared" si="3"/>
        <v/>
      </c>
    </row>
    <row r="86" spans="1:9" ht="15" x14ac:dyDescent="0.4">
      <c r="A86" s="19"/>
      <c r="B86" s="19"/>
      <c r="C86" s="20"/>
      <c r="D86" s="20"/>
      <c r="E86" s="20"/>
      <c r="F86" s="20"/>
      <c r="G86" s="21" t="str">
        <f>IF(ISBLANK($A86),"",IF($I86="X",A86,CONCATENATE(VLOOKUP(A86,Competitors!$A$2:$I$650,3, FALSE)," ",VLOOKUP(A86,Competitors!$A$2:$I$650,2,FALSE))))</f>
        <v/>
      </c>
      <c r="H86" s="22">
        <f t="shared" si="2"/>
        <v>0</v>
      </c>
      <c r="I86" t="str">
        <f t="shared" si="3"/>
        <v/>
      </c>
    </row>
    <row r="87" spans="1:9" ht="15" x14ac:dyDescent="0.4">
      <c r="A87" s="19"/>
      <c r="B87" s="19"/>
      <c r="C87" s="20"/>
      <c r="D87" s="20"/>
      <c r="E87" s="20"/>
      <c r="F87" s="20"/>
      <c r="G87" s="21" t="str">
        <f>IF(ISBLANK($A87),"",IF($I87="X",A87,CONCATENATE(VLOOKUP(A87,Competitors!$A$2:$I$650,3, FALSE)," ",VLOOKUP(A87,Competitors!$A$2:$I$650,2,FALSE))))</f>
        <v/>
      </c>
      <c r="H87" s="22">
        <f t="shared" si="2"/>
        <v>0</v>
      </c>
      <c r="I87" t="str">
        <f t="shared" si="3"/>
        <v/>
      </c>
    </row>
    <row r="88" spans="1:9" ht="15" x14ac:dyDescent="0.4">
      <c r="A88" s="19"/>
      <c r="B88" s="19"/>
      <c r="C88" s="20"/>
      <c r="D88" s="20"/>
      <c r="E88" s="20"/>
      <c r="F88" s="20"/>
      <c r="G88" s="21" t="str">
        <f>IF(ISBLANK($A88),"",IF($I88="X",A88,CONCATENATE(VLOOKUP(A88,Competitors!$A$2:$I$650,3, FALSE)," ",VLOOKUP(A88,Competitors!$A$2:$I$650,2,FALSE))))</f>
        <v/>
      </c>
      <c r="H88" s="22">
        <f t="shared" si="2"/>
        <v>0</v>
      </c>
      <c r="I88" t="str">
        <f t="shared" si="3"/>
        <v/>
      </c>
    </row>
    <row r="89" spans="1:9" ht="15" x14ac:dyDescent="0.4">
      <c r="A89" s="19"/>
      <c r="B89" s="19"/>
      <c r="C89" s="20"/>
      <c r="D89" s="20"/>
      <c r="E89" s="20"/>
      <c r="F89" s="20"/>
      <c r="G89" s="21" t="str">
        <f>IF(ISBLANK($A89),"",IF($I89="X",A89,CONCATENATE(VLOOKUP(A89,Competitors!$A$2:$I$650,3, FALSE)," ",VLOOKUP(A89,Competitors!$A$2:$I$650,2,FALSE))))</f>
        <v/>
      </c>
      <c r="H89" s="22">
        <f t="shared" si="2"/>
        <v>0</v>
      </c>
      <c r="I89" t="str">
        <f t="shared" si="3"/>
        <v/>
      </c>
    </row>
    <row r="90" spans="1:9" ht="15" x14ac:dyDescent="0.4">
      <c r="A90" s="19"/>
      <c r="B90" s="19"/>
      <c r="C90" s="20"/>
      <c r="D90" s="20"/>
      <c r="E90" s="20"/>
      <c r="F90" s="20"/>
      <c r="G90" s="21" t="str">
        <f>IF(ISBLANK($A90),"",IF($I90="X",A90,CONCATENATE(VLOOKUP(A90,Competitors!$A$2:$I$650,3, FALSE)," ",VLOOKUP(A90,Competitors!$A$2:$I$650,2,FALSE))))</f>
        <v/>
      </c>
      <c r="H90" s="22">
        <f t="shared" si="2"/>
        <v>0</v>
      </c>
      <c r="I90" t="str">
        <f t="shared" si="3"/>
        <v/>
      </c>
    </row>
    <row r="91" spans="1:9" ht="15" x14ac:dyDescent="0.4">
      <c r="A91" s="19"/>
      <c r="B91" s="19"/>
      <c r="C91" s="20"/>
      <c r="D91" s="20"/>
      <c r="E91" s="20"/>
      <c r="F91" s="20"/>
      <c r="G91" s="21" t="str">
        <f>IF(ISBLANK($A91),"",IF($I91="X",A91,CONCATENATE(VLOOKUP(A91,Competitors!$A$2:$I$650,3, FALSE)," ",VLOOKUP(A91,Competitors!$A$2:$I$650,2,FALSE))))</f>
        <v/>
      </c>
      <c r="H91" s="22">
        <f t="shared" si="2"/>
        <v>0</v>
      </c>
      <c r="I91" t="str">
        <f t="shared" si="3"/>
        <v/>
      </c>
    </row>
    <row r="92" spans="1:9" ht="15" x14ac:dyDescent="0.4">
      <c r="A92" s="19"/>
      <c r="B92" s="19"/>
      <c r="C92" s="20"/>
      <c r="D92" s="20"/>
      <c r="E92" s="20"/>
      <c r="F92" s="20"/>
      <c r="G92" s="21" t="str">
        <f>IF(ISBLANK($A92),"",IF($I92="X",A92,CONCATENATE(VLOOKUP(A92,Competitors!$A$2:$I$650,3, FALSE)," ",VLOOKUP(A92,Competitors!$A$2:$I$650,2,FALSE))))</f>
        <v/>
      </c>
      <c r="H92" s="22">
        <f t="shared" si="2"/>
        <v>0</v>
      </c>
      <c r="I92" t="str">
        <f t="shared" si="3"/>
        <v/>
      </c>
    </row>
    <row r="93" spans="1:9" ht="15" x14ac:dyDescent="0.4">
      <c r="A93" s="19"/>
      <c r="B93" s="19"/>
      <c r="C93" s="20"/>
      <c r="D93" s="20"/>
      <c r="E93" s="20"/>
      <c r="F93" s="20"/>
      <c r="G93" s="21" t="str">
        <f>IF(ISBLANK($A93),"",IF($I93="X",A93,CONCATENATE(VLOOKUP(A93,Competitors!$A$2:$I$650,3, FALSE)," ",VLOOKUP(A93,Competitors!$A$2:$I$650,2,FALSE))))</f>
        <v/>
      </c>
      <c r="H93" s="22">
        <f t="shared" si="2"/>
        <v>0</v>
      </c>
      <c r="I93" t="str">
        <f t="shared" si="3"/>
        <v/>
      </c>
    </row>
    <row r="94" spans="1:9" ht="15" x14ac:dyDescent="0.4">
      <c r="A94" s="19"/>
      <c r="B94" s="19"/>
      <c r="C94" s="20"/>
      <c r="D94" s="20"/>
      <c r="E94" s="20"/>
      <c r="F94" s="20"/>
      <c r="G94" s="21" t="str">
        <f>IF(ISBLANK($A94),"",IF($I94="X",A94,CONCATENATE(VLOOKUP(A94,Competitors!$A$2:$I$650,3, FALSE)," ",VLOOKUP(A94,Competitors!$A$2:$I$650,2,FALSE))))</f>
        <v/>
      </c>
      <c r="H94" s="22">
        <f t="shared" si="2"/>
        <v>0</v>
      </c>
      <c r="I94" t="str">
        <f t="shared" si="3"/>
        <v/>
      </c>
    </row>
    <row r="95" spans="1:9" ht="15" x14ac:dyDescent="0.4">
      <c r="A95" s="19"/>
      <c r="B95" s="19"/>
      <c r="C95" s="20"/>
      <c r="D95" s="20"/>
      <c r="E95" s="20"/>
      <c r="F95" s="20"/>
      <c r="G95" s="21" t="str">
        <f>IF(ISBLANK($A95),"",IF($I95="X",A95,CONCATENATE(VLOOKUP(A95,Competitors!$A$2:$I$650,3, FALSE)," ",VLOOKUP(A95,Competitors!$A$2:$I$650,2,FALSE))))</f>
        <v/>
      </c>
      <c r="H95" s="22">
        <f t="shared" si="2"/>
        <v>0</v>
      </c>
      <c r="I95" t="str">
        <f t="shared" si="3"/>
        <v/>
      </c>
    </row>
    <row r="96" spans="1:9" ht="15" x14ac:dyDescent="0.4">
      <c r="A96" s="19"/>
      <c r="B96" s="19"/>
      <c r="C96" s="20"/>
      <c r="D96" s="20"/>
      <c r="E96" s="20"/>
      <c r="F96" s="20"/>
      <c r="G96" s="21" t="str">
        <f>IF(ISBLANK($A96),"",IF($I96="X",A96,CONCATENATE(VLOOKUP(A96,Competitors!$A$2:$I$650,3, FALSE)," ",VLOOKUP(A96,Competitors!$A$2:$I$650,2,FALSE))))</f>
        <v/>
      </c>
      <c r="H96" s="22">
        <f t="shared" si="2"/>
        <v>0</v>
      </c>
      <c r="I96" t="str">
        <f t="shared" si="3"/>
        <v/>
      </c>
    </row>
    <row r="97" spans="1:9" ht="15" x14ac:dyDescent="0.4">
      <c r="A97" s="19"/>
      <c r="B97" s="19"/>
      <c r="C97" s="20"/>
      <c r="D97" s="20"/>
      <c r="E97" s="20"/>
      <c r="F97" s="20"/>
      <c r="G97" s="21" t="str">
        <f>IF(ISBLANK($A97),"",IF($I97="X",A97,CONCATENATE(VLOOKUP(A97,Competitors!$A$2:$I$650,3, FALSE)," ",VLOOKUP(A97,Competitors!$A$2:$I$650,2,FALSE))))</f>
        <v/>
      </c>
      <c r="H97" s="22">
        <f t="shared" si="2"/>
        <v>0</v>
      </c>
      <c r="I97" t="str">
        <f t="shared" si="3"/>
        <v/>
      </c>
    </row>
    <row r="98" spans="1:9" ht="15" x14ac:dyDescent="0.4">
      <c r="A98" s="19"/>
      <c r="B98" s="19"/>
      <c r="C98" s="20"/>
      <c r="D98" s="20"/>
      <c r="E98" s="20"/>
      <c r="F98" s="20"/>
      <c r="G98" s="21" t="str">
        <f>IF(ISBLANK($A98),"",IF($I98="X",A98,CONCATENATE(VLOOKUP(A98,Competitors!$A$2:$I$650,3, FALSE)," ",VLOOKUP(A98,Competitors!$A$2:$I$650,2,FALSE))))</f>
        <v/>
      </c>
      <c r="H98" s="22">
        <f t="shared" si="2"/>
        <v>0</v>
      </c>
      <c r="I98" t="str">
        <f t="shared" si="3"/>
        <v/>
      </c>
    </row>
    <row r="99" spans="1:9" ht="15" x14ac:dyDescent="0.4">
      <c r="A99" s="19"/>
      <c r="B99" s="19"/>
      <c r="C99" s="20"/>
      <c r="D99" s="20"/>
      <c r="E99" s="20"/>
      <c r="F99" s="20"/>
      <c r="G99" s="21" t="str">
        <f>IF(ISBLANK($A99),"",IF($I99="X",A99,CONCATENATE(VLOOKUP(A99,Competitors!$A$2:$I$650,3, FALSE)," ",VLOOKUP(A99,Competitors!$A$2:$I$650,2,FALSE))))</f>
        <v/>
      </c>
      <c r="H99" s="22">
        <f t="shared" si="2"/>
        <v>0</v>
      </c>
      <c r="I99" t="str">
        <f t="shared" si="3"/>
        <v/>
      </c>
    </row>
    <row r="100" spans="1:9" ht="15" x14ac:dyDescent="0.4">
      <c r="A100" s="19"/>
      <c r="B100" s="19"/>
      <c r="C100" s="20"/>
      <c r="D100" s="20"/>
      <c r="E100" s="20"/>
      <c r="F100" s="20"/>
      <c r="G100" s="21" t="str">
        <f>IF(ISBLANK($A100),"",IF($I100="X",A100,CONCATENATE(VLOOKUP(A100,Competitors!$A$2:$I$650,3, FALSE)," ",VLOOKUP(A100,Competitors!$A$2:$I$650,2,FALSE))))</f>
        <v/>
      </c>
      <c r="H100" s="22">
        <f t="shared" si="2"/>
        <v>0</v>
      </c>
      <c r="I100" t="str">
        <f t="shared" si="3"/>
        <v/>
      </c>
    </row>
    <row r="101" spans="1:9" ht="15" x14ac:dyDescent="0.4">
      <c r="A101" s="19"/>
      <c r="B101" s="19"/>
      <c r="C101" s="20"/>
      <c r="D101" s="20"/>
      <c r="E101" s="20"/>
      <c r="F101" s="20"/>
      <c r="G101" s="21" t="str">
        <f>IF(ISBLANK($A101),"",IF($I101="X",A101,CONCATENATE(VLOOKUP(A101,Competitors!$A$2:$I$650,3, FALSE)," ",VLOOKUP(A101,Competitors!$A$2:$I$650,2,FALSE))))</f>
        <v/>
      </c>
      <c r="H101" s="22">
        <f t="shared" si="2"/>
        <v>0</v>
      </c>
      <c r="I101" t="str">
        <f t="shared" si="3"/>
        <v/>
      </c>
    </row>
    <row r="102" spans="1:9" s="23" customFormat="1" x14ac:dyDescent="0.35">
      <c r="H102" s="24"/>
    </row>
    <row r="103" spans="1:9" x14ac:dyDescent="0.35">
      <c r="A103" t="s">
        <v>672</v>
      </c>
      <c r="B103" t="str" cm="1">
        <f t="array" aca="1" ref="B103" ca="1">MID(CELL("filename",A1),FIND("]",CELL("filename",A1))+1,255)</f>
        <v>Event_17</v>
      </c>
    </row>
    <row r="104" spans="1:9" x14ac:dyDescent="0.35">
      <c r="A104" t="s">
        <v>673</v>
      </c>
      <c r="B104">
        <f ca="1">_xlfn.XLOOKUP(B103,Calendar!L:L,Calendar!G:G,"Event is not in calendar")</f>
        <v>0</v>
      </c>
    </row>
  </sheetData>
  <conditionalFormatting sqref="D2:D101">
    <cfRule type="expression" dxfId="29" priority="1">
      <formula>TEXT($B$104,"@")="Y"</formula>
    </cfRule>
  </conditionalFormatting>
  <conditionalFormatting sqref="G2:H101">
    <cfRule type="expression" dxfId="28" priority="3">
      <formula>$I2="X"</formula>
    </cfRule>
  </conditionalFormatting>
  <conditionalFormatting sqref="H2:H101">
    <cfRule type="expression" dxfId="27" priority="2">
      <formula>TEXT($B$104,"@")="Y"</formula>
    </cfRule>
  </conditionalFormatting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95879-3835-409B-8EE0-1357E575D461}">
  <sheetPr codeName="Sheet19"/>
  <dimension ref="A1:I104"/>
  <sheetViews>
    <sheetView zoomScale="75" zoomScaleNormal="75" workbookViewId="0">
      <selection activeCell="D2" sqref="D2:D101"/>
    </sheetView>
  </sheetViews>
  <sheetFormatPr defaultColWidth="9.1328125" defaultRowHeight="12.75" x14ac:dyDescent="0.35"/>
  <cols>
    <col min="1" max="1" width="23.86328125" bestFit="1" customWidth="1"/>
    <col min="2" max="4" width="4.6640625" customWidth="1"/>
    <col min="5" max="6" width="11" customWidth="1"/>
    <col min="7" max="7" width="25.1328125" customWidth="1"/>
    <col min="8" max="8" width="14.6640625" style="25" bestFit="1" customWidth="1"/>
  </cols>
  <sheetData>
    <row r="1" spans="1:9" ht="15.75" customHeight="1" x14ac:dyDescent="0.4">
      <c r="A1" s="12" t="s">
        <v>364</v>
      </c>
      <c r="B1" s="13" t="s">
        <v>176</v>
      </c>
      <c r="C1" s="14" t="s">
        <v>2</v>
      </c>
      <c r="D1" s="15" t="s">
        <v>48</v>
      </c>
      <c r="E1" s="16" t="s">
        <v>177</v>
      </c>
      <c r="F1" s="16" t="s">
        <v>178</v>
      </c>
      <c r="G1" s="17" t="s">
        <v>115</v>
      </c>
      <c r="H1" s="18" t="s">
        <v>179</v>
      </c>
      <c r="I1" t="s">
        <v>363</v>
      </c>
    </row>
    <row r="2" spans="1:9" ht="15" x14ac:dyDescent="0.4">
      <c r="A2" s="19">
        <v>407</v>
      </c>
      <c r="B2" s="19">
        <v>0</v>
      </c>
      <c r="C2" s="20">
        <v>22</v>
      </c>
      <c r="D2" s="20">
        <v>57</v>
      </c>
      <c r="E2" s="20"/>
      <c r="F2" s="20"/>
      <c r="G2" s="21" t="str">
        <f>IF(ISBLANK($A2),"",IF($I2="X",A2,CONCATENATE(VLOOKUP(A2,Competitors!$A$2:$I$650,3, FALSE)," ",VLOOKUP(A2,Competitors!$A$2:$I$650,2,FALSE))))</f>
        <v>Hans van Nierop</v>
      </c>
      <c r="H2" s="22">
        <f>IF(LEFT($E2,1)="D",UPPER($E2),(B2*3600+C2*60+D2)/86400)</f>
        <v>1.59375E-2</v>
      </c>
      <c r="I2" t="str">
        <f>IF(OR(ISBLANK(A2),ISNUMBER(A2)),"","X")</f>
        <v/>
      </c>
    </row>
    <row r="3" spans="1:9" ht="15" x14ac:dyDescent="0.4">
      <c r="A3" s="19" t="s">
        <v>249</v>
      </c>
      <c r="B3" s="19">
        <v>0</v>
      </c>
      <c r="C3" s="20">
        <v>23</v>
      </c>
      <c r="D3" s="20">
        <v>15</v>
      </c>
      <c r="E3" s="20" t="s">
        <v>180</v>
      </c>
      <c r="F3" s="20"/>
      <c r="G3" s="21" t="str">
        <f>IF(ISBLANK($A3),"",IF($I3="X",A3,CONCATENATE(VLOOKUP(A3,Competitors!$A$2:$I$650,3, FALSE)," ",VLOOKUP(A3,Competitors!$A$2:$I$650,2,FALSE))))</f>
        <v>Alex Whitmore (RATAE)</v>
      </c>
      <c r="H3" s="22">
        <f t="shared" ref="H3:H66" si="0">IF(LEFT($E3,1)="D",UPPER($E3),(B3*3600+C3*60+D3)/86400)</f>
        <v>1.6145833333333335E-2</v>
      </c>
      <c r="I3" t="str">
        <f t="shared" ref="I3:I66" si="1">IF(OR(ISBLANK(A3),ISNUMBER(A3)),"","X")</f>
        <v>X</v>
      </c>
    </row>
    <row r="4" spans="1:9" ht="15" x14ac:dyDescent="0.4">
      <c r="A4" s="19" t="s">
        <v>277</v>
      </c>
      <c r="B4" s="19">
        <v>0</v>
      </c>
      <c r="C4" s="20">
        <v>23</v>
      </c>
      <c r="D4" s="20">
        <v>35</v>
      </c>
      <c r="E4" s="20"/>
      <c r="F4" s="20"/>
      <c r="G4" s="21" t="str">
        <f>IF(ISBLANK($A4),"",IF($I4="X",A4,CONCATENATE(VLOOKUP(A4,Competitors!$A$2:$I$650,3, FALSE)," ",VLOOKUP(A4,Competitors!$A$2:$I$650,2,FALSE))))</f>
        <v>Paul Russell</v>
      </c>
      <c r="H4" s="22">
        <f t="shared" si="0"/>
        <v>1.6377314814814813E-2</v>
      </c>
      <c r="I4" t="str">
        <f t="shared" si="1"/>
        <v>X</v>
      </c>
    </row>
    <row r="5" spans="1:9" ht="15" x14ac:dyDescent="0.4">
      <c r="A5" s="19" t="s">
        <v>251</v>
      </c>
      <c r="B5" s="19">
        <v>0</v>
      </c>
      <c r="C5" s="20">
        <v>23</v>
      </c>
      <c r="D5" s="20">
        <v>46</v>
      </c>
      <c r="E5" s="20" t="s">
        <v>180</v>
      </c>
      <c r="F5" s="20"/>
      <c r="G5" s="21" t="str">
        <f>IF(ISBLANK($A5),"",IF($I5="X",A5,CONCATENATE(VLOOKUP(A5,Competitors!$A$2:$I$650,3, FALSE)," ",VLOOKUP(A5,Competitors!$A$2:$I$650,2,FALSE))))</f>
        <v>Chris Fowler (RFW)</v>
      </c>
      <c r="H5" s="22">
        <f t="shared" si="0"/>
        <v>1.650462962962963E-2</v>
      </c>
      <c r="I5" t="str">
        <f t="shared" si="1"/>
        <v>X</v>
      </c>
    </row>
    <row r="6" spans="1:9" ht="15" x14ac:dyDescent="0.4">
      <c r="A6" s="19">
        <v>747</v>
      </c>
      <c r="B6" s="19">
        <v>0</v>
      </c>
      <c r="C6" s="20">
        <v>23</v>
      </c>
      <c r="D6" s="20">
        <v>47</v>
      </c>
      <c r="E6" s="20"/>
      <c r="F6" s="20"/>
      <c r="G6" s="21" t="str">
        <f>IF(ISBLANK($A6),"",IF($I6="X",A6,CONCATENATE(VLOOKUP(A6,Competitors!$A$2:$I$650,3, FALSE)," ",VLOOKUP(A6,Competitors!$A$2:$I$650,2,FALSE))))</f>
        <v>James Moore</v>
      </c>
      <c r="H6" s="22">
        <f t="shared" si="0"/>
        <v>1.6516203703703703E-2</v>
      </c>
      <c r="I6" t="str">
        <f t="shared" si="1"/>
        <v/>
      </c>
    </row>
    <row r="7" spans="1:9" ht="15" x14ac:dyDescent="0.4">
      <c r="A7" s="19" t="s">
        <v>250</v>
      </c>
      <c r="B7" s="19">
        <v>0</v>
      </c>
      <c r="C7" s="20">
        <v>24</v>
      </c>
      <c r="D7" s="20">
        <v>0</v>
      </c>
      <c r="E7" s="20"/>
      <c r="F7" s="20"/>
      <c r="G7" s="21" t="str">
        <f>IF(ISBLANK($A7),"",IF($I7="X",A7,CONCATENATE(VLOOKUP(A7,Competitors!$A$2:$I$650,3, FALSE)," ",VLOOKUP(A7,Competitors!$A$2:$I$650,2,FALSE))))</f>
        <v>Adam Wells (RFW)</v>
      </c>
      <c r="H7" s="22">
        <f t="shared" si="0"/>
        <v>1.6666666666666666E-2</v>
      </c>
      <c r="I7" t="str">
        <f t="shared" si="1"/>
        <v>X</v>
      </c>
    </row>
    <row r="8" spans="1:9" ht="15" x14ac:dyDescent="0.4">
      <c r="A8" s="19" t="s">
        <v>268</v>
      </c>
      <c r="B8" s="19">
        <v>0</v>
      </c>
      <c r="C8" s="20">
        <v>24</v>
      </c>
      <c r="D8" s="20">
        <v>16</v>
      </c>
      <c r="E8" s="20"/>
      <c r="F8" s="20"/>
      <c r="G8" s="21" t="str">
        <f>IF(ISBLANK($A8),"",IF($I8="X",A8,CONCATENATE(VLOOKUP(A8,Competitors!$A$2:$I$650,3, FALSE)," ",VLOOKUP(A8,Competitors!$A$2:$I$650,2,FALSE))))</f>
        <v>Phil Wilkinson (RFW)</v>
      </c>
      <c r="H8" s="22">
        <f t="shared" si="0"/>
        <v>1.6851851851851851E-2</v>
      </c>
      <c r="I8" t="str">
        <f t="shared" si="1"/>
        <v>X</v>
      </c>
    </row>
    <row r="9" spans="1:9" ht="15" x14ac:dyDescent="0.4">
      <c r="A9" s="19">
        <v>699</v>
      </c>
      <c r="B9" s="19">
        <v>0</v>
      </c>
      <c r="C9" s="20">
        <v>24</v>
      </c>
      <c r="D9" s="20">
        <v>22</v>
      </c>
      <c r="E9" s="20"/>
      <c r="F9" s="20"/>
      <c r="G9" s="21" t="str">
        <f>IF(ISBLANK($A9),"",IF($I9="X",A9,CONCATENATE(VLOOKUP(A9,Competitors!$A$2:$I$650,3, FALSE)," ",VLOOKUP(A9,Competitors!$A$2:$I$650,2,FALSE))))</f>
        <v>Jonathan Durnin</v>
      </c>
      <c r="H9" s="22">
        <f t="shared" si="0"/>
        <v>1.6921296296296295E-2</v>
      </c>
      <c r="I9" t="str">
        <f t="shared" si="1"/>
        <v/>
      </c>
    </row>
    <row r="10" spans="1:9" ht="15" x14ac:dyDescent="0.4">
      <c r="A10" s="19" t="s">
        <v>278</v>
      </c>
      <c r="B10" s="19">
        <v>0</v>
      </c>
      <c r="C10" s="20">
        <v>24</v>
      </c>
      <c r="D10" s="20">
        <v>34</v>
      </c>
      <c r="E10" s="20" t="s">
        <v>180</v>
      </c>
      <c r="F10" s="20"/>
      <c r="G10" s="21" t="str">
        <f>IF(ISBLANK($A10),"",IF($I10="X",A10,CONCATENATE(VLOOKUP(A10,Competitors!$A$2:$I$650,3, FALSE)," ",VLOOKUP(A10,Competitors!$A$2:$I$650,2,FALSE))))</f>
        <v>Jim Vernon</v>
      </c>
      <c r="H10" s="22">
        <f t="shared" si="0"/>
        <v>1.7060185185185185E-2</v>
      </c>
      <c r="I10" t="str">
        <f t="shared" si="1"/>
        <v>X</v>
      </c>
    </row>
    <row r="11" spans="1:9" ht="15" x14ac:dyDescent="0.4">
      <c r="A11" s="19" t="s">
        <v>279</v>
      </c>
      <c r="B11" s="19">
        <v>0</v>
      </c>
      <c r="C11" s="20">
        <v>24</v>
      </c>
      <c r="D11" s="20">
        <v>45</v>
      </c>
      <c r="E11" s="20" t="s">
        <v>180</v>
      </c>
      <c r="F11" s="20"/>
      <c r="G11" s="21" t="str">
        <f>IF(ISBLANK($A11),"",IF($I11="X",A11,CONCATENATE(VLOOKUP(A11,Competitors!$A$2:$I$650,3, FALSE)," ",VLOOKUP(A11,Competitors!$A$2:$I$650,2,FALSE))))</f>
        <v>Michael Burke</v>
      </c>
      <c r="H11" s="22">
        <f t="shared" si="0"/>
        <v>1.7187500000000001E-2</v>
      </c>
      <c r="I11" t="str">
        <f t="shared" si="1"/>
        <v>X</v>
      </c>
    </row>
    <row r="12" spans="1:9" ht="15" x14ac:dyDescent="0.4">
      <c r="A12" s="19">
        <v>1161</v>
      </c>
      <c r="B12" s="19">
        <v>0</v>
      </c>
      <c r="C12" s="20">
        <v>24</v>
      </c>
      <c r="D12" s="20">
        <v>53</v>
      </c>
      <c r="E12" s="20"/>
      <c r="F12" s="20"/>
      <c r="G12" s="21" t="str">
        <f>IF(ISBLANK($A12),"",IF($I12="X",A12,CONCATENATE(VLOOKUP(A12,Competitors!$A$2:$I$650,3, FALSE)," ",VLOOKUP(A12,Competitors!$A$2:$I$650,2,FALSE))))</f>
        <v>Maciej Suchocki</v>
      </c>
      <c r="H12" s="22">
        <f t="shared" si="0"/>
        <v>1.7280092592592593E-2</v>
      </c>
      <c r="I12" t="str">
        <f t="shared" si="1"/>
        <v/>
      </c>
    </row>
    <row r="13" spans="1:9" ht="15" x14ac:dyDescent="0.4">
      <c r="A13" s="19" t="s">
        <v>229</v>
      </c>
      <c r="B13" s="19">
        <v>0</v>
      </c>
      <c r="C13" s="20">
        <v>25</v>
      </c>
      <c r="D13" s="20">
        <v>15</v>
      </c>
      <c r="E13" s="20"/>
      <c r="F13" s="20"/>
      <c r="G13" s="21" t="str">
        <f>IF(ISBLANK($A13),"",IF($I13="X",A13,CONCATENATE(VLOOKUP(A13,Competitors!$A$2:$I$650,3, FALSE)," ",VLOOKUP(A13,Competitors!$A$2:$I$650,2,FALSE))))</f>
        <v>Ed Terelli</v>
      </c>
      <c r="H13" s="22">
        <f t="shared" si="0"/>
        <v>1.7534722222222222E-2</v>
      </c>
      <c r="I13" t="str">
        <f t="shared" si="1"/>
        <v>X</v>
      </c>
    </row>
    <row r="14" spans="1:9" ht="15" x14ac:dyDescent="0.4">
      <c r="A14" s="19">
        <v>967</v>
      </c>
      <c r="B14" s="19">
        <v>0</v>
      </c>
      <c r="C14" s="20">
        <v>25</v>
      </c>
      <c r="D14" s="20">
        <v>24</v>
      </c>
      <c r="E14" s="20" t="s">
        <v>180</v>
      </c>
      <c r="F14" s="20"/>
      <c r="G14" s="21" t="str">
        <f>IF(ISBLANK($A14),"",IF($I14="X",A14,CONCATENATE(VLOOKUP(A14,Competitors!$A$2:$I$650,3, FALSE)," ",VLOOKUP(A14,Competitors!$A$2:$I$650,2,FALSE))))</f>
        <v>Daniel McDonnell</v>
      </c>
      <c r="H14" s="22">
        <f t="shared" si="0"/>
        <v>1.7638888888888888E-2</v>
      </c>
      <c r="I14" t="str">
        <f t="shared" si="1"/>
        <v/>
      </c>
    </row>
    <row r="15" spans="1:9" ht="15" x14ac:dyDescent="0.4">
      <c r="A15" s="19">
        <v>1109</v>
      </c>
      <c r="B15" s="19">
        <v>0</v>
      </c>
      <c r="C15" s="20">
        <v>26</v>
      </c>
      <c r="D15" s="20">
        <v>7</v>
      </c>
      <c r="E15" s="20"/>
      <c r="F15" s="20"/>
      <c r="G15" s="21" t="str">
        <f>IF(ISBLANK($A15),"",IF($I15="X",A15,CONCATENATE(VLOOKUP(A15,Competitors!$A$2:$I$650,3, FALSE)," ",VLOOKUP(A15,Competitors!$A$2:$I$650,2,FALSE))))</f>
        <v>Stuart Haycox</v>
      </c>
      <c r="H15" s="22">
        <f t="shared" si="0"/>
        <v>1.8136574074074076E-2</v>
      </c>
      <c r="I15" t="str">
        <f t="shared" si="1"/>
        <v/>
      </c>
    </row>
    <row r="16" spans="1:9" ht="15" x14ac:dyDescent="0.4">
      <c r="A16" s="19">
        <v>1237</v>
      </c>
      <c r="B16" s="19">
        <v>0</v>
      </c>
      <c r="C16" s="20">
        <v>26</v>
      </c>
      <c r="D16" s="20">
        <v>8</v>
      </c>
      <c r="E16" s="20" t="s">
        <v>180</v>
      </c>
      <c r="F16" s="20"/>
      <c r="G16" s="21" t="str">
        <f>IF(ISBLANK($A16),"",IF($I16="X",A16,CONCATENATE(VLOOKUP(A16,Competitors!$A$2:$I$650,3, FALSE)," ",VLOOKUP(A16,Competitors!$A$2:$I$650,2,FALSE))))</f>
        <v>John Abbott</v>
      </c>
      <c r="H16" s="22">
        <f t="shared" si="0"/>
        <v>1.8148148148148149E-2</v>
      </c>
      <c r="I16" t="str">
        <f t="shared" si="1"/>
        <v/>
      </c>
    </row>
    <row r="17" spans="1:9" ht="15" x14ac:dyDescent="0.4">
      <c r="A17" s="19">
        <v>1192</v>
      </c>
      <c r="B17" s="19">
        <v>0</v>
      </c>
      <c r="C17" s="20">
        <v>26</v>
      </c>
      <c r="D17" s="20">
        <v>9</v>
      </c>
      <c r="E17" s="20"/>
      <c r="F17" s="20"/>
      <c r="G17" s="21" t="str">
        <f>IF(ISBLANK($A17),"",IF($I17="X",A17,CONCATENATE(VLOOKUP(A17,Competitors!$A$2:$I$650,3, FALSE)," ",VLOOKUP(A17,Competitors!$A$2:$I$650,2,FALSE))))</f>
        <v>Dale Norris</v>
      </c>
      <c r="H17" s="22">
        <f t="shared" si="0"/>
        <v>1.8159722222222223E-2</v>
      </c>
      <c r="I17" t="str">
        <f t="shared" si="1"/>
        <v/>
      </c>
    </row>
    <row r="18" spans="1:9" ht="15" x14ac:dyDescent="0.4">
      <c r="A18" s="19" t="s">
        <v>274</v>
      </c>
      <c r="B18" s="19">
        <v>0</v>
      </c>
      <c r="C18" s="20">
        <v>26</v>
      </c>
      <c r="D18" s="20">
        <v>35</v>
      </c>
      <c r="E18" s="20"/>
      <c r="F18" s="20"/>
      <c r="G18" s="21" t="str">
        <f>IF(ISBLANK($A18),"",IF($I18="X",A18,CONCATENATE(VLOOKUP(A18,Competitors!$A$2:$I$650,3, FALSE)," ",VLOOKUP(A18,Competitors!$A$2:$I$650,2,FALSE))))</f>
        <v>Chris Bonsor (RATAE)</v>
      </c>
      <c r="H18" s="22">
        <f t="shared" si="0"/>
        <v>1.846064814814815E-2</v>
      </c>
      <c r="I18" t="str">
        <f t="shared" si="1"/>
        <v>X</v>
      </c>
    </row>
    <row r="19" spans="1:9" ht="15" x14ac:dyDescent="0.4">
      <c r="A19" s="19">
        <v>203</v>
      </c>
      <c r="B19" s="19">
        <v>0</v>
      </c>
      <c r="C19" s="20">
        <v>26</v>
      </c>
      <c r="D19" s="20">
        <v>50</v>
      </c>
      <c r="E19" s="20"/>
      <c r="F19" s="20"/>
      <c r="G19" s="21" t="str">
        <f>IF(ISBLANK($A19),"",IF($I19="X",A19,CONCATENATE(VLOOKUP(A19,Competitors!$A$2:$I$650,3, FALSE)," ",VLOOKUP(A19,Competitors!$A$2:$I$650,2,FALSE))))</f>
        <v>Adrian Killworth</v>
      </c>
      <c r="H19" s="22">
        <f t="shared" si="0"/>
        <v>1.863425925925926E-2</v>
      </c>
      <c r="I19" t="str">
        <f t="shared" si="1"/>
        <v/>
      </c>
    </row>
    <row r="20" spans="1:9" ht="15" x14ac:dyDescent="0.4">
      <c r="A20" s="19" t="s">
        <v>262</v>
      </c>
      <c r="B20" s="19">
        <v>0</v>
      </c>
      <c r="C20" s="20">
        <v>26</v>
      </c>
      <c r="D20" s="20">
        <v>52</v>
      </c>
      <c r="E20" s="20"/>
      <c r="F20" s="20"/>
      <c r="G20" s="21" t="str">
        <f>IF(ISBLANK($A20),"",IF($I20="X",A20,CONCATENATE(VLOOKUP(A20,Competitors!$A$2:$I$650,3, FALSE)," ",VLOOKUP(A20,Competitors!$A$2:$I$650,2,FALSE))))</f>
        <v>Mark Newton (RATAE)</v>
      </c>
      <c r="H20" s="22">
        <f t="shared" si="0"/>
        <v>1.8657407407407407E-2</v>
      </c>
      <c r="I20" t="str">
        <f t="shared" si="1"/>
        <v>X</v>
      </c>
    </row>
    <row r="21" spans="1:9" ht="15" x14ac:dyDescent="0.4">
      <c r="A21" s="19">
        <v>1383</v>
      </c>
      <c r="B21" s="19">
        <v>0</v>
      </c>
      <c r="C21" s="20">
        <v>26</v>
      </c>
      <c r="D21" s="20">
        <v>54</v>
      </c>
      <c r="E21" s="20"/>
      <c r="F21" s="20"/>
      <c r="G21" s="21" t="str">
        <f>IF(ISBLANK($A21),"",IF($I21="X",A21,CONCATENATE(VLOOKUP(A21,Competitors!$A$2:$I$650,3, FALSE)," ",VLOOKUP(A21,Competitors!$A$2:$I$650,2,FALSE))))</f>
        <v>Evan Collett</v>
      </c>
      <c r="H21" s="22">
        <f t="shared" si="0"/>
        <v>1.8680555555555554E-2</v>
      </c>
      <c r="I21" t="str">
        <f t="shared" si="1"/>
        <v/>
      </c>
    </row>
    <row r="22" spans="1:9" ht="15" x14ac:dyDescent="0.4">
      <c r="A22" s="19" t="s">
        <v>156</v>
      </c>
      <c r="B22" s="19">
        <v>0</v>
      </c>
      <c r="C22" s="20">
        <v>26</v>
      </c>
      <c r="D22" s="20">
        <v>55</v>
      </c>
      <c r="E22" s="20"/>
      <c r="F22" s="20"/>
      <c r="G22" s="21" t="str">
        <f>IF(ISBLANK($A22),"",IF($I22="X",A22,CONCATENATE(VLOOKUP(A22,Competitors!$A$2:$I$650,3, FALSE)," ",VLOOKUP(A22,Competitors!$A$2:$I$650,2,FALSE))))</f>
        <v>Steve Pearce</v>
      </c>
      <c r="H22" s="22">
        <f t="shared" si="0"/>
        <v>1.8692129629629628E-2</v>
      </c>
      <c r="I22" t="str">
        <f t="shared" si="1"/>
        <v>X</v>
      </c>
    </row>
    <row r="23" spans="1:9" ht="15" x14ac:dyDescent="0.4">
      <c r="A23" s="19">
        <v>1112</v>
      </c>
      <c r="B23" s="19">
        <v>0</v>
      </c>
      <c r="C23" s="20">
        <v>26</v>
      </c>
      <c r="D23" s="20">
        <v>58</v>
      </c>
      <c r="E23" s="20"/>
      <c r="F23" s="20"/>
      <c r="G23" s="21" t="str">
        <f>IF(ISBLANK($A23),"",IF($I23="X",A23,CONCATENATE(VLOOKUP(A23,Competitors!$A$2:$I$650,3, FALSE)," ",VLOOKUP(A23,Competitors!$A$2:$I$650,2,FALSE))))</f>
        <v>Gary Ashwell</v>
      </c>
      <c r="H23" s="22">
        <f t="shared" si="0"/>
        <v>1.8726851851851852E-2</v>
      </c>
      <c r="I23" t="str">
        <f t="shared" si="1"/>
        <v/>
      </c>
    </row>
    <row r="24" spans="1:9" ht="15" x14ac:dyDescent="0.4">
      <c r="A24" s="19">
        <v>23</v>
      </c>
      <c r="B24" s="19">
        <v>0</v>
      </c>
      <c r="C24" s="20">
        <v>27</v>
      </c>
      <c r="D24" s="20">
        <v>1</v>
      </c>
      <c r="E24" s="20"/>
      <c r="F24" s="20"/>
      <c r="G24" s="21" t="str">
        <f>IF(ISBLANK($A24),"",IF($I24="X",A24,CONCATENATE(VLOOKUP(A24,Competitors!$A$2:$I$650,3, FALSE)," ",VLOOKUP(A24,Competitors!$A$2:$I$650,2,FALSE))))</f>
        <v>Chris Hyde</v>
      </c>
      <c r="H24" s="22">
        <f t="shared" si="0"/>
        <v>1.8761574074074073E-2</v>
      </c>
      <c r="I24" t="str">
        <f t="shared" si="1"/>
        <v/>
      </c>
    </row>
    <row r="25" spans="1:9" ht="15" x14ac:dyDescent="0.4">
      <c r="A25" s="19">
        <v>1107</v>
      </c>
      <c r="B25" s="19">
        <v>0</v>
      </c>
      <c r="C25" s="20">
        <v>27</v>
      </c>
      <c r="D25" s="20">
        <v>38</v>
      </c>
      <c r="E25" s="20" t="s">
        <v>180</v>
      </c>
      <c r="F25" s="20"/>
      <c r="G25" s="21" t="str">
        <f>IF(ISBLANK($A25),"",IF($I25="X",A25,CONCATENATE(VLOOKUP(A25,Competitors!$A$2:$I$650,3, FALSE)," ",VLOOKUP(A25,Competitors!$A$2:$I$650,2,FALSE))))</f>
        <v>Milly Pinnock</v>
      </c>
      <c r="H25" s="22">
        <f t="shared" si="0"/>
        <v>1.9189814814814816E-2</v>
      </c>
      <c r="I25" t="str">
        <f t="shared" si="1"/>
        <v/>
      </c>
    </row>
    <row r="26" spans="1:9" ht="15" x14ac:dyDescent="0.4">
      <c r="A26" s="19" t="s">
        <v>153</v>
      </c>
      <c r="B26" s="19">
        <v>0</v>
      </c>
      <c r="C26" s="20">
        <v>27</v>
      </c>
      <c r="D26" s="20">
        <v>48</v>
      </c>
      <c r="E26" s="20" t="s">
        <v>180</v>
      </c>
      <c r="F26" s="20"/>
      <c r="G26" s="21" t="str">
        <f>IF(ISBLANK($A26),"",IF($I26="X",A26,CONCATENATE(VLOOKUP(A26,Competitors!$A$2:$I$650,3, FALSE)," ",VLOOKUP(A26,Competitors!$A$2:$I$650,2,FALSE))))</f>
        <v>Marshall Briggs</v>
      </c>
      <c r="H26" s="22">
        <f t="shared" si="0"/>
        <v>1.9305555555555555E-2</v>
      </c>
      <c r="I26" t="str">
        <f t="shared" si="1"/>
        <v>X</v>
      </c>
    </row>
    <row r="27" spans="1:9" ht="15" x14ac:dyDescent="0.4">
      <c r="A27" s="19" t="s">
        <v>151</v>
      </c>
      <c r="B27" s="19">
        <v>0</v>
      </c>
      <c r="C27" s="20">
        <v>28</v>
      </c>
      <c r="D27" s="20">
        <v>1</v>
      </c>
      <c r="E27" s="20" t="s">
        <v>180</v>
      </c>
      <c r="F27" s="20"/>
      <c r="G27" s="21" t="str">
        <f>IF(ISBLANK($A27),"",IF($I27="X",A27,CONCATENATE(VLOOKUP(A27,Competitors!$A$2:$I$650,3, FALSE)," ",VLOOKUP(A27,Competitors!$A$2:$I$650,2,FALSE))))</f>
        <v>Mark Marmoy</v>
      </c>
      <c r="H27" s="22">
        <f t="shared" si="0"/>
        <v>1.9456018518518518E-2</v>
      </c>
      <c r="I27" t="str">
        <f t="shared" si="1"/>
        <v>X</v>
      </c>
    </row>
    <row r="28" spans="1:9" ht="15" x14ac:dyDescent="0.4">
      <c r="A28" s="19">
        <v>1254</v>
      </c>
      <c r="B28" s="19">
        <v>0</v>
      </c>
      <c r="C28" s="20">
        <v>28</v>
      </c>
      <c r="D28" s="20">
        <v>8</v>
      </c>
      <c r="E28" s="20" t="s">
        <v>180</v>
      </c>
      <c r="F28" s="20"/>
      <c r="G28" s="21" t="str">
        <f>IF(ISBLANK($A28),"",IF($I28="X",A28,CONCATENATE(VLOOKUP(A28,Competitors!$A$2:$I$650,3, FALSE)," ",VLOOKUP(A28,Competitors!$A$2:$I$650,2,FALSE))))</f>
        <v>Paul White</v>
      </c>
      <c r="H28" s="22">
        <f t="shared" si="0"/>
        <v>1.9537037037037037E-2</v>
      </c>
      <c r="I28" t="str">
        <f t="shared" si="1"/>
        <v/>
      </c>
    </row>
    <row r="29" spans="1:9" ht="15" x14ac:dyDescent="0.4">
      <c r="A29" s="19" t="s">
        <v>209</v>
      </c>
      <c r="B29" s="19">
        <v>0</v>
      </c>
      <c r="C29" s="20">
        <v>28</v>
      </c>
      <c r="D29" s="20">
        <v>11</v>
      </c>
      <c r="E29" s="20"/>
      <c r="F29" s="20"/>
      <c r="G29" s="21" t="str">
        <f>IF(ISBLANK($A29),"",IF($I29="X",A29,CONCATENATE(VLOOKUP(A29,Competitors!$A$2:$I$650,3, FALSE)," ",VLOOKUP(A29,Competitors!$A$2:$I$650,2,FALSE))))</f>
        <v>Jen Clegg</v>
      </c>
      <c r="H29" s="22">
        <f t="shared" si="0"/>
        <v>1.9571759259259261E-2</v>
      </c>
      <c r="I29" t="str">
        <f t="shared" si="1"/>
        <v>X</v>
      </c>
    </row>
    <row r="30" spans="1:9" ht="15" x14ac:dyDescent="0.4">
      <c r="A30" s="19" t="s">
        <v>280</v>
      </c>
      <c r="B30" s="19">
        <v>0</v>
      </c>
      <c r="C30" s="20">
        <v>28</v>
      </c>
      <c r="D30" s="20">
        <v>14</v>
      </c>
      <c r="E30" s="20"/>
      <c r="F30" s="20"/>
      <c r="G30" s="21" t="str">
        <f>IF(ISBLANK($A30),"",IF($I30="X",A30,CONCATENATE(VLOOKUP(A30,Competitors!$A$2:$I$650,3, FALSE)," ",VLOOKUP(A30,Competitors!$A$2:$I$650,2,FALSE))))</f>
        <v>Jonathon Clarke</v>
      </c>
      <c r="H30" s="22">
        <f t="shared" si="0"/>
        <v>1.9606481481481482E-2</v>
      </c>
      <c r="I30" t="str">
        <f t="shared" si="1"/>
        <v>X</v>
      </c>
    </row>
    <row r="31" spans="1:9" ht="15" x14ac:dyDescent="0.4">
      <c r="A31" s="19">
        <v>1195</v>
      </c>
      <c r="B31" s="19">
        <v>0</v>
      </c>
      <c r="C31" s="20">
        <v>28</v>
      </c>
      <c r="D31" s="20">
        <v>58</v>
      </c>
      <c r="E31" s="20" t="s">
        <v>180</v>
      </c>
      <c r="F31" s="20"/>
      <c r="G31" s="21" t="str">
        <f>IF(ISBLANK($A31),"",IF($I31="X",A31,CONCATENATE(VLOOKUP(A31,Competitors!$A$2:$I$650,3, FALSE)," ",VLOOKUP(A31,Competitors!$A$2:$I$650,2,FALSE))))</f>
        <v>Charlie Hardwicke</v>
      </c>
      <c r="H31" s="22">
        <f t="shared" si="0"/>
        <v>2.011574074074074E-2</v>
      </c>
      <c r="I31" t="str">
        <f t="shared" si="1"/>
        <v/>
      </c>
    </row>
    <row r="32" spans="1:9" ht="15" x14ac:dyDescent="0.4">
      <c r="A32" s="19">
        <v>704</v>
      </c>
      <c r="B32" s="19">
        <v>0</v>
      </c>
      <c r="C32" s="20">
        <v>29</v>
      </c>
      <c r="D32" s="20">
        <v>12</v>
      </c>
      <c r="E32" s="20" t="s">
        <v>180</v>
      </c>
      <c r="F32" s="20"/>
      <c r="G32" s="21" t="str">
        <f>IF(ISBLANK($A32),"",IF($I32="X",A32,CONCATENATE(VLOOKUP(A32,Competitors!$A$2:$I$650,3, FALSE)," ",VLOOKUP(A32,Competitors!$A$2:$I$650,2,FALSE))))</f>
        <v>Chris Dainty</v>
      </c>
      <c r="H32" s="22">
        <f t="shared" si="0"/>
        <v>2.0277777777777777E-2</v>
      </c>
      <c r="I32" t="str">
        <f t="shared" si="1"/>
        <v/>
      </c>
    </row>
    <row r="33" spans="1:9" ht="15" x14ac:dyDescent="0.4">
      <c r="A33" s="19" t="s">
        <v>265</v>
      </c>
      <c r="B33" s="19">
        <v>0</v>
      </c>
      <c r="C33" s="20">
        <v>29</v>
      </c>
      <c r="D33" s="20">
        <v>17</v>
      </c>
      <c r="E33" s="20"/>
      <c r="F33" s="20"/>
      <c r="G33" s="21" t="str">
        <f>IF(ISBLANK($A33),"",IF($I33="X",A33,CONCATENATE(VLOOKUP(A33,Competitors!$A$2:$I$650,3, FALSE)," ",VLOOKUP(A33,Competitors!$A$2:$I$650,2,FALSE))))</f>
        <v>Lynne Scofield (RFW)</v>
      </c>
      <c r="H33" s="22">
        <f t="shared" si="0"/>
        <v>2.0335648148148148E-2</v>
      </c>
      <c r="I33" t="str">
        <f t="shared" si="1"/>
        <v>X</v>
      </c>
    </row>
    <row r="34" spans="1:9" ht="15" x14ac:dyDescent="0.4">
      <c r="A34" s="19">
        <v>1386</v>
      </c>
      <c r="B34" s="19">
        <v>0</v>
      </c>
      <c r="C34" s="20">
        <v>30</v>
      </c>
      <c r="D34" s="20">
        <v>16</v>
      </c>
      <c r="E34" s="20" t="s">
        <v>180</v>
      </c>
      <c r="F34" s="20"/>
      <c r="G34" s="21" t="str">
        <f>IF(ISBLANK($A34),"",IF($I34="X",A34,CONCATENATE(VLOOKUP(A34,Competitors!$A$2:$I$650,3, FALSE)," ",VLOOKUP(A34,Competitors!$A$2:$I$650,2,FALSE))))</f>
        <v>Mea Moore</v>
      </c>
      <c r="H34" s="22">
        <f t="shared" si="0"/>
        <v>2.101851851851852E-2</v>
      </c>
      <c r="I34" t="str">
        <f t="shared" si="1"/>
        <v/>
      </c>
    </row>
    <row r="35" spans="1:9" ht="15" x14ac:dyDescent="0.4">
      <c r="A35" s="19">
        <v>1332</v>
      </c>
      <c r="B35" s="19">
        <v>0</v>
      </c>
      <c r="C35" s="20">
        <v>30</v>
      </c>
      <c r="D35" s="20">
        <v>56</v>
      </c>
      <c r="E35" s="20" t="s">
        <v>180</v>
      </c>
      <c r="F35" s="20"/>
      <c r="G35" s="21" t="str">
        <f>IF(ISBLANK($A35),"",IF($I35="X",A35,CONCATENATE(VLOOKUP(A35,Competitors!$A$2:$I$650,3, FALSE)," ",VLOOKUP(A35,Competitors!$A$2:$I$650,2,FALSE))))</f>
        <v>Jo Eaton</v>
      </c>
      <c r="H35" s="22">
        <f t="shared" si="0"/>
        <v>2.148148148148148E-2</v>
      </c>
      <c r="I35" t="str">
        <f t="shared" si="1"/>
        <v/>
      </c>
    </row>
    <row r="36" spans="1:9" ht="15" x14ac:dyDescent="0.4">
      <c r="A36" s="19">
        <v>7</v>
      </c>
      <c r="B36" s="19">
        <v>0</v>
      </c>
      <c r="C36" s="20">
        <v>32</v>
      </c>
      <c r="D36" s="20">
        <v>15</v>
      </c>
      <c r="E36" s="20"/>
      <c r="F36" s="20"/>
      <c r="G36" s="21" t="str">
        <f>IF(ISBLANK($A36),"",IF($I36="X",A36,CONCATENATE(VLOOKUP(A36,Competitors!$A$2:$I$650,3, FALSE)," ",VLOOKUP(A36,Competitors!$A$2:$I$650,2,FALSE))))</f>
        <v>Vic Barnett</v>
      </c>
      <c r="H36" s="22">
        <f t="shared" si="0"/>
        <v>2.2395833333333334E-2</v>
      </c>
      <c r="I36" t="str">
        <f t="shared" si="1"/>
        <v/>
      </c>
    </row>
    <row r="37" spans="1:9" ht="15" x14ac:dyDescent="0.4">
      <c r="A37" s="19">
        <v>935</v>
      </c>
      <c r="B37" s="19">
        <v>0</v>
      </c>
      <c r="C37" s="20">
        <v>33</v>
      </c>
      <c r="D37" s="20">
        <v>31</v>
      </c>
      <c r="E37" s="20"/>
      <c r="F37" s="20"/>
      <c r="G37" s="21" t="str">
        <f>IF(ISBLANK($A37),"",IF($I37="X",A37,CONCATENATE(VLOOKUP(A37,Competitors!$A$2:$I$650,3, FALSE)," ",VLOOKUP(A37,Competitors!$A$2:$I$650,2,FALSE))))</f>
        <v>Sophie Ward</v>
      </c>
      <c r="H37" s="22">
        <f t="shared" si="0"/>
        <v>2.3275462962962963E-2</v>
      </c>
      <c r="I37" t="str">
        <f t="shared" si="1"/>
        <v/>
      </c>
    </row>
    <row r="38" spans="1:9" ht="15" x14ac:dyDescent="0.4">
      <c r="A38" s="19"/>
      <c r="B38" s="19"/>
      <c r="C38" s="20"/>
      <c r="D38" s="20"/>
      <c r="E38" s="20"/>
      <c r="F38" s="20"/>
      <c r="G38" s="21" t="str">
        <f>IF(ISBLANK($A38),"",IF($I38="X",A38,CONCATENATE(VLOOKUP(A38,Competitors!$A$2:$I$650,3, FALSE)," ",VLOOKUP(A38,Competitors!$A$2:$I$650,2,FALSE))))</f>
        <v/>
      </c>
      <c r="H38" s="22">
        <f t="shared" si="0"/>
        <v>0</v>
      </c>
      <c r="I38" t="str">
        <f t="shared" si="1"/>
        <v/>
      </c>
    </row>
    <row r="39" spans="1:9" ht="15" x14ac:dyDescent="0.4">
      <c r="A39" s="19"/>
      <c r="B39" s="19"/>
      <c r="C39" s="20"/>
      <c r="D39" s="20"/>
      <c r="E39" s="20"/>
      <c r="F39" s="20"/>
      <c r="G39" s="21" t="str">
        <f>IF(ISBLANK($A39),"",IF($I39="X",A39,CONCATENATE(VLOOKUP(A39,Competitors!$A$2:$I$650,3, FALSE)," ",VLOOKUP(A39,Competitors!$A$2:$I$650,2,FALSE))))</f>
        <v/>
      </c>
      <c r="H39" s="22">
        <f t="shared" si="0"/>
        <v>0</v>
      </c>
      <c r="I39" t="str">
        <f t="shared" si="1"/>
        <v/>
      </c>
    </row>
    <row r="40" spans="1:9" ht="15" x14ac:dyDescent="0.4">
      <c r="A40" s="19"/>
      <c r="B40" s="19"/>
      <c r="C40" s="20"/>
      <c r="D40" s="20"/>
      <c r="E40" s="20"/>
      <c r="F40" s="20"/>
      <c r="G40" s="21" t="str">
        <f>IF(ISBLANK($A40),"",IF($I40="X",A40,CONCATENATE(VLOOKUP(A40,Competitors!$A$2:$I$650,3, FALSE)," ",VLOOKUP(A40,Competitors!$A$2:$I$650,2,FALSE))))</f>
        <v/>
      </c>
      <c r="H40" s="22">
        <f t="shared" si="0"/>
        <v>0</v>
      </c>
      <c r="I40" t="str">
        <f t="shared" si="1"/>
        <v/>
      </c>
    </row>
    <row r="41" spans="1:9" ht="15" x14ac:dyDescent="0.4">
      <c r="A41" s="19"/>
      <c r="B41" s="19"/>
      <c r="C41" s="20"/>
      <c r="D41" s="20"/>
      <c r="E41" s="20"/>
      <c r="F41" s="20"/>
      <c r="G41" s="21" t="str">
        <f>IF(ISBLANK($A41),"",IF($I41="X",A41,CONCATENATE(VLOOKUP(A41,Competitors!$A$2:$I$650,3, FALSE)," ",VLOOKUP(A41,Competitors!$A$2:$I$650,2,FALSE))))</f>
        <v/>
      </c>
      <c r="H41" s="22">
        <f t="shared" si="0"/>
        <v>0</v>
      </c>
      <c r="I41" t="str">
        <f t="shared" si="1"/>
        <v/>
      </c>
    </row>
    <row r="42" spans="1:9" ht="15" x14ac:dyDescent="0.4">
      <c r="A42" s="19"/>
      <c r="B42" s="19"/>
      <c r="C42" s="20"/>
      <c r="D42" s="20"/>
      <c r="E42" s="20"/>
      <c r="F42" s="20"/>
      <c r="G42" s="21" t="str">
        <f>IF(ISBLANK($A42),"",IF($I42="X",A42,CONCATENATE(VLOOKUP(A42,Competitors!$A$2:$I$650,3, FALSE)," ",VLOOKUP(A42,Competitors!$A$2:$I$650,2,FALSE))))</f>
        <v/>
      </c>
      <c r="H42" s="22">
        <f t="shared" si="0"/>
        <v>0</v>
      </c>
      <c r="I42" t="str">
        <f t="shared" si="1"/>
        <v/>
      </c>
    </row>
    <row r="43" spans="1:9" ht="15" x14ac:dyDescent="0.4">
      <c r="A43" s="19"/>
      <c r="B43" s="19"/>
      <c r="C43" s="20"/>
      <c r="D43" s="20"/>
      <c r="E43" s="20"/>
      <c r="F43" s="20"/>
      <c r="G43" s="21" t="str">
        <f>IF(ISBLANK($A43),"",IF($I43="X",A43,CONCATENATE(VLOOKUP(A43,Competitors!$A$2:$I$650,3, FALSE)," ",VLOOKUP(A43,Competitors!$A$2:$I$650,2,FALSE))))</f>
        <v/>
      </c>
      <c r="H43" s="22">
        <f t="shared" si="0"/>
        <v>0</v>
      </c>
      <c r="I43" t="str">
        <f t="shared" si="1"/>
        <v/>
      </c>
    </row>
    <row r="44" spans="1:9" ht="15" x14ac:dyDescent="0.4">
      <c r="A44" s="19"/>
      <c r="B44" s="19"/>
      <c r="C44" s="20"/>
      <c r="D44" s="20"/>
      <c r="E44" s="20"/>
      <c r="F44" s="20"/>
      <c r="G44" s="21" t="str">
        <f>IF(ISBLANK($A44),"",IF($I44="X",A44,CONCATENATE(VLOOKUP(A44,Competitors!$A$2:$I$650,3, FALSE)," ",VLOOKUP(A44,Competitors!$A$2:$I$650,2,FALSE))))</f>
        <v/>
      </c>
      <c r="H44" s="22">
        <f t="shared" si="0"/>
        <v>0</v>
      </c>
      <c r="I44" t="str">
        <f t="shared" si="1"/>
        <v/>
      </c>
    </row>
    <row r="45" spans="1:9" ht="15" x14ac:dyDescent="0.4">
      <c r="A45" s="19"/>
      <c r="B45" s="19"/>
      <c r="C45" s="20"/>
      <c r="D45" s="20"/>
      <c r="E45" s="20"/>
      <c r="F45" s="20"/>
      <c r="G45" s="21" t="str">
        <f>IF(ISBLANK($A45),"",IF($I45="X",A45,CONCATENATE(VLOOKUP(A45,Competitors!$A$2:$I$650,3, FALSE)," ",VLOOKUP(A45,Competitors!$A$2:$I$650,2,FALSE))))</f>
        <v/>
      </c>
      <c r="H45" s="22">
        <f t="shared" si="0"/>
        <v>0</v>
      </c>
      <c r="I45" t="str">
        <f t="shared" si="1"/>
        <v/>
      </c>
    </row>
    <row r="46" spans="1:9" ht="15" x14ac:dyDescent="0.4">
      <c r="A46" s="19"/>
      <c r="B46" s="19"/>
      <c r="C46" s="20"/>
      <c r="D46" s="20"/>
      <c r="E46" s="20"/>
      <c r="F46" s="20"/>
      <c r="G46" s="21" t="str">
        <f>IF(ISBLANK($A46),"",IF($I46="X",A46,CONCATENATE(VLOOKUP(A46,Competitors!$A$2:$I$650,3, FALSE)," ",VLOOKUP(A46,Competitors!$A$2:$I$650,2,FALSE))))</f>
        <v/>
      </c>
      <c r="H46" s="22">
        <f t="shared" si="0"/>
        <v>0</v>
      </c>
      <c r="I46" t="str">
        <f t="shared" si="1"/>
        <v/>
      </c>
    </row>
    <row r="47" spans="1:9" ht="15" x14ac:dyDescent="0.4">
      <c r="A47" s="19"/>
      <c r="B47" s="19"/>
      <c r="C47" s="20"/>
      <c r="D47" s="20"/>
      <c r="E47" s="20"/>
      <c r="F47" s="20"/>
      <c r="G47" s="21" t="str">
        <f>IF(ISBLANK($A47),"",IF($I47="X",A47,CONCATENATE(VLOOKUP(A47,Competitors!$A$2:$I$650,3, FALSE)," ",VLOOKUP(A47,Competitors!$A$2:$I$650,2,FALSE))))</f>
        <v/>
      </c>
      <c r="H47" s="22">
        <f t="shared" si="0"/>
        <v>0</v>
      </c>
      <c r="I47" t="str">
        <f t="shared" si="1"/>
        <v/>
      </c>
    </row>
    <row r="48" spans="1:9" ht="15" x14ac:dyDescent="0.4">
      <c r="A48" s="19"/>
      <c r="B48" s="19"/>
      <c r="C48" s="20"/>
      <c r="D48" s="20"/>
      <c r="E48" s="20"/>
      <c r="F48" s="20"/>
      <c r="G48" s="21" t="str">
        <f>IF(ISBLANK($A48),"",IF($I48="X",A48,CONCATENATE(VLOOKUP(A48,Competitors!$A$2:$I$650,3, FALSE)," ",VLOOKUP(A48,Competitors!$A$2:$I$650,2,FALSE))))</f>
        <v/>
      </c>
      <c r="H48" s="22">
        <f t="shared" si="0"/>
        <v>0</v>
      </c>
      <c r="I48" t="str">
        <f t="shared" si="1"/>
        <v/>
      </c>
    </row>
    <row r="49" spans="1:9" ht="15" x14ac:dyDescent="0.4">
      <c r="A49" s="19"/>
      <c r="B49" s="19"/>
      <c r="C49" s="20"/>
      <c r="D49" s="20"/>
      <c r="E49" s="20"/>
      <c r="F49" s="20"/>
      <c r="G49" s="21" t="str">
        <f>IF(ISBLANK($A49),"",IF($I49="X",A49,CONCATENATE(VLOOKUP(A49,Competitors!$A$2:$I$650,3, FALSE)," ",VLOOKUP(A49,Competitors!$A$2:$I$650,2,FALSE))))</f>
        <v/>
      </c>
      <c r="H49" s="22">
        <f t="shared" si="0"/>
        <v>0</v>
      </c>
      <c r="I49" t="str">
        <f t="shared" si="1"/>
        <v/>
      </c>
    </row>
    <row r="50" spans="1:9" ht="15" x14ac:dyDescent="0.4">
      <c r="A50" s="19"/>
      <c r="B50" s="19"/>
      <c r="C50" s="20"/>
      <c r="D50" s="20"/>
      <c r="E50" s="20"/>
      <c r="F50" s="20"/>
      <c r="G50" s="21" t="str">
        <f>IF(ISBLANK($A50),"",IF($I50="X",A50,CONCATENATE(VLOOKUP(A50,Competitors!$A$2:$I$650,3, FALSE)," ",VLOOKUP(A50,Competitors!$A$2:$I$650,2,FALSE))))</f>
        <v/>
      </c>
      <c r="H50" s="22">
        <f t="shared" si="0"/>
        <v>0</v>
      </c>
      <c r="I50" t="str">
        <f t="shared" si="1"/>
        <v/>
      </c>
    </row>
    <row r="51" spans="1:9" ht="15" x14ac:dyDescent="0.4">
      <c r="A51" s="19"/>
      <c r="B51" s="19"/>
      <c r="C51" s="20"/>
      <c r="D51" s="20"/>
      <c r="E51" s="20"/>
      <c r="F51" s="20"/>
      <c r="G51" s="21" t="str">
        <f>IF(ISBLANK($A51),"",IF($I51="X",A51,CONCATENATE(VLOOKUP(A51,Competitors!$A$2:$I$650,3, FALSE)," ",VLOOKUP(A51,Competitors!$A$2:$I$650,2,FALSE))))</f>
        <v/>
      </c>
      <c r="H51" s="22">
        <f t="shared" si="0"/>
        <v>0</v>
      </c>
      <c r="I51" t="str">
        <f t="shared" si="1"/>
        <v/>
      </c>
    </row>
    <row r="52" spans="1:9" ht="15" x14ac:dyDescent="0.4">
      <c r="A52" s="19"/>
      <c r="B52" s="19"/>
      <c r="C52" s="20"/>
      <c r="D52" s="20"/>
      <c r="E52" s="20"/>
      <c r="F52" s="20"/>
      <c r="G52" s="21" t="str">
        <f>IF(ISBLANK($A52),"",IF($I52="X",A52,CONCATENATE(VLOOKUP(A52,Competitors!$A$2:$I$650,3, FALSE)," ",VLOOKUP(A52,Competitors!$A$2:$I$650,2,FALSE))))</f>
        <v/>
      </c>
      <c r="H52" s="22">
        <f t="shared" si="0"/>
        <v>0</v>
      </c>
      <c r="I52" t="str">
        <f t="shared" si="1"/>
        <v/>
      </c>
    </row>
    <row r="53" spans="1:9" ht="15" x14ac:dyDescent="0.4">
      <c r="A53" s="19"/>
      <c r="B53" s="19"/>
      <c r="C53" s="20"/>
      <c r="D53" s="20"/>
      <c r="E53" s="20"/>
      <c r="F53" s="20"/>
      <c r="G53" s="21" t="str">
        <f>IF(ISBLANK($A53),"",IF($I53="X",A53,CONCATENATE(VLOOKUP(A53,Competitors!$A$2:$I$650,3, FALSE)," ",VLOOKUP(A53,Competitors!$A$2:$I$650,2,FALSE))))</f>
        <v/>
      </c>
      <c r="H53" s="22">
        <f t="shared" si="0"/>
        <v>0</v>
      </c>
      <c r="I53" t="str">
        <f t="shared" si="1"/>
        <v/>
      </c>
    </row>
    <row r="54" spans="1:9" ht="15" x14ac:dyDescent="0.4">
      <c r="A54" s="19"/>
      <c r="B54" s="19"/>
      <c r="C54" s="20"/>
      <c r="D54" s="20"/>
      <c r="E54" s="20"/>
      <c r="F54" s="20"/>
      <c r="G54" s="21" t="str">
        <f>IF(ISBLANK($A54),"",IF($I54="X",A54,CONCATENATE(VLOOKUP(A54,Competitors!$A$2:$I$650,3, FALSE)," ",VLOOKUP(A54,Competitors!$A$2:$I$650,2,FALSE))))</f>
        <v/>
      </c>
      <c r="H54" s="22">
        <f t="shared" si="0"/>
        <v>0</v>
      </c>
      <c r="I54" t="str">
        <f t="shared" si="1"/>
        <v/>
      </c>
    </row>
    <row r="55" spans="1:9" ht="15" x14ac:dyDescent="0.4">
      <c r="A55" s="19"/>
      <c r="B55" s="19"/>
      <c r="C55" s="20"/>
      <c r="D55" s="20"/>
      <c r="E55" s="20"/>
      <c r="F55" s="20"/>
      <c r="G55" s="21" t="str">
        <f>IF(ISBLANK($A55),"",IF($I55="X",A55,CONCATENATE(VLOOKUP(A55,Competitors!$A$2:$I$650,3, FALSE)," ",VLOOKUP(A55,Competitors!$A$2:$I$650,2,FALSE))))</f>
        <v/>
      </c>
      <c r="H55" s="22">
        <f t="shared" si="0"/>
        <v>0</v>
      </c>
      <c r="I55" t="str">
        <f t="shared" si="1"/>
        <v/>
      </c>
    </row>
    <row r="56" spans="1:9" ht="15" x14ac:dyDescent="0.4">
      <c r="A56" s="19"/>
      <c r="B56" s="19"/>
      <c r="C56" s="20"/>
      <c r="D56" s="20"/>
      <c r="E56" s="20"/>
      <c r="F56" s="20"/>
      <c r="G56" s="21" t="str">
        <f>IF(ISBLANK($A56),"",IF($I56="X",A56,CONCATENATE(VLOOKUP(A56,Competitors!$A$2:$I$650,3, FALSE)," ",VLOOKUP(A56,Competitors!$A$2:$I$650,2,FALSE))))</f>
        <v/>
      </c>
      <c r="H56" s="22">
        <f t="shared" si="0"/>
        <v>0</v>
      </c>
      <c r="I56" t="str">
        <f t="shared" si="1"/>
        <v/>
      </c>
    </row>
    <row r="57" spans="1:9" ht="15" x14ac:dyDescent="0.4">
      <c r="A57" s="19"/>
      <c r="B57" s="19"/>
      <c r="C57" s="20"/>
      <c r="D57" s="20"/>
      <c r="E57" s="20"/>
      <c r="F57" s="20"/>
      <c r="G57" s="21" t="str">
        <f>IF(ISBLANK($A57),"",IF($I57="X",A57,CONCATENATE(VLOOKUP(A57,Competitors!$A$2:$I$650,3, FALSE)," ",VLOOKUP(A57,Competitors!$A$2:$I$650,2,FALSE))))</f>
        <v/>
      </c>
      <c r="H57" s="22">
        <f t="shared" si="0"/>
        <v>0</v>
      </c>
      <c r="I57" t="str">
        <f t="shared" si="1"/>
        <v/>
      </c>
    </row>
    <row r="58" spans="1:9" ht="15" x14ac:dyDescent="0.4">
      <c r="A58" s="19"/>
      <c r="B58" s="19"/>
      <c r="C58" s="20"/>
      <c r="D58" s="20"/>
      <c r="E58" s="20"/>
      <c r="F58" s="20"/>
      <c r="G58" s="21" t="str">
        <f>IF(ISBLANK($A58),"",IF($I58="X",A58,CONCATENATE(VLOOKUP(A58,Competitors!$A$2:$I$650,3, FALSE)," ",VLOOKUP(A58,Competitors!$A$2:$I$650,2,FALSE))))</f>
        <v/>
      </c>
      <c r="H58" s="22">
        <f t="shared" si="0"/>
        <v>0</v>
      </c>
      <c r="I58" t="str">
        <f t="shared" si="1"/>
        <v/>
      </c>
    </row>
    <row r="59" spans="1:9" ht="15" x14ac:dyDescent="0.4">
      <c r="A59" s="19"/>
      <c r="B59" s="19"/>
      <c r="C59" s="20"/>
      <c r="D59" s="20"/>
      <c r="E59" s="20"/>
      <c r="F59" s="20"/>
      <c r="G59" s="21" t="str">
        <f>IF(ISBLANK($A59),"",IF($I59="X",A59,CONCATENATE(VLOOKUP(A59,Competitors!$A$2:$I$650,3, FALSE)," ",VLOOKUP(A59,Competitors!$A$2:$I$650,2,FALSE))))</f>
        <v/>
      </c>
      <c r="H59" s="22">
        <f t="shared" si="0"/>
        <v>0</v>
      </c>
      <c r="I59" t="str">
        <f t="shared" si="1"/>
        <v/>
      </c>
    </row>
    <row r="60" spans="1:9" ht="15" x14ac:dyDescent="0.4">
      <c r="A60" s="19"/>
      <c r="B60" s="19"/>
      <c r="C60" s="20"/>
      <c r="D60" s="20"/>
      <c r="E60" s="20"/>
      <c r="F60" s="20"/>
      <c r="G60" s="21" t="str">
        <f>IF(ISBLANK($A60),"",IF($I60="X",A60,CONCATENATE(VLOOKUP(A60,Competitors!$A$2:$I$650,3, FALSE)," ",VLOOKUP(A60,Competitors!$A$2:$I$650,2,FALSE))))</f>
        <v/>
      </c>
      <c r="H60" s="22">
        <f t="shared" si="0"/>
        <v>0</v>
      </c>
      <c r="I60" t="str">
        <f t="shared" si="1"/>
        <v/>
      </c>
    </row>
    <row r="61" spans="1:9" ht="15" x14ac:dyDescent="0.4">
      <c r="A61" s="19"/>
      <c r="B61" s="19"/>
      <c r="C61" s="20"/>
      <c r="D61" s="20"/>
      <c r="E61" s="20"/>
      <c r="F61" s="20"/>
      <c r="G61" s="21" t="str">
        <f>IF(ISBLANK($A61),"",IF($I61="X",A61,CONCATENATE(VLOOKUP(A61,Competitors!$A$2:$I$650,3, FALSE)," ",VLOOKUP(A61,Competitors!$A$2:$I$650,2,FALSE))))</f>
        <v/>
      </c>
      <c r="H61" s="22">
        <f t="shared" si="0"/>
        <v>0</v>
      </c>
      <c r="I61" t="str">
        <f t="shared" si="1"/>
        <v/>
      </c>
    </row>
    <row r="62" spans="1:9" ht="15" x14ac:dyDescent="0.4">
      <c r="A62" s="19"/>
      <c r="B62" s="19"/>
      <c r="C62" s="20"/>
      <c r="D62" s="20"/>
      <c r="E62" s="20"/>
      <c r="F62" s="20"/>
      <c r="G62" s="21" t="str">
        <f>IF(ISBLANK($A62),"",IF($I62="X",A62,CONCATENATE(VLOOKUP(A62,Competitors!$A$2:$I$650,3, FALSE)," ",VLOOKUP(A62,Competitors!$A$2:$I$650,2,FALSE))))</f>
        <v/>
      </c>
      <c r="H62" s="22">
        <f t="shared" si="0"/>
        <v>0</v>
      </c>
      <c r="I62" t="str">
        <f t="shared" si="1"/>
        <v/>
      </c>
    </row>
    <row r="63" spans="1:9" ht="15" x14ac:dyDescent="0.4">
      <c r="A63" s="19"/>
      <c r="B63" s="19"/>
      <c r="C63" s="20"/>
      <c r="D63" s="20"/>
      <c r="E63" s="20"/>
      <c r="F63" s="20"/>
      <c r="G63" s="21" t="str">
        <f>IF(ISBLANK($A63),"",IF($I63="X",A63,CONCATENATE(VLOOKUP(A63,Competitors!$A$2:$I$650,3, FALSE)," ",VLOOKUP(A63,Competitors!$A$2:$I$650,2,FALSE))))</f>
        <v/>
      </c>
      <c r="H63" s="22">
        <f t="shared" si="0"/>
        <v>0</v>
      </c>
      <c r="I63" t="str">
        <f t="shared" si="1"/>
        <v/>
      </c>
    </row>
    <row r="64" spans="1:9" ht="15" x14ac:dyDescent="0.4">
      <c r="A64" s="19"/>
      <c r="B64" s="19"/>
      <c r="C64" s="20"/>
      <c r="D64" s="20"/>
      <c r="E64" s="20"/>
      <c r="F64" s="20"/>
      <c r="G64" s="21" t="str">
        <f>IF(ISBLANK($A64),"",IF($I64="X",A64,CONCATENATE(VLOOKUP(A64,Competitors!$A$2:$I$650,3, FALSE)," ",VLOOKUP(A64,Competitors!$A$2:$I$650,2,FALSE))))</f>
        <v/>
      </c>
      <c r="H64" s="22">
        <f t="shared" si="0"/>
        <v>0</v>
      </c>
      <c r="I64" t="str">
        <f t="shared" si="1"/>
        <v/>
      </c>
    </row>
    <row r="65" spans="1:9" ht="15" x14ac:dyDescent="0.4">
      <c r="A65" s="19"/>
      <c r="B65" s="19"/>
      <c r="C65" s="20"/>
      <c r="D65" s="20"/>
      <c r="E65" s="20"/>
      <c r="F65" s="20"/>
      <c r="G65" s="21" t="str">
        <f>IF(ISBLANK($A65),"",IF($I65="X",A65,CONCATENATE(VLOOKUP(A65,Competitors!$A$2:$I$650,3, FALSE)," ",VLOOKUP(A65,Competitors!$A$2:$I$650,2,FALSE))))</f>
        <v/>
      </c>
      <c r="H65" s="22">
        <f t="shared" si="0"/>
        <v>0</v>
      </c>
      <c r="I65" t="str">
        <f t="shared" si="1"/>
        <v/>
      </c>
    </row>
    <row r="66" spans="1:9" ht="15" x14ac:dyDescent="0.4">
      <c r="A66" s="19"/>
      <c r="B66" s="19"/>
      <c r="C66" s="20"/>
      <c r="D66" s="20"/>
      <c r="E66" s="20"/>
      <c r="F66" s="20"/>
      <c r="G66" s="21" t="str">
        <f>IF(ISBLANK($A66),"",IF($I66="X",A66,CONCATENATE(VLOOKUP(A66,Competitors!$A$2:$I$650,3, FALSE)," ",VLOOKUP(A66,Competitors!$A$2:$I$650,2,FALSE))))</f>
        <v/>
      </c>
      <c r="H66" s="22">
        <f t="shared" si="0"/>
        <v>0</v>
      </c>
      <c r="I66" t="str">
        <f t="shared" si="1"/>
        <v/>
      </c>
    </row>
    <row r="67" spans="1:9" ht="15" x14ac:dyDescent="0.4">
      <c r="A67" s="19"/>
      <c r="B67" s="19"/>
      <c r="C67" s="20"/>
      <c r="D67" s="20"/>
      <c r="E67" s="20"/>
      <c r="F67" s="20"/>
      <c r="G67" s="21" t="str">
        <f>IF(ISBLANK($A67),"",IF($I67="X",A67,CONCATENATE(VLOOKUP(A67,Competitors!$A$2:$I$650,3, FALSE)," ",VLOOKUP(A67,Competitors!$A$2:$I$650,2,FALSE))))</f>
        <v/>
      </c>
      <c r="H67" s="22">
        <f t="shared" ref="H67:H101" si="2">IF(LEFT($E67,1)="D",UPPER($E67),(B67*3600+C67*60+D67)/86400)</f>
        <v>0</v>
      </c>
      <c r="I67" t="str">
        <f t="shared" ref="I67:I101" si="3">IF(OR(ISBLANK(A67),ISNUMBER(A67)),"","X")</f>
        <v/>
      </c>
    </row>
    <row r="68" spans="1:9" ht="15" x14ac:dyDescent="0.4">
      <c r="A68" s="19"/>
      <c r="B68" s="19"/>
      <c r="C68" s="20"/>
      <c r="D68" s="20"/>
      <c r="E68" s="20"/>
      <c r="F68" s="20"/>
      <c r="G68" s="21" t="str">
        <f>IF(ISBLANK($A68),"",IF($I68="X",A68,CONCATENATE(VLOOKUP(A68,Competitors!$A$2:$I$650,3, FALSE)," ",VLOOKUP(A68,Competitors!$A$2:$I$650,2,FALSE))))</f>
        <v/>
      </c>
      <c r="H68" s="22">
        <f t="shared" si="2"/>
        <v>0</v>
      </c>
      <c r="I68" t="str">
        <f t="shared" si="3"/>
        <v/>
      </c>
    </row>
    <row r="69" spans="1:9" ht="15" x14ac:dyDescent="0.4">
      <c r="A69" s="19"/>
      <c r="B69" s="19"/>
      <c r="C69" s="20"/>
      <c r="D69" s="20"/>
      <c r="E69" s="20"/>
      <c r="F69" s="20"/>
      <c r="G69" s="21" t="str">
        <f>IF(ISBLANK($A69),"",IF($I69="X",A69,CONCATENATE(VLOOKUP(A69,Competitors!$A$2:$I$650,3, FALSE)," ",VLOOKUP(A69,Competitors!$A$2:$I$650,2,FALSE))))</f>
        <v/>
      </c>
      <c r="H69" s="22">
        <f t="shared" si="2"/>
        <v>0</v>
      </c>
      <c r="I69" t="str">
        <f t="shared" si="3"/>
        <v/>
      </c>
    </row>
    <row r="70" spans="1:9" ht="15" x14ac:dyDescent="0.4">
      <c r="A70" s="19"/>
      <c r="B70" s="19"/>
      <c r="C70" s="20"/>
      <c r="D70" s="20"/>
      <c r="E70" s="20"/>
      <c r="F70" s="20"/>
      <c r="G70" s="21" t="str">
        <f>IF(ISBLANK($A70),"",IF($I70="X",A70,CONCATENATE(VLOOKUP(A70,Competitors!$A$2:$I$650,3, FALSE)," ",VLOOKUP(A70,Competitors!$A$2:$I$650,2,FALSE))))</f>
        <v/>
      </c>
      <c r="H70" s="22">
        <f t="shared" si="2"/>
        <v>0</v>
      </c>
      <c r="I70" t="str">
        <f t="shared" si="3"/>
        <v/>
      </c>
    </row>
    <row r="71" spans="1:9" ht="15" x14ac:dyDescent="0.4">
      <c r="A71" s="19"/>
      <c r="B71" s="19"/>
      <c r="C71" s="20"/>
      <c r="D71" s="20"/>
      <c r="E71" s="20"/>
      <c r="F71" s="20"/>
      <c r="G71" s="21" t="str">
        <f>IF(ISBLANK($A71),"",IF($I71="X",A71,CONCATENATE(VLOOKUP(A71,Competitors!$A$2:$I$650,3, FALSE)," ",VLOOKUP(A71,Competitors!$A$2:$I$650,2,FALSE))))</f>
        <v/>
      </c>
      <c r="H71" s="22">
        <f t="shared" si="2"/>
        <v>0</v>
      </c>
      <c r="I71" t="str">
        <f t="shared" si="3"/>
        <v/>
      </c>
    </row>
    <row r="72" spans="1:9" ht="15" x14ac:dyDescent="0.4">
      <c r="A72" s="19"/>
      <c r="B72" s="19"/>
      <c r="C72" s="20"/>
      <c r="D72" s="20"/>
      <c r="E72" s="20"/>
      <c r="F72" s="20"/>
      <c r="G72" s="21" t="str">
        <f>IF(ISBLANK($A72),"",IF($I72="X",A72,CONCATENATE(VLOOKUP(A72,Competitors!$A$2:$I$650,3, FALSE)," ",VLOOKUP(A72,Competitors!$A$2:$I$650,2,FALSE))))</f>
        <v/>
      </c>
      <c r="H72" s="22">
        <f t="shared" si="2"/>
        <v>0</v>
      </c>
      <c r="I72" t="str">
        <f t="shared" si="3"/>
        <v/>
      </c>
    </row>
    <row r="73" spans="1:9" ht="15" x14ac:dyDescent="0.4">
      <c r="A73" s="19"/>
      <c r="B73" s="19"/>
      <c r="C73" s="20"/>
      <c r="D73" s="20"/>
      <c r="E73" s="20"/>
      <c r="F73" s="20"/>
      <c r="G73" s="21" t="str">
        <f>IF(ISBLANK($A73),"",IF($I73="X",A73,CONCATENATE(VLOOKUP(A73,Competitors!$A$2:$I$650,3, FALSE)," ",VLOOKUP(A73,Competitors!$A$2:$I$650,2,FALSE))))</f>
        <v/>
      </c>
      <c r="H73" s="22">
        <f t="shared" si="2"/>
        <v>0</v>
      </c>
      <c r="I73" t="str">
        <f t="shared" si="3"/>
        <v/>
      </c>
    </row>
    <row r="74" spans="1:9" ht="15" x14ac:dyDescent="0.4">
      <c r="A74" s="19"/>
      <c r="B74" s="19"/>
      <c r="C74" s="20"/>
      <c r="D74" s="20"/>
      <c r="E74" s="20"/>
      <c r="F74" s="20"/>
      <c r="G74" s="21" t="str">
        <f>IF(ISBLANK($A74),"",IF($I74="X",A74,CONCATENATE(VLOOKUP(A74,Competitors!$A$2:$I$650,3, FALSE)," ",VLOOKUP(A74,Competitors!$A$2:$I$650,2,FALSE))))</f>
        <v/>
      </c>
      <c r="H74" s="22">
        <f t="shared" si="2"/>
        <v>0</v>
      </c>
      <c r="I74" t="str">
        <f t="shared" si="3"/>
        <v/>
      </c>
    </row>
    <row r="75" spans="1:9" ht="15" x14ac:dyDescent="0.4">
      <c r="A75" s="19"/>
      <c r="B75" s="19"/>
      <c r="C75" s="20"/>
      <c r="D75" s="20"/>
      <c r="E75" s="20"/>
      <c r="F75" s="20"/>
      <c r="G75" s="21" t="str">
        <f>IF(ISBLANK($A75),"",IF($I75="X",A75,CONCATENATE(VLOOKUP(A75,Competitors!$A$2:$I$650,3, FALSE)," ",VLOOKUP(A75,Competitors!$A$2:$I$650,2,FALSE))))</f>
        <v/>
      </c>
      <c r="H75" s="22">
        <f t="shared" si="2"/>
        <v>0</v>
      </c>
      <c r="I75" t="str">
        <f t="shared" si="3"/>
        <v/>
      </c>
    </row>
    <row r="76" spans="1:9" ht="15" x14ac:dyDescent="0.4">
      <c r="A76" s="19"/>
      <c r="B76" s="19"/>
      <c r="C76" s="20"/>
      <c r="D76" s="20"/>
      <c r="E76" s="20"/>
      <c r="F76" s="20"/>
      <c r="G76" s="21" t="str">
        <f>IF(ISBLANK($A76),"",IF($I76="X",A76,CONCATENATE(VLOOKUP(A76,Competitors!$A$2:$I$650,3, FALSE)," ",VLOOKUP(A76,Competitors!$A$2:$I$650,2,FALSE))))</f>
        <v/>
      </c>
      <c r="H76" s="22">
        <f t="shared" si="2"/>
        <v>0</v>
      </c>
      <c r="I76" t="str">
        <f t="shared" si="3"/>
        <v/>
      </c>
    </row>
    <row r="77" spans="1:9" ht="15" x14ac:dyDescent="0.4">
      <c r="A77" s="19"/>
      <c r="B77" s="19"/>
      <c r="C77" s="20"/>
      <c r="D77" s="20"/>
      <c r="E77" s="20"/>
      <c r="F77" s="20"/>
      <c r="G77" s="21" t="str">
        <f>IF(ISBLANK($A77),"",IF($I77="X",A77,CONCATENATE(VLOOKUP(A77,Competitors!$A$2:$I$650,3, FALSE)," ",VLOOKUP(A77,Competitors!$A$2:$I$650,2,FALSE))))</f>
        <v/>
      </c>
      <c r="H77" s="22">
        <f t="shared" si="2"/>
        <v>0</v>
      </c>
      <c r="I77" t="str">
        <f t="shared" si="3"/>
        <v/>
      </c>
    </row>
    <row r="78" spans="1:9" ht="15" x14ac:dyDescent="0.4">
      <c r="A78" s="19"/>
      <c r="B78" s="19"/>
      <c r="C78" s="20"/>
      <c r="D78" s="20"/>
      <c r="E78" s="20"/>
      <c r="F78" s="20"/>
      <c r="G78" s="21" t="str">
        <f>IF(ISBLANK($A78),"",IF($I78="X",A78,CONCATENATE(VLOOKUP(A78,Competitors!$A$2:$I$650,3, FALSE)," ",VLOOKUP(A78,Competitors!$A$2:$I$650,2,FALSE))))</f>
        <v/>
      </c>
      <c r="H78" s="22">
        <f t="shared" si="2"/>
        <v>0</v>
      </c>
      <c r="I78" t="str">
        <f t="shared" si="3"/>
        <v/>
      </c>
    </row>
    <row r="79" spans="1:9" ht="15" x14ac:dyDescent="0.4">
      <c r="A79" s="19"/>
      <c r="B79" s="19"/>
      <c r="C79" s="20"/>
      <c r="D79" s="20"/>
      <c r="E79" s="20"/>
      <c r="F79" s="20"/>
      <c r="G79" s="21" t="str">
        <f>IF(ISBLANK($A79),"",IF($I79="X",A79,CONCATENATE(VLOOKUP(A79,Competitors!$A$2:$I$650,3, FALSE)," ",VLOOKUP(A79,Competitors!$A$2:$I$650,2,FALSE))))</f>
        <v/>
      </c>
      <c r="H79" s="22">
        <f t="shared" si="2"/>
        <v>0</v>
      </c>
      <c r="I79" t="str">
        <f t="shared" si="3"/>
        <v/>
      </c>
    </row>
    <row r="80" spans="1:9" ht="15" x14ac:dyDescent="0.4">
      <c r="A80" s="19"/>
      <c r="B80" s="19"/>
      <c r="C80" s="20"/>
      <c r="D80" s="20"/>
      <c r="E80" s="20"/>
      <c r="F80" s="20"/>
      <c r="G80" s="21" t="str">
        <f>IF(ISBLANK($A80),"",IF($I80="X",A80,CONCATENATE(VLOOKUP(A80,Competitors!$A$2:$I$650,3, FALSE)," ",VLOOKUP(A80,Competitors!$A$2:$I$650,2,FALSE))))</f>
        <v/>
      </c>
      <c r="H80" s="22">
        <f t="shared" si="2"/>
        <v>0</v>
      </c>
      <c r="I80" t="str">
        <f t="shared" si="3"/>
        <v/>
      </c>
    </row>
    <row r="81" spans="1:9" ht="15" x14ac:dyDescent="0.4">
      <c r="A81" s="19"/>
      <c r="B81" s="19"/>
      <c r="C81" s="20"/>
      <c r="D81" s="20"/>
      <c r="E81" s="20"/>
      <c r="F81" s="20"/>
      <c r="G81" s="21" t="str">
        <f>IF(ISBLANK($A81),"",IF($I81="X",A81,CONCATENATE(VLOOKUP(A81,Competitors!$A$2:$I$650,3, FALSE)," ",VLOOKUP(A81,Competitors!$A$2:$I$650,2,FALSE))))</f>
        <v/>
      </c>
      <c r="H81" s="22">
        <f t="shared" si="2"/>
        <v>0</v>
      </c>
      <c r="I81" t="str">
        <f t="shared" si="3"/>
        <v/>
      </c>
    </row>
    <row r="82" spans="1:9" ht="15" x14ac:dyDescent="0.4">
      <c r="A82" s="19"/>
      <c r="B82" s="19"/>
      <c r="C82" s="20"/>
      <c r="D82" s="20"/>
      <c r="E82" s="20"/>
      <c r="F82" s="20"/>
      <c r="G82" s="21" t="str">
        <f>IF(ISBLANK($A82),"",IF($I82="X",A82,CONCATENATE(VLOOKUP(A82,Competitors!$A$2:$I$650,3, FALSE)," ",VLOOKUP(A82,Competitors!$A$2:$I$650,2,FALSE))))</f>
        <v/>
      </c>
      <c r="H82" s="22">
        <f t="shared" si="2"/>
        <v>0</v>
      </c>
      <c r="I82" t="str">
        <f t="shared" si="3"/>
        <v/>
      </c>
    </row>
    <row r="83" spans="1:9" ht="15" x14ac:dyDescent="0.4">
      <c r="A83" s="19"/>
      <c r="B83" s="19"/>
      <c r="C83" s="20"/>
      <c r="D83" s="20"/>
      <c r="E83" s="20"/>
      <c r="F83" s="20"/>
      <c r="G83" s="21" t="str">
        <f>IF(ISBLANK($A83),"",IF($I83="X",A83,CONCATENATE(VLOOKUP(A83,Competitors!$A$2:$I$650,3, FALSE)," ",VLOOKUP(A83,Competitors!$A$2:$I$650,2,FALSE))))</f>
        <v/>
      </c>
      <c r="H83" s="22">
        <f t="shared" si="2"/>
        <v>0</v>
      </c>
      <c r="I83" t="str">
        <f t="shared" si="3"/>
        <v/>
      </c>
    </row>
    <row r="84" spans="1:9" ht="15" x14ac:dyDescent="0.4">
      <c r="A84" s="19"/>
      <c r="B84" s="19"/>
      <c r="C84" s="20"/>
      <c r="D84" s="20"/>
      <c r="E84" s="20"/>
      <c r="F84" s="20"/>
      <c r="G84" s="21" t="str">
        <f>IF(ISBLANK($A84),"",IF($I84="X",A84,CONCATENATE(VLOOKUP(A84,Competitors!$A$2:$I$650,3, FALSE)," ",VLOOKUP(A84,Competitors!$A$2:$I$650,2,FALSE))))</f>
        <v/>
      </c>
      <c r="H84" s="22">
        <f t="shared" si="2"/>
        <v>0</v>
      </c>
      <c r="I84" t="str">
        <f t="shared" si="3"/>
        <v/>
      </c>
    </row>
    <row r="85" spans="1:9" ht="15" x14ac:dyDescent="0.4">
      <c r="A85" s="19"/>
      <c r="B85" s="19"/>
      <c r="C85" s="20"/>
      <c r="D85" s="20"/>
      <c r="E85" s="20"/>
      <c r="F85" s="20"/>
      <c r="G85" s="21" t="str">
        <f>IF(ISBLANK($A85),"",IF($I85="X",A85,CONCATENATE(VLOOKUP(A85,Competitors!$A$2:$I$650,3, FALSE)," ",VLOOKUP(A85,Competitors!$A$2:$I$650,2,FALSE))))</f>
        <v/>
      </c>
      <c r="H85" s="22">
        <f t="shared" si="2"/>
        <v>0</v>
      </c>
      <c r="I85" t="str">
        <f t="shared" si="3"/>
        <v/>
      </c>
    </row>
    <row r="86" spans="1:9" ht="15" x14ac:dyDescent="0.4">
      <c r="A86" s="19"/>
      <c r="B86" s="19"/>
      <c r="C86" s="20"/>
      <c r="D86" s="20"/>
      <c r="E86" s="20"/>
      <c r="F86" s="20"/>
      <c r="G86" s="21" t="str">
        <f>IF(ISBLANK($A86),"",IF($I86="X",A86,CONCATENATE(VLOOKUP(A86,Competitors!$A$2:$I$650,3, FALSE)," ",VLOOKUP(A86,Competitors!$A$2:$I$650,2,FALSE))))</f>
        <v/>
      </c>
      <c r="H86" s="22">
        <f t="shared" si="2"/>
        <v>0</v>
      </c>
      <c r="I86" t="str">
        <f t="shared" si="3"/>
        <v/>
      </c>
    </row>
    <row r="87" spans="1:9" ht="15" x14ac:dyDescent="0.4">
      <c r="A87" s="19"/>
      <c r="B87" s="19"/>
      <c r="C87" s="20"/>
      <c r="D87" s="20"/>
      <c r="E87" s="20"/>
      <c r="F87" s="20"/>
      <c r="G87" s="21" t="str">
        <f>IF(ISBLANK($A87),"",IF($I87="X",A87,CONCATENATE(VLOOKUP(A87,Competitors!$A$2:$I$650,3, FALSE)," ",VLOOKUP(A87,Competitors!$A$2:$I$650,2,FALSE))))</f>
        <v/>
      </c>
      <c r="H87" s="22">
        <f t="shared" si="2"/>
        <v>0</v>
      </c>
      <c r="I87" t="str">
        <f t="shared" si="3"/>
        <v/>
      </c>
    </row>
    <row r="88" spans="1:9" ht="15" x14ac:dyDescent="0.4">
      <c r="A88" s="19"/>
      <c r="B88" s="19"/>
      <c r="C88" s="20"/>
      <c r="D88" s="20"/>
      <c r="E88" s="20"/>
      <c r="F88" s="20"/>
      <c r="G88" s="21" t="str">
        <f>IF(ISBLANK($A88),"",IF($I88="X",A88,CONCATENATE(VLOOKUP(A88,Competitors!$A$2:$I$650,3, FALSE)," ",VLOOKUP(A88,Competitors!$A$2:$I$650,2,FALSE))))</f>
        <v/>
      </c>
      <c r="H88" s="22">
        <f t="shared" si="2"/>
        <v>0</v>
      </c>
      <c r="I88" t="str">
        <f t="shared" si="3"/>
        <v/>
      </c>
    </row>
    <row r="89" spans="1:9" ht="15" x14ac:dyDescent="0.4">
      <c r="A89" s="19"/>
      <c r="B89" s="19"/>
      <c r="C89" s="20"/>
      <c r="D89" s="20"/>
      <c r="E89" s="20"/>
      <c r="F89" s="20"/>
      <c r="G89" s="21" t="str">
        <f>IF(ISBLANK($A89),"",IF($I89="X",A89,CONCATENATE(VLOOKUP(A89,Competitors!$A$2:$I$650,3, FALSE)," ",VLOOKUP(A89,Competitors!$A$2:$I$650,2,FALSE))))</f>
        <v/>
      </c>
      <c r="H89" s="22">
        <f t="shared" si="2"/>
        <v>0</v>
      </c>
      <c r="I89" t="str">
        <f t="shared" si="3"/>
        <v/>
      </c>
    </row>
    <row r="90" spans="1:9" ht="15" x14ac:dyDescent="0.4">
      <c r="A90" s="19"/>
      <c r="B90" s="19"/>
      <c r="C90" s="20"/>
      <c r="D90" s="20"/>
      <c r="E90" s="20"/>
      <c r="F90" s="20"/>
      <c r="G90" s="21" t="str">
        <f>IF(ISBLANK($A90),"",IF($I90="X",A90,CONCATENATE(VLOOKUP(A90,Competitors!$A$2:$I$650,3, FALSE)," ",VLOOKUP(A90,Competitors!$A$2:$I$650,2,FALSE))))</f>
        <v/>
      </c>
      <c r="H90" s="22">
        <f t="shared" si="2"/>
        <v>0</v>
      </c>
      <c r="I90" t="str">
        <f t="shared" si="3"/>
        <v/>
      </c>
    </row>
    <row r="91" spans="1:9" ht="15" x14ac:dyDescent="0.4">
      <c r="A91" s="19"/>
      <c r="B91" s="19"/>
      <c r="C91" s="20"/>
      <c r="D91" s="20"/>
      <c r="E91" s="20"/>
      <c r="F91" s="20"/>
      <c r="G91" s="21" t="str">
        <f>IF(ISBLANK($A91),"",IF($I91="X",A91,CONCATENATE(VLOOKUP(A91,Competitors!$A$2:$I$650,3, FALSE)," ",VLOOKUP(A91,Competitors!$A$2:$I$650,2,FALSE))))</f>
        <v/>
      </c>
      <c r="H91" s="22">
        <f t="shared" si="2"/>
        <v>0</v>
      </c>
      <c r="I91" t="str">
        <f t="shared" si="3"/>
        <v/>
      </c>
    </row>
    <row r="92" spans="1:9" ht="15" x14ac:dyDescent="0.4">
      <c r="A92" s="19"/>
      <c r="B92" s="19"/>
      <c r="C92" s="20"/>
      <c r="D92" s="20"/>
      <c r="E92" s="20"/>
      <c r="F92" s="20"/>
      <c r="G92" s="21" t="str">
        <f>IF(ISBLANK($A92),"",IF($I92="X",A92,CONCATENATE(VLOOKUP(A92,Competitors!$A$2:$I$650,3, FALSE)," ",VLOOKUP(A92,Competitors!$A$2:$I$650,2,FALSE))))</f>
        <v/>
      </c>
      <c r="H92" s="22">
        <f t="shared" si="2"/>
        <v>0</v>
      </c>
      <c r="I92" t="str">
        <f t="shared" si="3"/>
        <v/>
      </c>
    </row>
    <row r="93" spans="1:9" ht="15" x14ac:dyDescent="0.4">
      <c r="A93" s="19"/>
      <c r="B93" s="19"/>
      <c r="C93" s="20"/>
      <c r="D93" s="20"/>
      <c r="E93" s="20"/>
      <c r="F93" s="20"/>
      <c r="G93" s="21" t="str">
        <f>IF(ISBLANK($A93),"",IF($I93="X",A93,CONCATENATE(VLOOKUP(A93,Competitors!$A$2:$I$650,3, FALSE)," ",VLOOKUP(A93,Competitors!$A$2:$I$650,2,FALSE))))</f>
        <v/>
      </c>
      <c r="H93" s="22">
        <f t="shared" si="2"/>
        <v>0</v>
      </c>
      <c r="I93" t="str">
        <f t="shared" si="3"/>
        <v/>
      </c>
    </row>
    <row r="94" spans="1:9" ht="15" x14ac:dyDescent="0.4">
      <c r="A94" s="19"/>
      <c r="B94" s="19"/>
      <c r="C94" s="20"/>
      <c r="D94" s="20"/>
      <c r="E94" s="20"/>
      <c r="F94" s="20"/>
      <c r="G94" s="21" t="str">
        <f>IF(ISBLANK($A94),"",IF($I94="X",A94,CONCATENATE(VLOOKUP(A94,Competitors!$A$2:$I$650,3, FALSE)," ",VLOOKUP(A94,Competitors!$A$2:$I$650,2,FALSE))))</f>
        <v/>
      </c>
      <c r="H94" s="22">
        <f t="shared" si="2"/>
        <v>0</v>
      </c>
      <c r="I94" t="str">
        <f t="shared" si="3"/>
        <v/>
      </c>
    </row>
    <row r="95" spans="1:9" ht="15" x14ac:dyDescent="0.4">
      <c r="A95" s="19"/>
      <c r="B95" s="19"/>
      <c r="C95" s="20"/>
      <c r="D95" s="20"/>
      <c r="E95" s="20"/>
      <c r="F95" s="20"/>
      <c r="G95" s="21" t="str">
        <f>IF(ISBLANK($A95),"",IF($I95="X",A95,CONCATENATE(VLOOKUP(A95,Competitors!$A$2:$I$650,3, FALSE)," ",VLOOKUP(A95,Competitors!$A$2:$I$650,2,FALSE))))</f>
        <v/>
      </c>
      <c r="H95" s="22">
        <f t="shared" si="2"/>
        <v>0</v>
      </c>
      <c r="I95" t="str">
        <f t="shared" si="3"/>
        <v/>
      </c>
    </row>
    <row r="96" spans="1:9" ht="15" x14ac:dyDescent="0.4">
      <c r="A96" s="19"/>
      <c r="B96" s="19"/>
      <c r="C96" s="20"/>
      <c r="D96" s="20"/>
      <c r="E96" s="20"/>
      <c r="F96" s="20"/>
      <c r="G96" s="21" t="str">
        <f>IF(ISBLANK($A96),"",IF($I96="X",A96,CONCATENATE(VLOOKUP(A96,Competitors!$A$2:$I$650,3, FALSE)," ",VLOOKUP(A96,Competitors!$A$2:$I$650,2,FALSE))))</f>
        <v/>
      </c>
      <c r="H96" s="22">
        <f t="shared" si="2"/>
        <v>0</v>
      </c>
      <c r="I96" t="str">
        <f t="shared" si="3"/>
        <v/>
      </c>
    </row>
    <row r="97" spans="1:9" ht="15" x14ac:dyDescent="0.4">
      <c r="A97" s="19"/>
      <c r="B97" s="19"/>
      <c r="C97" s="20"/>
      <c r="D97" s="20"/>
      <c r="E97" s="20"/>
      <c r="F97" s="20"/>
      <c r="G97" s="21" t="str">
        <f>IF(ISBLANK($A97),"",IF($I97="X",A97,CONCATENATE(VLOOKUP(A97,Competitors!$A$2:$I$650,3, FALSE)," ",VLOOKUP(A97,Competitors!$A$2:$I$650,2,FALSE))))</f>
        <v/>
      </c>
      <c r="H97" s="22">
        <f t="shared" si="2"/>
        <v>0</v>
      </c>
      <c r="I97" t="str">
        <f t="shared" si="3"/>
        <v/>
      </c>
    </row>
    <row r="98" spans="1:9" ht="15" x14ac:dyDescent="0.4">
      <c r="A98" s="19"/>
      <c r="B98" s="19"/>
      <c r="C98" s="20"/>
      <c r="D98" s="20"/>
      <c r="E98" s="20"/>
      <c r="F98" s="20"/>
      <c r="G98" s="21" t="str">
        <f>IF(ISBLANK($A98),"",IF($I98="X",A98,CONCATENATE(VLOOKUP(A98,Competitors!$A$2:$I$650,3, FALSE)," ",VLOOKUP(A98,Competitors!$A$2:$I$650,2,FALSE))))</f>
        <v/>
      </c>
      <c r="H98" s="22">
        <f t="shared" si="2"/>
        <v>0</v>
      </c>
      <c r="I98" t="str">
        <f t="shared" si="3"/>
        <v/>
      </c>
    </row>
    <row r="99" spans="1:9" ht="15" x14ac:dyDescent="0.4">
      <c r="A99" s="19"/>
      <c r="B99" s="19"/>
      <c r="C99" s="20"/>
      <c r="D99" s="20"/>
      <c r="E99" s="20"/>
      <c r="F99" s="20"/>
      <c r="G99" s="21" t="str">
        <f>IF(ISBLANK($A99),"",IF($I99="X",A99,CONCATENATE(VLOOKUP(A99,Competitors!$A$2:$I$650,3, FALSE)," ",VLOOKUP(A99,Competitors!$A$2:$I$650,2,FALSE))))</f>
        <v/>
      </c>
      <c r="H99" s="22">
        <f t="shared" si="2"/>
        <v>0</v>
      </c>
      <c r="I99" t="str">
        <f t="shared" si="3"/>
        <v/>
      </c>
    </row>
    <row r="100" spans="1:9" ht="15" x14ac:dyDescent="0.4">
      <c r="A100" s="19"/>
      <c r="B100" s="19"/>
      <c r="C100" s="20"/>
      <c r="D100" s="20"/>
      <c r="E100" s="20"/>
      <c r="F100" s="20"/>
      <c r="G100" s="21" t="str">
        <f>IF(ISBLANK($A100),"",IF($I100="X",A100,CONCATENATE(VLOOKUP(A100,Competitors!$A$2:$I$650,3, FALSE)," ",VLOOKUP(A100,Competitors!$A$2:$I$650,2,FALSE))))</f>
        <v/>
      </c>
      <c r="H100" s="22">
        <f t="shared" si="2"/>
        <v>0</v>
      </c>
      <c r="I100" t="str">
        <f t="shared" si="3"/>
        <v/>
      </c>
    </row>
    <row r="101" spans="1:9" ht="15" x14ac:dyDescent="0.4">
      <c r="A101" s="19"/>
      <c r="B101" s="19"/>
      <c r="C101" s="20"/>
      <c r="D101" s="20"/>
      <c r="E101" s="20"/>
      <c r="F101" s="20"/>
      <c r="G101" s="21" t="str">
        <f>IF(ISBLANK($A101),"",IF($I101="X",A101,CONCATENATE(VLOOKUP(A101,Competitors!$A$2:$I$650,3, FALSE)," ",VLOOKUP(A101,Competitors!$A$2:$I$650,2,FALSE))))</f>
        <v/>
      </c>
      <c r="H101" s="22">
        <f t="shared" si="2"/>
        <v>0</v>
      </c>
      <c r="I101" t="str">
        <f t="shared" si="3"/>
        <v/>
      </c>
    </row>
    <row r="102" spans="1:9" s="23" customFormat="1" x14ac:dyDescent="0.35">
      <c r="H102" s="24"/>
    </row>
    <row r="103" spans="1:9" x14ac:dyDescent="0.35">
      <c r="A103" t="s">
        <v>672</v>
      </c>
      <c r="B103" t="str" cm="1">
        <f t="array" aca="1" ref="B103" ca="1">MID(CELL("filename",A1),FIND("]",CELL("filename",A1))+1,255)</f>
        <v>Event_18</v>
      </c>
    </row>
    <row r="104" spans="1:9" x14ac:dyDescent="0.35">
      <c r="A104" t="s">
        <v>673</v>
      </c>
      <c r="B104">
        <f ca="1">_xlfn.XLOOKUP(B103,Calendar!L:L,Calendar!G:G,"Event is not in calendar")</f>
        <v>0</v>
      </c>
    </row>
  </sheetData>
  <conditionalFormatting sqref="D2:D101">
    <cfRule type="expression" dxfId="26" priority="1">
      <formula>TEXT($B$104,"@")="Y"</formula>
    </cfRule>
  </conditionalFormatting>
  <conditionalFormatting sqref="G2:H101">
    <cfRule type="expression" dxfId="25" priority="3">
      <formula>$I2="X"</formula>
    </cfRule>
  </conditionalFormatting>
  <conditionalFormatting sqref="H2:H101">
    <cfRule type="expression" dxfId="24" priority="2">
      <formula>TEXT($B$104,"@")="Y"</formula>
    </cfRule>
  </conditionalFormatting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BDDAB-F31C-418D-A66B-A7B054A8871C}">
  <sheetPr codeName="Sheet20"/>
  <dimension ref="A1:I104"/>
  <sheetViews>
    <sheetView zoomScale="75" zoomScaleNormal="75" workbookViewId="0">
      <selection activeCell="D2" sqref="D2:D101"/>
    </sheetView>
  </sheetViews>
  <sheetFormatPr defaultColWidth="9.1328125" defaultRowHeight="12.75" x14ac:dyDescent="0.35"/>
  <cols>
    <col min="1" max="1" width="26.796875" bestFit="1" customWidth="1"/>
    <col min="2" max="4" width="4.6640625" customWidth="1"/>
    <col min="5" max="6" width="11" customWidth="1"/>
    <col min="7" max="7" width="32.86328125" customWidth="1"/>
    <col min="8" max="8" width="14.6640625" style="25" bestFit="1" customWidth="1"/>
  </cols>
  <sheetData>
    <row r="1" spans="1:9" ht="15.75" customHeight="1" x14ac:dyDescent="0.4">
      <c r="A1" s="12" t="s">
        <v>364</v>
      </c>
      <c r="B1" s="13" t="s">
        <v>176</v>
      </c>
      <c r="C1" s="14" t="s">
        <v>2</v>
      </c>
      <c r="D1" s="15" t="s">
        <v>48</v>
      </c>
      <c r="E1" s="16" t="s">
        <v>177</v>
      </c>
      <c r="F1" s="16" t="s">
        <v>178</v>
      </c>
      <c r="G1" s="17" t="s">
        <v>115</v>
      </c>
      <c r="H1" s="18" t="s">
        <v>179</v>
      </c>
      <c r="I1" t="s">
        <v>363</v>
      </c>
    </row>
    <row r="2" spans="1:9" ht="15" x14ac:dyDescent="0.4">
      <c r="A2" s="19" t="s">
        <v>170</v>
      </c>
      <c r="B2" s="19">
        <v>0</v>
      </c>
      <c r="C2" s="20">
        <v>20</v>
      </c>
      <c r="D2" s="20">
        <v>53</v>
      </c>
      <c r="E2" s="20"/>
      <c r="F2" s="20"/>
      <c r="G2" s="21" t="str">
        <f>IF(ISBLANK($A2),"",IF($I2="X",A2,CONCATENATE(VLOOKUP(A2,Competitors!$A$2:$I$650,3, FALSE)," ",VLOOKUP(A2,Competitors!$A$2:$I$650,2,FALSE))))</f>
        <v>Oliver Searle</v>
      </c>
      <c r="H2" s="22">
        <f>IF(LEFT($E2,1)="D",UPPER($E2),(B2*3600+C2*60+D2)/86400)</f>
        <v>1.4502314814814815E-2</v>
      </c>
      <c r="I2" t="str">
        <f>IF(OR(ISBLANK(A2),ISNUMBER(A2)),"","X")</f>
        <v>X</v>
      </c>
    </row>
    <row r="3" spans="1:9" ht="15" x14ac:dyDescent="0.4">
      <c r="A3" s="19" t="s">
        <v>168</v>
      </c>
      <c r="B3" s="19">
        <v>0</v>
      </c>
      <c r="C3" s="20">
        <v>21</v>
      </c>
      <c r="D3" s="20">
        <v>19</v>
      </c>
      <c r="E3" s="20"/>
      <c r="F3" s="20"/>
      <c r="G3" s="21" t="str">
        <f>IF(ISBLANK($A3),"",IF($I3="X",A3,CONCATENATE(VLOOKUP(A3,Competitors!$A$2:$I$650,3, FALSE)," ",VLOOKUP(A3,Competitors!$A$2:$I$650,2,FALSE))))</f>
        <v>Carl Shaw</v>
      </c>
      <c r="H3" s="22">
        <f t="shared" ref="H3:H66" si="0">IF(LEFT($E3,1)="D",UPPER($E3),(B3*3600+C3*60+D3)/86400)</f>
        <v>1.480324074074074E-2</v>
      </c>
      <c r="I3" t="str">
        <f t="shared" ref="I3:I66" si="1">IF(OR(ISBLANK(A3),ISNUMBER(A3)),"","X")</f>
        <v>X</v>
      </c>
    </row>
    <row r="4" spans="1:9" ht="15" x14ac:dyDescent="0.4">
      <c r="A4" s="19" t="s">
        <v>281</v>
      </c>
      <c r="B4" s="19">
        <v>0</v>
      </c>
      <c r="C4" s="20">
        <v>21</v>
      </c>
      <c r="D4" s="20">
        <v>26</v>
      </c>
      <c r="E4" s="20"/>
      <c r="F4" s="20"/>
      <c r="G4" s="21" t="str">
        <f>IF(ISBLANK($A4),"",IF($I4="X",A4,CONCATENATE(VLOOKUP(A4,Competitors!$A$2:$I$650,3, FALSE)," ",VLOOKUP(A4,Competitors!$A$2:$I$650,2,FALSE))))</f>
        <v>Tommy Nolan (Ashby ICC)</v>
      </c>
      <c r="H4" s="22">
        <f t="shared" si="0"/>
        <v>1.4884259259259259E-2</v>
      </c>
      <c r="I4" t="str">
        <f t="shared" si="1"/>
        <v>X</v>
      </c>
    </row>
    <row r="5" spans="1:9" ht="15" x14ac:dyDescent="0.4">
      <c r="A5" s="19" t="s">
        <v>282</v>
      </c>
      <c r="B5" s="19">
        <v>0</v>
      </c>
      <c r="C5" s="20">
        <v>21</v>
      </c>
      <c r="D5" s="20">
        <v>57</v>
      </c>
      <c r="E5" s="20"/>
      <c r="F5" s="20"/>
      <c r="G5" s="21" t="str">
        <f>IF(ISBLANK($A5),"",IF($I5="X",A5,CONCATENATE(VLOOKUP(A5,Competitors!$A$2:$I$650,3, FALSE)," ",VLOOKUP(A5,Competitors!$A$2:$I$650,2,FALSE))))</f>
        <v>Joe Murray (M I Racing)</v>
      </c>
      <c r="H5" s="22">
        <f t="shared" si="0"/>
        <v>1.5243055555555555E-2</v>
      </c>
      <c r="I5" t="str">
        <f t="shared" si="1"/>
        <v>X</v>
      </c>
    </row>
    <row r="6" spans="1:9" ht="15" x14ac:dyDescent="0.4">
      <c r="A6" s="19" t="s">
        <v>283</v>
      </c>
      <c r="B6" s="19">
        <v>0</v>
      </c>
      <c r="C6" s="20">
        <v>21</v>
      </c>
      <c r="D6" s="20">
        <v>59</v>
      </c>
      <c r="E6" s="20"/>
      <c r="F6" s="20"/>
      <c r="G6" s="21" t="str">
        <f>IF(ISBLANK($A6),"",IF($I6="X",A6,CONCATENATE(VLOOKUP(A6,Competitors!$A$2:$I$650,3, FALSE)," ",VLOOKUP(A6,Competitors!$A$2:$I$650,2,FALSE))))</f>
        <v>Carl Dyson (Aerologic)</v>
      </c>
      <c r="H6" s="22">
        <f t="shared" si="0"/>
        <v>1.5266203703703704E-2</v>
      </c>
      <c r="I6" t="str">
        <f t="shared" si="1"/>
        <v>X</v>
      </c>
    </row>
    <row r="7" spans="1:9" ht="15" x14ac:dyDescent="0.4">
      <c r="A7" s="19" t="s">
        <v>250</v>
      </c>
      <c r="B7" s="19">
        <v>0</v>
      </c>
      <c r="C7" s="20">
        <v>22</v>
      </c>
      <c r="D7" s="20">
        <v>10</v>
      </c>
      <c r="E7" s="20"/>
      <c r="F7" s="20"/>
      <c r="G7" s="21" t="str">
        <f>IF(ISBLANK($A7),"",IF($I7="X",A7,CONCATENATE(VLOOKUP(A7,Competitors!$A$2:$I$650,3, FALSE)," ",VLOOKUP(A7,Competitors!$A$2:$I$650,2,FALSE))))</f>
        <v>Adam Wells (RFW)</v>
      </c>
      <c r="H7" s="22">
        <f t="shared" si="0"/>
        <v>1.5393518518518518E-2</v>
      </c>
      <c r="I7" t="str">
        <f t="shared" si="1"/>
        <v>X</v>
      </c>
    </row>
    <row r="8" spans="1:9" ht="15" x14ac:dyDescent="0.4">
      <c r="A8" s="19">
        <v>407</v>
      </c>
      <c r="B8" s="19">
        <v>0</v>
      </c>
      <c r="C8" s="20">
        <v>22</v>
      </c>
      <c r="D8" s="20">
        <v>12</v>
      </c>
      <c r="E8" s="20"/>
      <c r="F8" s="20"/>
      <c r="G8" s="21" t="str">
        <f>IF(ISBLANK($A8),"",IF($I8="X",A8,CONCATENATE(VLOOKUP(A8,Competitors!$A$2:$I$650,3, FALSE)," ",VLOOKUP(A8,Competitors!$A$2:$I$650,2,FALSE))))</f>
        <v>Hans van Nierop</v>
      </c>
      <c r="H8" s="22">
        <f t="shared" si="0"/>
        <v>1.5416666666666667E-2</v>
      </c>
      <c r="I8" t="str">
        <f t="shared" si="1"/>
        <v/>
      </c>
    </row>
    <row r="9" spans="1:9" ht="15" x14ac:dyDescent="0.4">
      <c r="A9" s="19">
        <v>747</v>
      </c>
      <c r="B9" s="19">
        <v>0</v>
      </c>
      <c r="C9" s="20">
        <v>22</v>
      </c>
      <c r="D9" s="20">
        <v>26</v>
      </c>
      <c r="E9" s="20"/>
      <c r="F9" s="20"/>
      <c r="G9" s="21" t="str">
        <f>IF(ISBLANK($A9),"",IF($I9="X",A9,CONCATENATE(VLOOKUP(A9,Competitors!$A$2:$I$650,3, FALSE)," ",VLOOKUP(A9,Competitors!$A$2:$I$650,2,FALSE))))</f>
        <v>James Moore</v>
      </c>
      <c r="H9" s="22">
        <f t="shared" si="0"/>
        <v>1.5578703703703704E-2</v>
      </c>
      <c r="I9" t="str">
        <f t="shared" si="1"/>
        <v/>
      </c>
    </row>
    <row r="10" spans="1:9" ht="15" x14ac:dyDescent="0.4">
      <c r="A10" s="19" t="s">
        <v>284</v>
      </c>
      <c r="B10" s="19">
        <v>0</v>
      </c>
      <c r="C10" s="20">
        <v>22</v>
      </c>
      <c r="D10" s="20">
        <v>30</v>
      </c>
      <c r="E10" s="20"/>
      <c r="F10" s="20"/>
      <c r="G10" s="21" t="str">
        <f>IF(ISBLANK($A10),"",IF($I10="X",A10,CONCATENATE(VLOOKUP(A10,Competitors!$A$2:$I$650,3, FALSE)," ",VLOOKUP(A10,Competitors!$A$2:$I$650,2,FALSE))))</f>
        <v>Talles Medevives (LFCC)</v>
      </c>
      <c r="H10" s="22">
        <f t="shared" si="0"/>
        <v>1.5625E-2</v>
      </c>
      <c r="I10" t="str">
        <f t="shared" si="1"/>
        <v>X</v>
      </c>
    </row>
    <row r="11" spans="1:9" ht="15" x14ac:dyDescent="0.4">
      <c r="A11" s="19" t="s">
        <v>164</v>
      </c>
      <c r="B11" s="19">
        <v>0</v>
      </c>
      <c r="C11" s="20">
        <v>22</v>
      </c>
      <c r="D11" s="20">
        <v>50</v>
      </c>
      <c r="E11" s="20"/>
      <c r="F11" s="20"/>
      <c r="G11" s="21" t="str">
        <f>IF(ISBLANK($A11),"",IF($I11="X",A11,CONCATENATE(VLOOKUP(A11,Competitors!$A$2:$I$650,3, FALSE)," ",VLOOKUP(A11,Competitors!$A$2:$I$650,2,FALSE))))</f>
        <v>Phil Wilkinson</v>
      </c>
      <c r="H11" s="22">
        <f t="shared" si="0"/>
        <v>1.5856481481481482E-2</v>
      </c>
      <c r="I11" t="str">
        <f t="shared" si="1"/>
        <v>X</v>
      </c>
    </row>
    <row r="12" spans="1:9" ht="15" x14ac:dyDescent="0.4">
      <c r="A12" s="19">
        <v>699</v>
      </c>
      <c r="B12" s="19">
        <v>0</v>
      </c>
      <c r="C12" s="20">
        <v>22</v>
      </c>
      <c r="D12" s="20">
        <v>58</v>
      </c>
      <c r="E12" s="20"/>
      <c r="F12" s="20"/>
      <c r="G12" s="21" t="str">
        <f>IF(ISBLANK($A12),"",IF($I12="X",A12,CONCATENATE(VLOOKUP(A12,Competitors!$A$2:$I$650,3, FALSE)," ",VLOOKUP(A12,Competitors!$A$2:$I$650,2,FALSE))))</f>
        <v>Jonathan Durnin</v>
      </c>
      <c r="H12" s="22">
        <f t="shared" si="0"/>
        <v>1.5949074074074074E-2</v>
      </c>
      <c r="I12" t="str">
        <f t="shared" si="1"/>
        <v/>
      </c>
    </row>
    <row r="13" spans="1:9" ht="15" x14ac:dyDescent="0.4">
      <c r="A13" s="19">
        <v>989</v>
      </c>
      <c r="B13" s="19">
        <v>0</v>
      </c>
      <c r="C13" s="20">
        <v>23</v>
      </c>
      <c r="D13" s="20">
        <v>31</v>
      </c>
      <c r="E13" s="20" t="s">
        <v>180</v>
      </c>
      <c r="F13" s="20"/>
      <c r="G13" s="21" t="str">
        <f>IF(ISBLANK($A13),"",IF($I13="X",A13,CONCATENATE(VLOOKUP(A13,Competitors!$A$2:$I$650,3, FALSE)," ",VLOOKUP(A13,Competitors!$A$2:$I$650,2,FALSE))))</f>
        <v>Jason Williams</v>
      </c>
      <c r="H13" s="22">
        <f t="shared" si="0"/>
        <v>1.6331018518518519E-2</v>
      </c>
      <c r="I13" t="str">
        <f t="shared" si="1"/>
        <v/>
      </c>
    </row>
    <row r="14" spans="1:9" ht="15" x14ac:dyDescent="0.4">
      <c r="A14" s="19">
        <v>35</v>
      </c>
      <c r="B14" s="19">
        <v>0</v>
      </c>
      <c r="C14" s="20">
        <v>23</v>
      </c>
      <c r="D14" s="20">
        <v>46</v>
      </c>
      <c r="E14" s="20"/>
      <c r="F14" s="20"/>
      <c r="G14" s="21" t="str">
        <f>IF(ISBLANK($A14),"",IF($I14="X",A14,CONCATENATE(VLOOKUP(A14,Competitors!$A$2:$I$650,3, FALSE)," ",VLOOKUP(A14,Competitors!$A$2:$I$650,2,FALSE))))</f>
        <v>Matt Plews</v>
      </c>
      <c r="H14" s="22">
        <f t="shared" si="0"/>
        <v>1.650462962962963E-2</v>
      </c>
      <c r="I14" t="str">
        <f t="shared" si="1"/>
        <v/>
      </c>
    </row>
    <row r="15" spans="1:9" ht="15" x14ac:dyDescent="0.4">
      <c r="A15" s="19">
        <v>415</v>
      </c>
      <c r="B15" s="19">
        <v>0</v>
      </c>
      <c r="C15" s="20">
        <v>24</v>
      </c>
      <c r="D15" s="20">
        <v>21</v>
      </c>
      <c r="E15" s="20" t="s">
        <v>180</v>
      </c>
      <c r="F15" s="20"/>
      <c r="G15" s="21" t="str">
        <f>IF(ISBLANK($A15),"",IF($I15="X",A15,CONCATENATE(VLOOKUP(A15,Competitors!$A$2:$I$650,3, FALSE)," ",VLOOKUP(A15,Competitors!$A$2:$I$650,2,FALSE))))</f>
        <v>Nik Kershaw</v>
      </c>
      <c r="H15" s="22">
        <f t="shared" si="0"/>
        <v>1.6909722222222222E-2</v>
      </c>
      <c r="I15" t="str">
        <f t="shared" si="1"/>
        <v/>
      </c>
    </row>
    <row r="16" spans="1:9" ht="15" x14ac:dyDescent="0.4">
      <c r="A16" s="19" t="s">
        <v>285</v>
      </c>
      <c r="B16" s="19">
        <v>0</v>
      </c>
      <c r="C16" s="20">
        <v>24</v>
      </c>
      <c r="D16" s="20">
        <v>24</v>
      </c>
      <c r="E16" s="20"/>
      <c r="F16" s="20"/>
      <c r="G16" s="21" t="str">
        <f>IF(ISBLANK($A16),"",IF($I16="X",A16,CONCATENATE(VLOOKUP(A16,Competitors!$A$2:$I$650,3, FALSE)," ",VLOOKUP(A16,Competitors!$A$2:$I$650,2,FALSE))))</f>
        <v>Dean Tacey (LRC)</v>
      </c>
      <c r="H16" s="22">
        <f t="shared" si="0"/>
        <v>1.6944444444444446E-2</v>
      </c>
      <c r="I16" t="str">
        <f t="shared" si="1"/>
        <v>X</v>
      </c>
    </row>
    <row r="17" spans="1:9" ht="15" x14ac:dyDescent="0.4">
      <c r="A17" s="19" t="s">
        <v>286</v>
      </c>
      <c r="B17" s="19">
        <v>0</v>
      </c>
      <c r="C17" s="20">
        <v>24</v>
      </c>
      <c r="D17" s="20">
        <v>24</v>
      </c>
      <c r="E17" s="20"/>
      <c r="F17" s="20"/>
      <c r="G17" s="21" t="str">
        <f>IF(ISBLANK($A17),"",IF($I17="X",A17,CONCATENATE(VLOOKUP(A17,Competitors!$A$2:$I$650,3, FALSE)," ",VLOOKUP(A17,Competitors!$A$2:$I$650,2,FALSE))))</f>
        <v>Michael Carter (RFW)</v>
      </c>
      <c r="H17" s="22">
        <f t="shared" si="0"/>
        <v>1.6944444444444446E-2</v>
      </c>
      <c r="I17" t="str">
        <f t="shared" si="1"/>
        <v>X</v>
      </c>
    </row>
    <row r="18" spans="1:9" ht="15" x14ac:dyDescent="0.4">
      <c r="A18" s="19">
        <v>1192</v>
      </c>
      <c r="B18" s="19">
        <v>0</v>
      </c>
      <c r="C18" s="20">
        <v>24</v>
      </c>
      <c r="D18" s="20">
        <v>30</v>
      </c>
      <c r="E18" s="20"/>
      <c r="F18" s="20"/>
      <c r="G18" s="21" t="str">
        <f>IF(ISBLANK($A18),"",IF($I18="X",A18,CONCATENATE(VLOOKUP(A18,Competitors!$A$2:$I$650,3, FALSE)," ",VLOOKUP(A18,Competitors!$A$2:$I$650,2,FALSE))))</f>
        <v>Dale Norris</v>
      </c>
      <c r="H18" s="22">
        <f t="shared" si="0"/>
        <v>1.7013888888888887E-2</v>
      </c>
      <c r="I18" t="str">
        <f t="shared" si="1"/>
        <v/>
      </c>
    </row>
    <row r="19" spans="1:9" ht="15" x14ac:dyDescent="0.4">
      <c r="A19" s="19">
        <v>38</v>
      </c>
      <c r="B19" s="19">
        <v>0</v>
      </c>
      <c r="C19" s="20">
        <v>24</v>
      </c>
      <c r="D19" s="20">
        <v>31</v>
      </c>
      <c r="E19" s="20"/>
      <c r="F19" s="20"/>
      <c r="G19" s="21" t="str">
        <f>IF(ISBLANK($A19),"",IF($I19="X",A19,CONCATENATE(VLOOKUP(A19,Competitors!$A$2:$I$650,3, FALSE)," ",VLOOKUP(A19,Competitors!$A$2:$I$650,2,FALSE))))</f>
        <v>Phil Rayner</v>
      </c>
      <c r="H19" s="22">
        <f t="shared" si="0"/>
        <v>1.7025462962962964E-2</v>
      </c>
      <c r="I19" t="str">
        <f t="shared" si="1"/>
        <v/>
      </c>
    </row>
    <row r="20" spans="1:9" ht="15" x14ac:dyDescent="0.4">
      <c r="A20" s="19" t="s">
        <v>262</v>
      </c>
      <c r="B20" s="19">
        <v>0</v>
      </c>
      <c r="C20" s="20">
        <v>24</v>
      </c>
      <c r="D20" s="20">
        <v>38</v>
      </c>
      <c r="E20" s="20"/>
      <c r="F20" s="20"/>
      <c r="G20" s="21" t="str">
        <f>IF(ISBLANK($A20),"",IF($I20="X",A20,CONCATENATE(VLOOKUP(A20,Competitors!$A$2:$I$650,3, FALSE)," ",VLOOKUP(A20,Competitors!$A$2:$I$650,2,FALSE))))</f>
        <v>Mark Newton (RATAE)</v>
      </c>
      <c r="H20" s="22">
        <f t="shared" si="0"/>
        <v>1.7106481481481483E-2</v>
      </c>
      <c r="I20" t="str">
        <f t="shared" si="1"/>
        <v>X</v>
      </c>
    </row>
    <row r="21" spans="1:9" ht="15" x14ac:dyDescent="0.4">
      <c r="A21" s="19" t="s">
        <v>274</v>
      </c>
      <c r="B21" s="19">
        <v>0</v>
      </c>
      <c r="C21" s="20">
        <v>24</v>
      </c>
      <c r="D21" s="20">
        <v>57</v>
      </c>
      <c r="E21" s="20"/>
      <c r="F21" s="20"/>
      <c r="G21" s="21" t="str">
        <f>IF(ISBLANK($A21),"",IF($I21="X",A21,CONCATENATE(VLOOKUP(A21,Competitors!$A$2:$I$650,3, FALSE)," ",VLOOKUP(A21,Competitors!$A$2:$I$650,2,FALSE))))</f>
        <v>Chris Bonsor (RATAE)</v>
      </c>
      <c r="H21" s="22">
        <f t="shared" si="0"/>
        <v>1.7326388888888888E-2</v>
      </c>
      <c r="I21" t="str">
        <f t="shared" si="1"/>
        <v>X</v>
      </c>
    </row>
    <row r="22" spans="1:9" ht="15" x14ac:dyDescent="0.4">
      <c r="A22" s="19">
        <v>23</v>
      </c>
      <c r="B22" s="19">
        <v>0</v>
      </c>
      <c r="C22" s="20">
        <v>25</v>
      </c>
      <c r="D22" s="20">
        <v>7</v>
      </c>
      <c r="E22" s="20"/>
      <c r="F22" s="20"/>
      <c r="G22" s="21" t="str">
        <f>IF(ISBLANK($A22),"",IF($I22="X",A22,CONCATENATE(VLOOKUP(A22,Competitors!$A$2:$I$650,3, FALSE)," ",VLOOKUP(A22,Competitors!$A$2:$I$650,2,FALSE))))</f>
        <v>Chris Hyde</v>
      </c>
      <c r="H22" s="22">
        <f t="shared" si="0"/>
        <v>1.744212962962963E-2</v>
      </c>
      <c r="I22" t="str">
        <f t="shared" si="1"/>
        <v/>
      </c>
    </row>
    <row r="23" spans="1:9" ht="15" x14ac:dyDescent="0.4">
      <c r="A23" s="19" t="s">
        <v>175</v>
      </c>
      <c r="B23" s="19">
        <v>0</v>
      </c>
      <c r="C23" s="20">
        <v>25</v>
      </c>
      <c r="D23" s="20">
        <v>8</v>
      </c>
      <c r="E23" s="20"/>
      <c r="F23" s="20"/>
      <c r="G23" s="21" t="str">
        <f>IF(ISBLANK($A23),"",IF($I23="X",A23,CONCATENATE(VLOOKUP(A23,Competitors!$A$2:$I$650,3, FALSE)," ",VLOOKUP(A23,Competitors!$A$2:$I$650,2,FALSE))))</f>
        <v>Tyler Dyson</v>
      </c>
      <c r="H23" s="22">
        <f t="shared" si="0"/>
        <v>1.7453703703703704E-2</v>
      </c>
      <c r="I23" t="str">
        <f t="shared" si="1"/>
        <v>X</v>
      </c>
    </row>
    <row r="24" spans="1:9" ht="15" x14ac:dyDescent="0.4">
      <c r="A24" s="19">
        <v>1254</v>
      </c>
      <c r="B24" s="19">
        <v>0</v>
      </c>
      <c r="C24" s="20">
        <v>25</v>
      </c>
      <c r="D24" s="20">
        <v>11</v>
      </c>
      <c r="E24" s="20"/>
      <c r="F24" s="20"/>
      <c r="G24" s="21" t="str">
        <f>IF(ISBLANK($A24),"",IF($I24="X",A24,CONCATENATE(VLOOKUP(A24,Competitors!$A$2:$I$650,3, FALSE)," ",VLOOKUP(A24,Competitors!$A$2:$I$650,2,FALSE))))</f>
        <v>Paul White</v>
      </c>
      <c r="H24" s="22">
        <f t="shared" si="0"/>
        <v>1.7488425925925925E-2</v>
      </c>
      <c r="I24" t="str">
        <f t="shared" si="1"/>
        <v/>
      </c>
    </row>
    <row r="25" spans="1:9" ht="15" x14ac:dyDescent="0.4">
      <c r="A25" s="19">
        <v>1237</v>
      </c>
      <c r="B25" s="19">
        <v>0</v>
      </c>
      <c r="C25" s="20">
        <v>25</v>
      </c>
      <c r="D25" s="20">
        <v>11</v>
      </c>
      <c r="E25" s="20" t="s">
        <v>180</v>
      </c>
      <c r="F25" s="20"/>
      <c r="G25" s="21" t="str">
        <f>IF(ISBLANK($A25),"",IF($I25="X",A25,CONCATENATE(VLOOKUP(A25,Competitors!$A$2:$I$650,3, FALSE)," ",VLOOKUP(A25,Competitors!$A$2:$I$650,2,FALSE))))</f>
        <v>John Abbott</v>
      </c>
      <c r="H25" s="22">
        <f t="shared" si="0"/>
        <v>1.7488425925925925E-2</v>
      </c>
      <c r="I25" t="str">
        <f t="shared" si="1"/>
        <v/>
      </c>
    </row>
    <row r="26" spans="1:9" ht="15" x14ac:dyDescent="0.4">
      <c r="A26" s="19">
        <v>1109</v>
      </c>
      <c r="B26" s="19">
        <v>0</v>
      </c>
      <c r="C26" s="20">
        <v>25</v>
      </c>
      <c r="D26" s="20">
        <v>29</v>
      </c>
      <c r="E26" s="20"/>
      <c r="F26" s="20"/>
      <c r="G26" s="21" t="str">
        <f>IF(ISBLANK($A26),"",IF($I26="X",A26,CONCATENATE(VLOOKUP(A26,Competitors!$A$2:$I$650,3, FALSE)," ",VLOOKUP(A26,Competitors!$A$2:$I$650,2,FALSE))))</f>
        <v>Stuart Haycox</v>
      </c>
      <c r="H26" s="22">
        <f t="shared" si="0"/>
        <v>1.7696759259259259E-2</v>
      </c>
      <c r="I26" t="str">
        <f t="shared" si="1"/>
        <v/>
      </c>
    </row>
    <row r="27" spans="1:9" ht="15" x14ac:dyDescent="0.4">
      <c r="A27" s="19">
        <v>1112</v>
      </c>
      <c r="B27" s="19">
        <v>0</v>
      </c>
      <c r="C27" s="20">
        <v>25</v>
      </c>
      <c r="D27" s="20">
        <v>40</v>
      </c>
      <c r="E27" s="20"/>
      <c r="F27" s="20"/>
      <c r="G27" s="21" t="str">
        <f>IF(ISBLANK($A27),"",IF($I27="X",A27,CONCATENATE(VLOOKUP(A27,Competitors!$A$2:$I$650,3, FALSE)," ",VLOOKUP(A27,Competitors!$A$2:$I$650,2,FALSE))))</f>
        <v>Gary Ashwell</v>
      </c>
      <c r="H27" s="22">
        <f t="shared" si="0"/>
        <v>1.7824074074074076E-2</v>
      </c>
      <c r="I27" t="str">
        <f t="shared" si="1"/>
        <v/>
      </c>
    </row>
    <row r="28" spans="1:9" ht="15" x14ac:dyDescent="0.4">
      <c r="A28" s="19" t="s">
        <v>287</v>
      </c>
      <c r="B28" s="19">
        <v>0</v>
      </c>
      <c r="C28" s="20">
        <v>25</v>
      </c>
      <c r="D28" s="20">
        <v>51</v>
      </c>
      <c r="E28" s="20"/>
      <c r="F28" s="20"/>
      <c r="G28" s="21" t="str">
        <f>IF(ISBLANK($A28),"",IF($I28="X",A28,CONCATENATE(VLOOKUP(A28,Competitors!$A$2:$I$650,3, FALSE)," ",VLOOKUP(A28,Competitors!$A$2:$I$650,2,FALSE))))</f>
        <v>Marshall Briggs (RATAE)</v>
      </c>
      <c r="H28" s="22">
        <f t="shared" si="0"/>
        <v>1.7951388888888888E-2</v>
      </c>
      <c r="I28" t="str">
        <f t="shared" si="1"/>
        <v>X</v>
      </c>
    </row>
    <row r="29" spans="1:9" ht="15" x14ac:dyDescent="0.4">
      <c r="A29" s="19">
        <v>1242</v>
      </c>
      <c r="B29" s="19">
        <v>0</v>
      </c>
      <c r="C29" s="20">
        <v>25</v>
      </c>
      <c r="D29" s="20">
        <v>56</v>
      </c>
      <c r="E29" s="20"/>
      <c r="F29" s="20"/>
      <c r="G29" s="21" t="str">
        <f>IF(ISBLANK($A29),"",IF($I29="X",A29,CONCATENATE(VLOOKUP(A29,Competitors!$A$2:$I$650,3, FALSE)," ",VLOOKUP(A29,Competitors!$A$2:$I$650,2,FALSE))))</f>
        <v>Mike Sirett</v>
      </c>
      <c r="H29" s="22">
        <f t="shared" si="0"/>
        <v>1.800925925925926E-2</v>
      </c>
      <c r="I29" t="str">
        <f t="shared" si="1"/>
        <v/>
      </c>
    </row>
    <row r="30" spans="1:9" ht="15" x14ac:dyDescent="0.4">
      <c r="A30" s="19" t="s">
        <v>166</v>
      </c>
      <c r="B30" s="19">
        <v>0</v>
      </c>
      <c r="C30" s="20">
        <v>25</v>
      </c>
      <c r="D30" s="20">
        <v>57</v>
      </c>
      <c r="E30" s="20"/>
      <c r="F30" s="20"/>
      <c r="G30" s="21" t="str">
        <f>IF(ISBLANK($A30),"",IF($I30="X",A30,CONCATENATE(VLOOKUP(A30,Competitors!$A$2:$I$650,3, FALSE)," ",VLOOKUP(A30,Competitors!$A$2:$I$650,2,FALSE))))</f>
        <v>Adrian James</v>
      </c>
      <c r="H30" s="22">
        <f t="shared" si="0"/>
        <v>1.8020833333333333E-2</v>
      </c>
      <c r="I30" t="str">
        <f t="shared" si="1"/>
        <v>X</v>
      </c>
    </row>
    <row r="31" spans="1:9" ht="15" x14ac:dyDescent="0.4">
      <c r="A31" s="19">
        <v>1385</v>
      </c>
      <c r="B31" s="19">
        <v>0</v>
      </c>
      <c r="C31" s="20">
        <v>26</v>
      </c>
      <c r="D31" s="20">
        <v>7</v>
      </c>
      <c r="E31" s="20" t="s">
        <v>180</v>
      </c>
      <c r="F31" s="20"/>
      <c r="G31" s="21" t="str">
        <f>IF(ISBLANK($A31),"",IF($I31="X",A31,CONCATENATE(VLOOKUP(A31,Competitors!$A$2:$I$650,3, FALSE)," ",VLOOKUP(A31,Competitors!$A$2:$I$650,2,FALSE))))</f>
        <v>Miles Marr</v>
      </c>
      <c r="H31" s="22">
        <f t="shared" si="0"/>
        <v>1.8136574074074076E-2</v>
      </c>
      <c r="I31" t="str">
        <f t="shared" si="1"/>
        <v/>
      </c>
    </row>
    <row r="32" spans="1:9" ht="15" x14ac:dyDescent="0.4">
      <c r="A32" s="19">
        <v>1383</v>
      </c>
      <c r="B32" s="19">
        <v>0</v>
      </c>
      <c r="C32" s="20">
        <v>26</v>
      </c>
      <c r="D32" s="20">
        <v>20</v>
      </c>
      <c r="E32" s="20"/>
      <c r="F32" s="20"/>
      <c r="G32" s="21" t="str">
        <f>IF(ISBLANK($A32),"",IF($I32="X",A32,CONCATENATE(VLOOKUP(A32,Competitors!$A$2:$I$650,3, FALSE)," ",VLOOKUP(A32,Competitors!$A$2:$I$650,2,FALSE))))</f>
        <v>Evan Collett</v>
      </c>
      <c r="H32" s="22">
        <f t="shared" si="0"/>
        <v>1.8287037037037036E-2</v>
      </c>
      <c r="I32" t="str">
        <f t="shared" si="1"/>
        <v/>
      </c>
    </row>
    <row r="33" spans="1:9" ht="15" x14ac:dyDescent="0.4">
      <c r="A33" s="19" t="s">
        <v>288</v>
      </c>
      <c r="B33" s="19">
        <v>0</v>
      </c>
      <c r="C33" s="20">
        <v>26</v>
      </c>
      <c r="D33" s="20">
        <v>35</v>
      </c>
      <c r="E33" s="20"/>
      <c r="F33" s="20"/>
      <c r="G33" s="21" t="str">
        <f>IF(ISBLANK($A33),"",IF($I33="X",A33,CONCATENATE(VLOOKUP(A33,Competitors!$A$2:$I$650,3, FALSE)," ",VLOOKUP(A33,Competitors!$A$2:$I$650,2,FALSE))))</f>
        <v>Steve Pearce (RATAE)</v>
      </c>
      <c r="H33" s="22">
        <f t="shared" si="0"/>
        <v>1.846064814814815E-2</v>
      </c>
      <c r="I33" t="str">
        <f t="shared" si="1"/>
        <v>X</v>
      </c>
    </row>
    <row r="34" spans="1:9" ht="15" x14ac:dyDescent="0.4">
      <c r="A34" s="19">
        <v>1107</v>
      </c>
      <c r="B34" s="19">
        <v>0</v>
      </c>
      <c r="C34" s="20">
        <v>26</v>
      </c>
      <c r="D34" s="20">
        <v>37</v>
      </c>
      <c r="E34" s="20" t="s">
        <v>180</v>
      </c>
      <c r="F34" s="20"/>
      <c r="G34" s="21" t="str">
        <f>IF(ISBLANK($A34),"",IF($I34="X",A34,CONCATENATE(VLOOKUP(A34,Competitors!$A$2:$I$650,3, FALSE)," ",VLOOKUP(A34,Competitors!$A$2:$I$650,2,FALSE))))</f>
        <v>Milly Pinnock</v>
      </c>
      <c r="H34" s="22">
        <f t="shared" si="0"/>
        <v>1.8483796296296297E-2</v>
      </c>
      <c r="I34" t="str">
        <f t="shared" si="1"/>
        <v/>
      </c>
    </row>
    <row r="35" spans="1:9" ht="15" x14ac:dyDescent="0.4">
      <c r="A35" s="19" t="s">
        <v>289</v>
      </c>
      <c r="B35" s="19">
        <v>0</v>
      </c>
      <c r="C35" s="20">
        <v>26</v>
      </c>
      <c r="D35" s="20">
        <v>38</v>
      </c>
      <c r="E35" s="20"/>
      <c r="F35" s="20"/>
      <c r="G35" s="21" t="str">
        <f>IF(ISBLANK($A35),"",IF($I35="X",A35,CONCATENATE(VLOOKUP(A35,Competitors!$A$2:$I$650,3, FALSE)," ",VLOOKUP(A35,Competitors!$A$2:$I$650,2,FALSE))))</f>
        <v>Lewis Cooper (RAF Tri)</v>
      </c>
      <c r="H35" s="22">
        <f t="shared" si="0"/>
        <v>1.849537037037037E-2</v>
      </c>
      <c r="I35" t="str">
        <f t="shared" si="1"/>
        <v>X</v>
      </c>
    </row>
    <row r="36" spans="1:9" ht="15" x14ac:dyDescent="0.4">
      <c r="A36" s="19">
        <v>120</v>
      </c>
      <c r="B36" s="19">
        <v>0</v>
      </c>
      <c r="C36" s="20">
        <v>26</v>
      </c>
      <c r="D36" s="20">
        <v>43</v>
      </c>
      <c r="E36" s="20"/>
      <c r="F36" s="20"/>
      <c r="G36" s="21" t="str">
        <f>IF(ISBLANK($A36),"",IF($I36="X",A36,CONCATENATE(VLOOKUP(A36,Competitors!$A$2:$I$650,3, FALSE)," ",VLOOKUP(A36,Competitors!$A$2:$I$650,2,FALSE))))</f>
        <v>Linda Hubbard</v>
      </c>
      <c r="H36" s="22">
        <f t="shared" si="0"/>
        <v>1.8553240740740742E-2</v>
      </c>
      <c r="I36" t="str">
        <f t="shared" si="1"/>
        <v/>
      </c>
    </row>
    <row r="37" spans="1:9" ht="15" x14ac:dyDescent="0.4">
      <c r="A37" s="19" t="s">
        <v>290</v>
      </c>
      <c r="B37" s="19">
        <v>0</v>
      </c>
      <c r="C37" s="20">
        <v>27</v>
      </c>
      <c r="D37" s="20">
        <v>1</v>
      </c>
      <c r="E37" s="20"/>
      <c r="F37" s="20"/>
      <c r="G37" s="21" t="str">
        <f>IF(ISBLANK($A37),"",IF($I37="X",A37,CONCATENATE(VLOOKUP(A37,Competitors!$A$2:$I$650,3, FALSE)," ",VLOOKUP(A37,Competitors!$A$2:$I$650,2,FALSE))))</f>
        <v>Mark Marmoy (RATAE)</v>
      </c>
      <c r="H37" s="22">
        <f t="shared" si="0"/>
        <v>1.8761574074074073E-2</v>
      </c>
      <c r="I37" t="str">
        <f t="shared" si="1"/>
        <v>X</v>
      </c>
    </row>
    <row r="38" spans="1:9" ht="15" x14ac:dyDescent="0.4">
      <c r="A38" s="19">
        <v>704</v>
      </c>
      <c r="B38" s="19">
        <v>0</v>
      </c>
      <c r="C38" s="20">
        <v>27</v>
      </c>
      <c r="D38" s="20">
        <v>6</v>
      </c>
      <c r="E38" s="20" t="s">
        <v>180</v>
      </c>
      <c r="F38" s="20"/>
      <c r="G38" s="21" t="str">
        <f>IF(ISBLANK($A38),"",IF($I38="X",A38,CONCATENATE(VLOOKUP(A38,Competitors!$A$2:$I$650,3, FALSE)," ",VLOOKUP(A38,Competitors!$A$2:$I$650,2,FALSE))))</f>
        <v>Chris Dainty</v>
      </c>
      <c r="H38" s="22">
        <f t="shared" si="0"/>
        <v>1.8819444444444444E-2</v>
      </c>
      <c r="I38" t="str">
        <f t="shared" si="1"/>
        <v/>
      </c>
    </row>
    <row r="39" spans="1:9" ht="15" x14ac:dyDescent="0.4">
      <c r="A39" s="19">
        <v>1326</v>
      </c>
      <c r="B39" s="19">
        <v>0</v>
      </c>
      <c r="C39" s="20">
        <v>27</v>
      </c>
      <c r="D39" s="20">
        <v>46</v>
      </c>
      <c r="E39" s="20" t="s">
        <v>180</v>
      </c>
      <c r="F39" s="20"/>
      <c r="G39" s="21" t="str">
        <f>IF(ISBLANK($A39),"",IF($I39="X",A39,CONCATENATE(VLOOKUP(A39,Competitors!$A$2:$I$650,3, FALSE)," ",VLOOKUP(A39,Competitors!$A$2:$I$650,2,FALSE))))</f>
        <v>Laoise Bennis</v>
      </c>
      <c r="H39" s="22">
        <f t="shared" si="0"/>
        <v>1.9282407407407408E-2</v>
      </c>
      <c r="I39" t="str">
        <f t="shared" si="1"/>
        <v/>
      </c>
    </row>
    <row r="40" spans="1:9" ht="15" x14ac:dyDescent="0.4">
      <c r="A40" s="19" t="s">
        <v>174</v>
      </c>
      <c r="B40" s="19">
        <v>0</v>
      </c>
      <c r="C40" s="20">
        <v>28</v>
      </c>
      <c r="D40" s="20">
        <v>0</v>
      </c>
      <c r="E40" s="20"/>
      <c r="F40" s="20"/>
      <c r="G40" s="21" t="str">
        <f>IF(ISBLANK($A40),"",IF($I40="X",A40,CONCATENATE(VLOOKUP(A40,Competitors!$A$2:$I$650,3, FALSE)," ",VLOOKUP(A40,Competitors!$A$2:$I$650,2,FALSE))))</f>
        <v>Derek Lawlor</v>
      </c>
      <c r="H40" s="22">
        <f t="shared" si="0"/>
        <v>1.9444444444444445E-2</v>
      </c>
      <c r="I40" t="str">
        <f t="shared" si="1"/>
        <v>X</v>
      </c>
    </row>
    <row r="41" spans="1:9" ht="15" x14ac:dyDescent="0.4">
      <c r="A41" s="19">
        <v>1195</v>
      </c>
      <c r="B41" s="19">
        <v>0</v>
      </c>
      <c r="C41" s="20">
        <v>28</v>
      </c>
      <c r="D41" s="20">
        <v>12</v>
      </c>
      <c r="E41" s="20" t="s">
        <v>180</v>
      </c>
      <c r="F41" s="20"/>
      <c r="G41" s="21" t="str">
        <f>IF(ISBLANK($A41),"",IF($I41="X",A41,CONCATENATE(VLOOKUP(A41,Competitors!$A$2:$I$650,3, FALSE)," ",VLOOKUP(A41,Competitors!$A$2:$I$650,2,FALSE))))</f>
        <v>Charlie Hardwicke</v>
      </c>
      <c r="H41" s="22">
        <f t="shared" si="0"/>
        <v>1.9583333333333335E-2</v>
      </c>
      <c r="I41" t="str">
        <f t="shared" si="1"/>
        <v/>
      </c>
    </row>
    <row r="42" spans="1:9" ht="15" x14ac:dyDescent="0.4">
      <c r="A42" s="19" t="s">
        <v>291</v>
      </c>
      <c r="B42" s="19">
        <v>0</v>
      </c>
      <c r="C42" s="20">
        <v>28</v>
      </c>
      <c r="D42" s="20">
        <v>25</v>
      </c>
      <c r="E42" s="20"/>
      <c r="F42" s="20"/>
      <c r="G42" s="21" t="str">
        <f>IF(ISBLANK($A42),"",IF($I42="X",A42,CONCATENATE(VLOOKUP(A42,Competitors!$A$2:$I$650,3, FALSE)," ",VLOOKUP(A42,Competitors!$A$2:$I$650,2,FALSE))))</f>
        <v>Simon Clarke (Cov Tri)</v>
      </c>
      <c r="H42" s="22">
        <f t="shared" si="0"/>
        <v>1.9733796296296298E-2</v>
      </c>
      <c r="I42" t="str">
        <f t="shared" si="1"/>
        <v>X</v>
      </c>
    </row>
    <row r="43" spans="1:9" ht="15" x14ac:dyDescent="0.4">
      <c r="A43" s="19" t="s">
        <v>265</v>
      </c>
      <c r="B43" s="19">
        <v>0</v>
      </c>
      <c r="C43" s="20">
        <v>28</v>
      </c>
      <c r="D43" s="20">
        <v>35</v>
      </c>
      <c r="E43" s="20"/>
      <c r="F43" s="20"/>
      <c r="G43" s="21" t="str">
        <f>IF(ISBLANK($A43),"",IF($I43="X",A43,CONCATENATE(VLOOKUP(A43,Competitors!$A$2:$I$650,3, FALSE)," ",VLOOKUP(A43,Competitors!$A$2:$I$650,2,FALSE))))</f>
        <v>Lynne Scofield (RFW)</v>
      </c>
      <c r="H43" s="22">
        <f t="shared" si="0"/>
        <v>1.9849537037037037E-2</v>
      </c>
      <c r="I43" t="str">
        <f t="shared" si="1"/>
        <v>X</v>
      </c>
    </row>
    <row r="44" spans="1:9" ht="15" x14ac:dyDescent="0.4">
      <c r="A44" s="19" t="s">
        <v>292</v>
      </c>
      <c r="B44" s="19">
        <v>0</v>
      </c>
      <c r="C44" s="20">
        <v>28</v>
      </c>
      <c r="D44" s="20">
        <v>42</v>
      </c>
      <c r="E44" s="20"/>
      <c r="F44" s="20"/>
      <c r="G44" s="21" t="str">
        <f>IF(ISBLANK($A44),"",IF($I44="X",A44,CONCATENATE(VLOOKUP(A44,Competitors!$A$2:$I$650,3, FALSE)," ",VLOOKUP(A44,Competitors!$A$2:$I$650,2,FALSE))))</f>
        <v>Sadie Murphy (RATAE)</v>
      </c>
      <c r="H44" s="22">
        <f t="shared" si="0"/>
        <v>1.9930555555555556E-2</v>
      </c>
      <c r="I44" t="str">
        <f t="shared" si="1"/>
        <v>X</v>
      </c>
    </row>
    <row r="45" spans="1:9" ht="15" x14ac:dyDescent="0.4">
      <c r="A45" s="19">
        <v>1386</v>
      </c>
      <c r="B45" s="19">
        <v>0</v>
      </c>
      <c r="C45" s="20">
        <v>28</v>
      </c>
      <c r="D45" s="20">
        <v>44</v>
      </c>
      <c r="E45" s="20" t="s">
        <v>180</v>
      </c>
      <c r="F45" s="20"/>
      <c r="G45" s="21" t="str">
        <f>IF(ISBLANK($A45),"",IF($I45="X",A45,CONCATENATE(VLOOKUP(A45,Competitors!$A$2:$I$650,3, FALSE)," ",VLOOKUP(A45,Competitors!$A$2:$I$650,2,FALSE))))</f>
        <v>Mea Moore</v>
      </c>
      <c r="H45" s="22">
        <f t="shared" si="0"/>
        <v>1.9953703703703703E-2</v>
      </c>
      <c r="I45" t="str">
        <f t="shared" si="1"/>
        <v/>
      </c>
    </row>
    <row r="46" spans="1:9" ht="15" x14ac:dyDescent="0.4">
      <c r="A46" s="19" t="s">
        <v>293</v>
      </c>
      <c r="B46" s="19">
        <v>0</v>
      </c>
      <c r="C46" s="20">
        <v>29</v>
      </c>
      <c r="D46" s="20">
        <v>3</v>
      </c>
      <c r="E46" s="20"/>
      <c r="F46" s="20"/>
      <c r="G46" s="21" t="str">
        <f>IF(ISBLANK($A46),"",IF($I46="X",A46,CONCATENATE(VLOOKUP(A46,Competitors!$A$2:$I$650,3, FALSE)," ",VLOOKUP(A46,Competitors!$A$2:$I$650,2,FALSE))))</f>
        <v>Brian Lincoln (RATAE)</v>
      </c>
      <c r="H46" s="22">
        <f t="shared" si="0"/>
        <v>2.0173611111111111E-2</v>
      </c>
      <c r="I46" t="str">
        <f t="shared" si="1"/>
        <v>X</v>
      </c>
    </row>
    <row r="47" spans="1:9" ht="15" x14ac:dyDescent="0.4">
      <c r="A47" s="19">
        <v>1194</v>
      </c>
      <c r="B47" s="19">
        <v>0</v>
      </c>
      <c r="C47" s="20">
        <v>29</v>
      </c>
      <c r="D47" s="20">
        <v>8</v>
      </c>
      <c r="E47" s="20" t="s">
        <v>180</v>
      </c>
      <c r="F47" s="20"/>
      <c r="G47" s="21" t="str">
        <f>IF(ISBLANK($A47),"",IF($I47="X",A47,CONCATENATE(VLOOKUP(A47,Competitors!$A$2:$I$650,3, FALSE)," ",VLOOKUP(A47,Competitors!$A$2:$I$650,2,FALSE))))</f>
        <v>Alex Hardwicke</v>
      </c>
      <c r="H47" s="22">
        <f t="shared" si="0"/>
        <v>2.0231481481481482E-2</v>
      </c>
      <c r="I47" t="str">
        <f t="shared" si="1"/>
        <v/>
      </c>
    </row>
    <row r="48" spans="1:9" ht="15" x14ac:dyDescent="0.4">
      <c r="A48" s="19" t="s">
        <v>294</v>
      </c>
      <c r="B48" s="19">
        <v>0</v>
      </c>
      <c r="C48" s="20">
        <v>29</v>
      </c>
      <c r="D48" s="20">
        <v>21</v>
      </c>
      <c r="E48" s="20"/>
      <c r="F48" s="20"/>
      <c r="G48" s="21" t="str">
        <f>IF(ISBLANK($A48),"",IF($I48="X",A48,CONCATENATE(VLOOKUP(A48,Competitors!$A$2:$I$650,3, FALSE)," ",VLOOKUP(A48,Competitors!$A$2:$I$650,2,FALSE))))</f>
        <v>Paul Eden (RATAE)</v>
      </c>
      <c r="H48" s="22">
        <f t="shared" si="0"/>
        <v>2.0381944444444446E-2</v>
      </c>
      <c r="I48" t="str">
        <f t="shared" si="1"/>
        <v>X</v>
      </c>
    </row>
    <row r="49" spans="1:9" ht="15" x14ac:dyDescent="0.4">
      <c r="A49" s="19" t="s">
        <v>295</v>
      </c>
      <c r="B49" s="19">
        <v>0</v>
      </c>
      <c r="C49" s="20">
        <v>29</v>
      </c>
      <c r="D49" s="20">
        <v>24</v>
      </c>
      <c r="E49" s="20"/>
      <c r="F49" s="20"/>
      <c r="G49" s="21" t="str">
        <f>IF(ISBLANK($A49),"",IF($I49="X",A49,CONCATENATE(VLOOKUP(A49,Competitors!$A$2:$I$650,3, FALSE)," ",VLOOKUP(A49,Competitors!$A$2:$I$650,2,FALSE))))</f>
        <v>Jayne Mumford (Cov Tri)</v>
      </c>
      <c r="H49" s="22">
        <f t="shared" si="0"/>
        <v>2.0416666666666666E-2</v>
      </c>
      <c r="I49" t="str">
        <f t="shared" si="1"/>
        <v>X</v>
      </c>
    </row>
    <row r="50" spans="1:9" ht="15" x14ac:dyDescent="0.4">
      <c r="A50" s="19" t="s">
        <v>296</v>
      </c>
      <c r="B50" s="19">
        <v>0</v>
      </c>
      <c r="C50" s="20">
        <v>30</v>
      </c>
      <c r="D50" s="20">
        <v>4</v>
      </c>
      <c r="E50" s="20"/>
      <c r="F50" s="20"/>
      <c r="G50" s="21" t="str">
        <f>IF(ISBLANK($A50),"",IF($I50="X",A50,CONCATENATE(VLOOKUP(A50,Competitors!$A$2:$I$650,3, FALSE)," ",VLOOKUP(A50,Competitors!$A$2:$I$650,2,FALSE))))</f>
        <v>Matt Finch (LFCC)</v>
      </c>
      <c r="H50" s="22">
        <f t="shared" si="0"/>
        <v>2.087962962962963E-2</v>
      </c>
      <c r="I50" t="str">
        <f t="shared" si="1"/>
        <v>X</v>
      </c>
    </row>
    <row r="51" spans="1:9" ht="15" x14ac:dyDescent="0.4">
      <c r="A51" s="19">
        <v>935</v>
      </c>
      <c r="B51" s="19">
        <v>0</v>
      </c>
      <c r="C51" s="20">
        <v>31</v>
      </c>
      <c r="D51" s="20">
        <v>9</v>
      </c>
      <c r="E51" s="20"/>
      <c r="F51" s="20"/>
      <c r="G51" s="21" t="str">
        <f>IF(ISBLANK($A51),"",IF($I51="X",A51,CONCATENATE(VLOOKUP(A51,Competitors!$A$2:$I$650,3, FALSE)," ",VLOOKUP(A51,Competitors!$A$2:$I$650,2,FALSE))))</f>
        <v>Sophie Ward</v>
      </c>
      <c r="H51" s="22">
        <f t="shared" si="0"/>
        <v>2.1631944444444443E-2</v>
      </c>
      <c r="I51" t="str">
        <f t="shared" si="1"/>
        <v/>
      </c>
    </row>
    <row r="52" spans="1:9" ht="15" x14ac:dyDescent="0.4">
      <c r="A52" s="19">
        <v>7</v>
      </c>
      <c r="B52" s="19">
        <v>0</v>
      </c>
      <c r="C52" s="20">
        <v>31</v>
      </c>
      <c r="D52" s="20">
        <v>23</v>
      </c>
      <c r="E52" s="20" t="s">
        <v>180</v>
      </c>
      <c r="F52" s="20"/>
      <c r="G52" s="21" t="str">
        <f>IF(ISBLANK($A52),"",IF($I52="X",A52,CONCATENATE(VLOOKUP(A52,Competitors!$A$2:$I$650,3, FALSE)," ",VLOOKUP(A52,Competitors!$A$2:$I$650,2,FALSE))))</f>
        <v>Vic Barnett</v>
      </c>
      <c r="H52" s="22">
        <f t="shared" si="0"/>
        <v>2.179398148148148E-2</v>
      </c>
      <c r="I52" t="str">
        <f t="shared" si="1"/>
        <v/>
      </c>
    </row>
    <row r="53" spans="1:9" ht="15" x14ac:dyDescent="0.4">
      <c r="A53" s="19" t="s">
        <v>172</v>
      </c>
      <c r="B53" s="19"/>
      <c r="C53" s="20"/>
      <c r="D53" s="20"/>
      <c r="E53" s="20"/>
      <c r="F53" s="20" t="s">
        <v>226</v>
      </c>
      <c r="G53" s="21" t="str">
        <f>IF(ISBLANK($A53),"",IF($I53="X",A53,CONCATENATE(VLOOKUP(A53,Competitors!$A$2:$I$650,3, FALSE)," ",VLOOKUP(A53,Competitors!$A$2:$I$650,2,FALSE))))</f>
        <v>Colin Parkinson</v>
      </c>
      <c r="H53" s="22">
        <f t="shared" si="0"/>
        <v>0</v>
      </c>
      <c r="I53" t="str">
        <f t="shared" si="1"/>
        <v>X</v>
      </c>
    </row>
    <row r="54" spans="1:9" ht="15" x14ac:dyDescent="0.4">
      <c r="A54" s="19"/>
      <c r="B54" s="19"/>
      <c r="C54" s="20"/>
      <c r="D54" s="20"/>
      <c r="E54" s="20"/>
      <c r="F54" s="20"/>
      <c r="G54" s="21" t="str">
        <f>IF(ISBLANK($A54),"",IF($I54="X",A54,CONCATENATE(VLOOKUP(A54,Competitors!$A$2:$I$650,3, FALSE)," ",VLOOKUP(A54,Competitors!$A$2:$I$650,2,FALSE))))</f>
        <v/>
      </c>
      <c r="H54" s="22">
        <f t="shared" si="0"/>
        <v>0</v>
      </c>
      <c r="I54" t="str">
        <f t="shared" si="1"/>
        <v/>
      </c>
    </row>
    <row r="55" spans="1:9" ht="15" x14ac:dyDescent="0.4">
      <c r="A55" s="19"/>
      <c r="B55" s="19"/>
      <c r="C55" s="20"/>
      <c r="D55" s="20"/>
      <c r="E55" s="20"/>
      <c r="F55" s="20"/>
      <c r="G55" s="21" t="str">
        <f>IF(ISBLANK($A55),"",IF($I55="X",A55,CONCATENATE(VLOOKUP(A55,Competitors!$A$2:$I$650,3, FALSE)," ",VLOOKUP(A55,Competitors!$A$2:$I$650,2,FALSE))))</f>
        <v/>
      </c>
      <c r="H55" s="22">
        <f t="shared" si="0"/>
        <v>0</v>
      </c>
      <c r="I55" t="str">
        <f t="shared" si="1"/>
        <v/>
      </c>
    </row>
    <row r="56" spans="1:9" ht="15" x14ac:dyDescent="0.4">
      <c r="A56" s="19"/>
      <c r="B56" s="19"/>
      <c r="C56" s="20"/>
      <c r="D56" s="20"/>
      <c r="E56" s="20"/>
      <c r="F56" s="20"/>
      <c r="G56" s="21" t="str">
        <f>IF(ISBLANK($A56),"",IF($I56="X",A56,CONCATENATE(VLOOKUP(A56,Competitors!$A$2:$I$650,3, FALSE)," ",VLOOKUP(A56,Competitors!$A$2:$I$650,2,FALSE))))</f>
        <v/>
      </c>
      <c r="H56" s="22">
        <f t="shared" si="0"/>
        <v>0</v>
      </c>
      <c r="I56" t="str">
        <f t="shared" si="1"/>
        <v/>
      </c>
    </row>
    <row r="57" spans="1:9" ht="15" x14ac:dyDescent="0.4">
      <c r="A57" s="19"/>
      <c r="B57" s="19"/>
      <c r="C57" s="20"/>
      <c r="D57" s="20"/>
      <c r="E57" s="20"/>
      <c r="F57" s="20"/>
      <c r="G57" s="21" t="str">
        <f>IF(ISBLANK($A57),"",IF($I57="X",A57,CONCATENATE(VLOOKUP(A57,Competitors!$A$2:$I$650,3, FALSE)," ",VLOOKUP(A57,Competitors!$A$2:$I$650,2,FALSE))))</f>
        <v/>
      </c>
      <c r="H57" s="22">
        <f t="shared" si="0"/>
        <v>0</v>
      </c>
      <c r="I57" t="str">
        <f t="shared" si="1"/>
        <v/>
      </c>
    </row>
    <row r="58" spans="1:9" ht="15" x14ac:dyDescent="0.4">
      <c r="A58" s="19"/>
      <c r="B58" s="19"/>
      <c r="C58" s="20"/>
      <c r="D58" s="20"/>
      <c r="E58" s="20"/>
      <c r="F58" s="20"/>
      <c r="G58" s="21" t="str">
        <f>IF(ISBLANK($A58),"",IF($I58="X",A58,CONCATENATE(VLOOKUP(A58,Competitors!$A$2:$I$650,3, FALSE)," ",VLOOKUP(A58,Competitors!$A$2:$I$650,2,FALSE))))</f>
        <v/>
      </c>
      <c r="H58" s="22">
        <f t="shared" si="0"/>
        <v>0</v>
      </c>
      <c r="I58" t="str">
        <f t="shared" si="1"/>
        <v/>
      </c>
    </row>
    <row r="59" spans="1:9" ht="15" x14ac:dyDescent="0.4">
      <c r="A59" s="19"/>
      <c r="B59" s="19"/>
      <c r="C59" s="20"/>
      <c r="D59" s="20"/>
      <c r="E59" s="20"/>
      <c r="F59" s="20"/>
      <c r="G59" s="21" t="str">
        <f>IF(ISBLANK($A59),"",IF($I59="X",A59,CONCATENATE(VLOOKUP(A59,Competitors!$A$2:$I$650,3, FALSE)," ",VLOOKUP(A59,Competitors!$A$2:$I$650,2,FALSE))))</f>
        <v/>
      </c>
      <c r="H59" s="22">
        <f t="shared" si="0"/>
        <v>0</v>
      </c>
      <c r="I59" t="str">
        <f t="shared" si="1"/>
        <v/>
      </c>
    </row>
    <row r="60" spans="1:9" ht="15" x14ac:dyDescent="0.4">
      <c r="A60" s="19"/>
      <c r="B60" s="19"/>
      <c r="C60" s="20"/>
      <c r="D60" s="20"/>
      <c r="E60" s="20"/>
      <c r="F60" s="20"/>
      <c r="G60" s="21" t="str">
        <f>IF(ISBLANK($A60),"",IF($I60="X",A60,CONCATENATE(VLOOKUP(A60,Competitors!$A$2:$I$650,3, FALSE)," ",VLOOKUP(A60,Competitors!$A$2:$I$650,2,FALSE))))</f>
        <v/>
      </c>
      <c r="H60" s="22">
        <f t="shared" si="0"/>
        <v>0</v>
      </c>
      <c r="I60" t="str">
        <f t="shared" si="1"/>
        <v/>
      </c>
    </row>
    <row r="61" spans="1:9" ht="15" x14ac:dyDescent="0.4">
      <c r="A61" s="19"/>
      <c r="B61" s="19"/>
      <c r="C61" s="20"/>
      <c r="D61" s="20"/>
      <c r="E61" s="20"/>
      <c r="F61" s="20"/>
      <c r="G61" s="21" t="str">
        <f>IF(ISBLANK($A61),"",IF($I61="X",A61,CONCATENATE(VLOOKUP(A61,Competitors!$A$2:$I$650,3, FALSE)," ",VLOOKUP(A61,Competitors!$A$2:$I$650,2,FALSE))))</f>
        <v/>
      </c>
      <c r="H61" s="22">
        <f t="shared" si="0"/>
        <v>0</v>
      </c>
      <c r="I61" t="str">
        <f t="shared" si="1"/>
        <v/>
      </c>
    </row>
    <row r="62" spans="1:9" ht="15" x14ac:dyDescent="0.4">
      <c r="A62" s="19"/>
      <c r="B62" s="19"/>
      <c r="C62" s="20"/>
      <c r="D62" s="20"/>
      <c r="E62" s="20"/>
      <c r="F62" s="20"/>
      <c r="G62" s="21" t="str">
        <f>IF(ISBLANK($A62),"",IF($I62="X",A62,CONCATENATE(VLOOKUP(A62,Competitors!$A$2:$I$650,3, FALSE)," ",VLOOKUP(A62,Competitors!$A$2:$I$650,2,FALSE))))</f>
        <v/>
      </c>
      <c r="H62" s="22">
        <f t="shared" si="0"/>
        <v>0</v>
      </c>
      <c r="I62" t="str">
        <f t="shared" si="1"/>
        <v/>
      </c>
    </row>
    <row r="63" spans="1:9" ht="15" x14ac:dyDescent="0.4">
      <c r="A63" s="19"/>
      <c r="B63" s="19"/>
      <c r="C63" s="20"/>
      <c r="D63" s="20"/>
      <c r="E63" s="20"/>
      <c r="F63" s="20"/>
      <c r="G63" s="21" t="str">
        <f>IF(ISBLANK($A63),"",IF($I63="X",A63,CONCATENATE(VLOOKUP(A63,Competitors!$A$2:$I$650,3, FALSE)," ",VLOOKUP(A63,Competitors!$A$2:$I$650,2,FALSE))))</f>
        <v/>
      </c>
      <c r="H63" s="22">
        <f t="shared" si="0"/>
        <v>0</v>
      </c>
      <c r="I63" t="str">
        <f t="shared" si="1"/>
        <v/>
      </c>
    </row>
    <row r="64" spans="1:9" ht="15" x14ac:dyDescent="0.4">
      <c r="A64" s="19"/>
      <c r="B64" s="19"/>
      <c r="C64" s="20"/>
      <c r="D64" s="20"/>
      <c r="E64" s="20"/>
      <c r="F64" s="20"/>
      <c r="G64" s="21" t="str">
        <f>IF(ISBLANK($A64),"",IF($I64="X",A64,CONCATENATE(VLOOKUP(A64,Competitors!$A$2:$I$650,3, FALSE)," ",VLOOKUP(A64,Competitors!$A$2:$I$650,2,FALSE))))</f>
        <v/>
      </c>
      <c r="H64" s="22">
        <f t="shared" si="0"/>
        <v>0</v>
      </c>
      <c r="I64" t="str">
        <f t="shared" si="1"/>
        <v/>
      </c>
    </row>
    <row r="65" spans="1:9" ht="15" x14ac:dyDescent="0.4">
      <c r="A65" s="19"/>
      <c r="B65" s="19"/>
      <c r="C65" s="20"/>
      <c r="D65" s="20"/>
      <c r="E65" s="20"/>
      <c r="F65" s="20"/>
      <c r="G65" s="21" t="str">
        <f>IF(ISBLANK($A65),"",IF($I65="X",A65,CONCATENATE(VLOOKUP(A65,Competitors!$A$2:$I$650,3, FALSE)," ",VLOOKUP(A65,Competitors!$A$2:$I$650,2,FALSE))))</f>
        <v/>
      </c>
      <c r="H65" s="22">
        <f t="shared" si="0"/>
        <v>0</v>
      </c>
      <c r="I65" t="str">
        <f t="shared" si="1"/>
        <v/>
      </c>
    </row>
    <row r="66" spans="1:9" ht="15" x14ac:dyDescent="0.4">
      <c r="A66" s="19"/>
      <c r="B66" s="19"/>
      <c r="C66" s="20"/>
      <c r="D66" s="20"/>
      <c r="E66" s="20"/>
      <c r="F66" s="20"/>
      <c r="G66" s="21" t="str">
        <f>IF(ISBLANK($A66),"",IF($I66="X",A66,CONCATENATE(VLOOKUP(A66,Competitors!$A$2:$I$650,3, FALSE)," ",VLOOKUP(A66,Competitors!$A$2:$I$650,2,FALSE))))</f>
        <v/>
      </c>
      <c r="H66" s="22">
        <f t="shared" si="0"/>
        <v>0</v>
      </c>
      <c r="I66" t="str">
        <f t="shared" si="1"/>
        <v/>
      </c>
    </row>
    <row r="67" spans="1:9" ht="15" x14ac:dyDescent="0.4">
      <c r="A67" s="19"/>
      <c r="B67" s="19"/>
      <c r="C67" s="20"/>
      <c r="D67" s="20"/>
      <c r="E67" s="20"/>
      <c r="F67" s="20"/>
      <c r="G67" s="21" t="str">
        <f>IF(ISBLANK($A67),"",IF($I67="X",A67,CONCATENATE(VLOOKUP(A67,Competitors!$A$2:$I$650,3, FALSE)," ",VLOOKUP(A67,Competitors!$A$2:$I$650,2,FALSE))))</f>
        <v/>
      </c>
      <c r="H67" s="22">
        <f t="shared" ref="H67:H101" si="2">IF(LEFT($E67,1)="D",UPPER($E67),(B67*3600+C67*60+D67)/86400)</f>
        <v>0</v>
      </c>
      <c r="I67" t="str">
        <f t="shared" ref="I67:I101" si="3">IF(OR(ISBLANK(A67),ISNUMBER(A67)),"","X")</f>
        <v/>
      </c>
    </row>
    <row r="68" spans="1:9" ht="15" x14ac:dyDescent="0.4">
      <c r="A68" s="19"/>
      <c r="B68" s="19"/>
      <c r="C68" s="20"/>
      <c r="D68" s="20"/>
      <c r="E68" s="20"/>
      <c r="F68" s="20"/>
      <c r="G68" s="21" t="str">
        <f>IF(ISBLANK($A68),"",IF($I68="X",A68,CONCATENATE(VLOOKUP(A68,Competitors!$A$2:$I$650,3, FALSE)," ",VLOOKUP(A68,Competitors!$A$2:$I$650,2,FALSE))))</f>
        <v/>
      </c>
      <c r="H68" s="22">
        <f t="shared" si="2"/>
        <v>0</v>
      </c>
      <c r="I68" t="str">
        <f t="shared" si="3"/>
        <v/>
      </c>
    </row>
    <row r="69" spans="1:9" ht="15" x14ac:dyDescent="0.4">
      <c r="A69" s="19"/>
      <c r="B69" s="19"/>
      <c r="C69" s="20"/>
      <c r="D69" s="20"/>
      <c r="E69" s="20"/>
      <c r="F69" s="20"/>
      <c r="G69" s="21" t="str">
        <f>IF(ISBLANK($A69),"",IF($I69="X",A69,CONCATENATE(VLOOKUP(A69,Competitors!$A$2:$I$650,3, FALSE)," ",VLOOKUP(A69,Competitors!$A$2:$I$650,2,FALSE))))</f>
        <v/>
      </c>
      <c r="H69" s="22">
        <f t="shared" si="2"/>
        <v>0</v>
      </c>
      <c r="I69" t="str">
        <f t="shared" si="3"/>
        <v/>
      </c>
    </row>
    <row r="70" spans="1:9" ht="15" x14ac:dyDescent="0.4">
      <c r="A70" s="19"/>
      <c r="B70" s="19"/>
      <c r="C70" s="20"/>
      <c r="D70" s="20"/>
      <c r="E70" s="20"/>
      <c r="F70" s="20"/>
      <c r="G70" s="21" t="str">
        <f>IF(ISBLANK($A70),"",IF($I70="X",A70,CONCATENATE(VLOOKUP(A70,Competitors!$A$2:$I$650,3, FALSE)," ",VLOOKUP(A70,Competitors!$A$2:$I$650,2,FALSE))))</f>
        <v/>
      </c>
      <c r="H70" s="22">
        <f t="shared" si="2"/>
        <v>0</v>
      </c>
      <c r="I70" t="str">
        <f t="shared" si="3"/>
        <v/>
      </c>
    </row>
    <row r="71" spans="1:9" ht="15" x14ac:dyDescent="0.4">
      <c r="A71" s="19"/>
      <c r="B71" s="19"/>
      <c r="C71" s="20"/>
      <c r="D71" s="20"/>
      <c r="E71" s="20"/>
      <c r="F71" s="20"/>
      <c r="G71" s="21" t="str">
        <f>IF(ISBLANK($A71),"",IF($I71="X",A71,CONCATENATE(VLOOKUP(A71,Competitors!$A$2:$I$650,3, FALSE)," ",VLOOKUP(A71,Competitors!$A$2:$I$650,2,FALSE))))</f>
        <v/>
      </c>
      <c r="H71" s="22">
        <f t="shared" si="2"/>
        <v>0</v>
      </c>
      <c r="I71" t="str">
        <f t="shared" si="3"/>
        <v/>
      </c>
    </row>
    <row r="72" spans="1:9" ht="15" x14ac:dyDescent="0.4">
      <c r="A72" s="19"/>
      <c r="B72" s="19"/>
      <c r="C72" s="20"/>
      <c r="D72" s="20"/>
      <c r="E72" s="20"/>
      <c r="F72" s="20"/>
      <c r="G72" s="21" t="str">
        <f>IF(ISBLANK($A72),"",IF($I72="X",A72,CONCATENATE(VLOOKUP(A72,Competitors!$A$2:$I$650,3, FALSE)," ",VLOOKUP(A72,Competitors!$A$2:$I$650,2,FALSE))))</f>
        <v/>
      </c>
      <c r="H72" s="22">
        <f t="shared" si="2"/>
        <v>0</v>
      </c>
      <c r="I72" t="str">
        <f t="shared" si="3"/>
        <v/>
      </c>
    </row>
    <row r="73" spans="1:9" ht="15" x14ac:dyDescent="0.4">
      <c r="A73" s="19"/>
      <c r="B73" s="19"/>
      <c r="C73" s="20"/>
      <c r="D73" s="20"/>
      <c r="E73" s="20"/>
      <c r="F73" s="20"/>
      <c r="G73" s="21" t="str">
        <f>IF(ISBLANK($A73),"",IF($I73="X",A73,CONCATENATE(VLOOKUP(A73,Competitors!$A$2:$I$650,3, FALSE)," ",VLOOKUP(A73,Competitors!$A$2:$I$650,2,FALSE))))</f>
        <v/>
      </c>
      <c r="H73" s="22">
        <f t="shared" si="2"/>
        <v>0</v>
      </c>
      <c r="I73" t="str">
        <f t="shared" si="3"/>
        <v/>
      </c>
    </row>
    <row r="74" spans="1:9" ht="15" x14ac:dyDescent="0.4">
      <c r="A74" s="19"/>
      <c r="B74" s="19"/>
      <c r="C74" s="20"/>
      <c r="D74" s="20"/>
      <c r="E74" s="20"/>
      <c r="F74" s="20"/>
      <c r="G74" s="21" t="str">
        <f>IF(ISBLANK($A74),"",IF($I74="X",A74,CONCATENATE(VLOOKUP(A74,Competitors!$A$2:$I$650,3, FALSE)," ",VLOOKUP(A74,Competitors!$A$2:$I$650,2,FALSE))))</f>
        <v/>
      </c>
      <c r="H74" s="22">
        <f t="shared" si="2"/>
        <v>0</v>
      </c>
      <c r="I74" t="str">
        <f t="shared" si="3"/>
        <v/>
      </c>
    </row>
    <row r="75" spans="1:9" ht="15" x14ac:dyDescent="0.4">
      <c r="A75" s="19"/>
      <c r="B75" s="19"/>
      <c r="C75" s="20"/>
      <c r="D75" s="20"/>
      <c r="E75" s="20"/>
      <c r="F75" s="20"/>
      <c r="G75" s="21" t="str">
        <f>IF(ISBLANK($A75),"",IF($I75="X",A75,CONCATENATE(VLOOKUP(A75,Competitors!$A$2:$I$650,3, FALSE)," ",VLOOKUP(A75,Competitors!$A$2:$I$650,2,FALSE))))</f>
        <v/>
      </c>
      <c r="H75" s="22">
        <f t="shared" si="2"/>
        <v>0</v>
      </c>
      <c r="I75" t="str">
        <f t="shared" si="3"/>
        <v/>
      </c>
    </row>
    <row r="76" spans="1:9" ht="15" x14ac:dyDescent="0.4">
      <c r="A76" s="19"/>
      <c r="B76" s="19"/>
      <c r="C76" s="20"/>
      <c r="D76" s="20"/>
      <c r="E76" s="20"/>
      <c r="F76" s="20"/>
      <c r="G76" s="21" t="str">
        <f>IF(ISBLANK($A76),"",IF($I76="X",A76,CONCATENATE(VLOOKUP(A76,Competitors!$A$2:$I$650,3, FALSE)," ",VLOOKUP(A76,Competitors!$A$2:$I$650,2,FALSE))))</f>
        <v/>
      </c>
      <c r="H76" s="22">
        <f t="shared" si="2"/>
        <v>0</v>
      </c>
      <c r="I76" t="str">
        <f t="shared" si="3"/>
        <v/>
      </c>
    </row>
    <row r="77" spans="1:9" ht="15" x14ac:dyDescent="0.4">
      <c r="A77" s="19"/>
      <c r="B77" s="19"/>
      <c r="C77" s="20"/>
      <c r="D77" s="20"/>
      <c r="E77" s="20"/>
      <c r="F77" s="20"/>
      <c r="G77" s="21" t="str">
        <f>IF(ISBLANK($A77),"",IF($I77="X",A77,CONCATENATE(VLOOKUP(A77,Competitors!$A$2:$I$650,3, FALSE)," ",VLOOKUP(A77,Competitors!$A$2:$I$650,2,FALSE))))</f>
        <v/>
      </c>
      <c r="H77" s="22">
        <f t="shared" si="2"/>
        <v>0</v>
      </c>
      <c r="I77" t="str">
        <f t="shared" si="3"/>
        <v/>
      </c>
    </row>
    <row r="78" spans="1:9" ht="15" x14ac:dyDescent="0.4">
      <c r="A78" s="19"/>
      <c r="B78" s="19"/>
      <c r="C78" s="20"/>
      <c r="D78" s="20"/>
      <c r="E78" s="20"/>
      <c r="F78" s="20"/>
      <c r="G78" s="21" t="str">
        <f>IF(ISBLANK($A78),"",IF($I78="X",A78,CONCATENATE(VLOOKUP(A78,Competitors!$A$2:$I$650,3, FALSE)," ",VLOOKUP(A78,Competitors!$A$2:$I$650,2,FALSE))))</f>
        <v/>
      </c>
      <c r="H78" s="22">
        <f t="shared" si="2"/>
        <v>0</v>
      </c>
      <c r="I78" t="str">
        <f t="shared" si="3"/>
        <v/>
      </c>
    </row>
    <row r="79" spans="1:9" ht="15" x14ac:dyDescent="0.4">
      <c r="A79" s="19"/>
      <c r="B79" s="19"/>
      <c r="C79" s="20"/>
      <c r="D79" s="20"/>
      <c r="E79" s="20"/>
      <c r="F79" s="20"/>
      <c r="G79" s="21" t="str">
        <f>IF(ISBLANK($A79),"",IF($I79="X",A79,CONCATENATE(VLOOKUP(A79,Competitors!$A$2:$I$650,3, FALSE)," ",VLOOKUP(A79,Competitors!$A$2:$I$650,2,FALSE))))</f>
        <v/>
      </c>
      <c r="H79" s="22">
        <f t="shared" si="2"/>
        <v>0</v>
      </c>
      <c r="I79" t="str">
        <f t="shared" si="3"/>
        <v/>
      </c>
    </row>
    <row r="80" spans="1:9" ht="15" x14ac:dyDescent="0.4">
      <c r="A80" s="19"/>
      <c r="B80" s="19"/>
      <c r="C80" s="20"/>
      <c r="D80" s="20"/>
      <c r="E80" s="20"/>
      <c r="F80" s="20"/>
      <c r="G80" s="21" t="str">
        <f>IF(ISBLANK($A80),"",IF($I80="X",A80,CONCATENATE(VLOOKUP(A80,Competitors!$A$2:$I$650,3, FALSE)," ",VLOOKUP(A80,Competitors!$A$2:$I$650,2,FALSE))))</f>
        <v/>
      </c>
      <c r="H80" s="22">
        <f t="shared" si="2"/>
        <v>0</v>
      </c>
      <c r="I80" t="str">
        <f t="shared" si="3"/>
        <v/>
      </c>
    </row>
    <row r="81" spans="1:9" ht="15" x14ac:dyDescent="0.4">
      <c r="A81" s="19"/>
      <c r="B81" s="19"/>
      <c r="C81" s="20"/>
      <c r="D81" s="20"/>
      <c r="E81" s="20"/>
      <c r="F81" s="20"/>
      <c r="G81" s="21" t="str">
        <f>IF(ISBLANK($A81),"",IF($I81="X",A81,CONCATENATE(VLOOKUP(A81,Competitors!$A$2:$I$650,3, FALSE)," ",VLOOKUP(A81,Competitors!$A$2:$I$650,2,FALSE))))</f>
        <v/>
      </c>
      <c r="H81" s="22">
        <f t="shared" si="2"/>
        <v>0</v>
      </c>
      <c r="I81" t="str">
        <f t="shared" si="3"/>
        <v/>
      </c>
    </row>
    <row r="82" spans="1:9" ht="15" x14ac:dyDescent="0.4">
      <c r="A82" s="19"/>
      <c r="B82" s="19"/>
      <c r="C82" s="20"/>
      <c r="D82" s="20"/>
      <c r="E82" s="20"/>
      <c r="F82" s="20"/>
      <c r="G82" s="21" t="str">
        <f>IF(ISBLANK($A82),"",IF($I82="X",A82,CONCATENATE(VLOOKUP(A82,Competitors!$A$2:$I$650,3, FALSE)," ",VLOOKUP(A82,Competitors!$A$2:$I$650,2,FALSE))))</f>
        <v/>
      </c>
      <c r="H82" s="22">
        <f t="shared" si="2"/>
        <v>0</v>
      </c>
      <c r="I82" t="str">
        <f t="shared" si="3"/>
        <v/>
      </c>
    </row>
    <row r="83" spans="1:9" ht="15" x14ac:dyDescent="0.4">
      <c r="A83" s="19"/>
      <c r="B83" s="19"/>
      <c r="C83" s="20"/>
      <c r="D83" s="20"/>
      <c r="E83" s="20"/>
      <c r="F83" s="20"/>
      <c r="G83" s="21" t="str">
        <f>IF(ISBLANK($A83),"",IF($I83="X",A83,CONCATENATE(VLOOKUP(A83,Competitors!$A$2:$I$650,3, FALSE)," ",VLOOKUP(A83,Competitors!$A$2:$I$650,2,FALSE))))</f>
        <v/>
      </c>
      <c r="H83" s="22">
        <f t="shared" si="2"/>
        <v>0</v>
      </c>
      <c r="I83" t="str">
        <f t="shared" si="3"/>
        <v/>
      </c>
    </row>
    <row r="84" spans="1:9" ht="15" x14ac:dyDescent="0.4">
      <c r="A84" s="19"/>
      <c r="B84" s="19"/>
      <c r="C84" s="20"/>
      <c r="D84" s="20"/>
      <c r="E84" s="20"/>
      <c r="F84" s="20"/>
      <c r="G84" s="21" t="str">
        <f>IF(ISBLANK($A84),"",IF($I84="X",A84,CONCATENATE(VLOOKUP(A84,Competitors!$A$2:$I$650,3, FALSE)," ",VLOOKUP(A84,Competitors!$A$2:$I$650,2,FALSE))))</f>
        <v/>
      </c>
      <c r="H84" s="22">
        <f t="shared" si="2"/>
        <v>0</v>
      </c>
      <c r="I84" t="str">
        <f t="shared" si="3"/>
        <v/>
      </c>
    </row>
    <row r="85" spans="1:9" ht="15" x14ac:dyDescent="0.4">
      <c r="A85" s="19"/>
      <c r="B85" s="19"/>
      <c r="C85" s="20"/>
      <c r="D85" s="20"/>
      <c r="E85" s="20"/>
      <c r="F85" s="20"/>
      <c r="G85" s="21" t="str">
        <f>IF(ISBLANK($A85),"",IF($I85="X",A85,CONCATENATE(VLOOKUP(A85,Competitors!$A$2:$I$650,3, FALSE)," ",VLOOKUP(A85,Competitors!$A$2:$I$650,2,FALSE))))</f>
        <v/>
      </c>
      <c r="H85" s="22">
        <f t="shared" si="2"/>
        <v>0</v>
      </c>
      <c r="I85" t="str">
        <f t="shared" si="3"/>
        <v/>
      </c>
    </row>
    <row r="86" spans="1:9" ht="15" x14ac:dyDescent="0.4">
      <c r="A86" s="19"/>
      <c r="B86" s="19"/>
      <c r="C86" s="20"/>
      <c r="D86" s="20"/>
      <c r="E86" s="20"/>
      <c r="F86" s="20"/>
      <c r="G86" s="21" t="str">
        <f>IF(ISBLANK($A86),"",IF($I86="X",A86,CONCATENATE(VLOOKUP(A86,Competitors!$A$2:$I$650,3, FALSE)," ",VLOOKUP(A86,Competitors!$A$2:$I$650,2,FALSE))))</f>
        <v/>
      </c>
      <c r="H86" s="22">
        <f t="shared" si="2"/>
        <v>0</v>
      </c>
      <c r="I86" t="str">
        <f t="shared" si="3"/>
        <v/>
      </c>
    </row>
    <row r="87" spans="1:9" ht="15" x14ac:dyDescent="0.4">
      <c r="A87" s="19"/>
      <c r="B87" s="19"/>
      <c r="C87" s="20"/>
      <c r="D87" s="20"/>
      <c r="E87" s="20"/>
      <c r="F87" s="20"/>
      <c r="G87" s="21" t="str">
        <f>IF(ISBLANK($A87),"",IF($I87="X",A87,CONCATENATE(VLOOKUP(A87,Competitors!$A$2:$I$650,3, FALSE)," ",VLOOKUP(A87,Competitors!$A$2:$I$650,2,FALSE))))</f>
        <v/>
      </c>
      <c r="H87" s="22">
        <f t="shared" si="2"/>
        <v>0</v>
      </c>
      <c r="I87" t="str">
        <f t="shared" si="3"/>
        <v/>
      </c>
    </row>
    <row r="88" spans="1:9" ht="15" x14ac:dyDescent="0.4">
      <c r="A88" s="19"/>
      <c r="B88" s="19"/>
      <c r="C88" s="20"/>
      <c r="D88" s="20"/>
      <c r="E88" s="20"/>
      <c r="F88" s="20"/>
      <c r="G88" s="21" t="str">
        <f>IF(ISBLANK($A88),"",IF($I88="X",A88,CONCATENATE(VLOOKUP(A88,Competitors!$A$2:$I$650,3, FALSE)," ",VLOOKUP(A88,Competitors!$A$2:$I$650,2,FALSE))))</f>
        <v/>
      </c>
      <c r="H88" s="22">
        <f t="shared" si="2"/>
        <v>0</v>
      </c>
      <c r="I88" t="str">
        <f t="shared" si="3"/>
        <v/>
      </c>
    </row>
    <row r="89" spans="1:9" ht="15" x14ac:dyDescent="0.4">
      <c r="A89" s="19"/>
      <c r="B89" s="19"/>
      <c r="C89" s="20"/>
      <c r="D89" s="20"/>
      <c r="E89" s="20"/>
      <c r="F89" s="20"/>
      <c r="G89" s="21" t="str">
        <f>IF(ISBLANK($A89),"",IF($I89="X",A89,CONCATENATE(VLOOKUP(A89,Competitors!$A$2:$I$650,3, FALSE)," ",VLOOKUP(A89,Competitors!$A$2:$I$650,2,FALSE))))</f>
        <v/>
      </c>
      <c r="H89" s="22">
        <f t="shared" si="2"/>
        <v>0</v>
      </c>
      <c r="I89" t="str">
        <f t="shared" si="3"/>
        <v/>
      </c>
    </row>
    <row r="90" spans="1:9" ht="15" x14ac:dyDescent="0.4">
      <c r="A90" s="19"/>
      <c r="B90" s="19"/>
      <c r="C90" s="20"/>
      <c r="D90" s="20"/>
      <c r="E90" s="20"/>
      <c r="F90" s="20"/>
      <c r="G90" s="21" t="str">
        <f>IF(ISBLANK($A90),"",IF($I90="X",A90,CONCATENATE(VLOOKUP(A90,Competitors!$A$2:$I$650,3, FALSE)," ",VLOOKUP(A90,Competitors!$A$2:$I$650,2,FALSE))))</f>
        <v/>
      </c>
      <c r="H90" s="22">
        <f t="shared" si="2"/>
        <v>0</v>
      </c>
      <c r="I90" t="str">
        <f t="shared" si="3"/>
        <v/>
      </c>
    </row>
    <row r="91" spans="1:9" ht="15" x14ac:dyDescent="0.4">
      <c r="A91" s="19"/>
      <c r="B91" s="19"/>
      <c r="C91" s="20"/>
      <c r="D91" s="20"/>
      <c r="E91" s="20"/>
      <c r="F91" s="20"/>
      <c r="G91" s="21" t="str">
        <f>IF(ISBLANK($A91),"",IF($I91="X",A91,CONCATENATE(VLOOKUP(A91,Competitors!$A$2:$I$650,3, FALSE)," ",VLOOKUP(A91,Competitors!$A$2:$I$650,2,FALSE))))</f>
        <v/>
      </c>
      <c r="H91" s="22">
        <f t="shared" si="2"/>
        <v>0</v>
      </c>
      <c r="I91" t="str">
        <f t="shared" si="3"/>
        <v/>
      </c>
    </row>
    <row r="92" spans="1:9" ht="15" x14ac:dyDescent="0.4">
      <c r="A92" s="19"/>
      <c r="B92" s="19"/>
      <c r="C92" s="20"/>
      <c r="D92" s="20"/>
      <c r="E92" s="20"/>
      <c r="F92" s="20"/>
      <c r="G92" s="21" t="str">
        <f>IF(ISBLANK($A92),"",IF($I92="X",A92,CONCATENATE(VLOOKUP(A92,Competitors!$A$2:$I$650,3, FALSE)," ",VLOOKUP(A92,Competitors!$A$2:$I$650,2,FALSE))))</f>
        <v/>
      </c>
      <c r="H92" s="22">
        <f t="shared" si="2"/>
        <v>0</v>
      </c>
      <c r="I92" t="str">
        <f t="shared" si="3"/>
        <v/>
      </c>
    </row>
    <row r="93" spans="1:9" ht="15" x14ac:dyDescent="0.4">
      <c r="A93" s="19"/>
      <c r="B93" s="19"/>
      <c r="C93" s="20"/>
      <c r="D93" s="20"/>
      <c r="E93" s="20"/>
      <c r="F93" s="20"/>
      <c r="G93" s="21" t="str">
        <f>IF(ISBLANK($A93),"",IF($I93="X",A93,CONCATENATE(VLOOKUP(A93,Competitors!$A$2:$I$650,3, FALSE)," ",VLOOKUP(A93,Competitors!$A$2:$I$650,2,FALSE))))</f>
        <v/>
      </c>
      <c r="H93" s="22">
        <f t="shared" si="2"/>
        <v>0</v>
      </c>
      <c r="I93" t="str">
        <f t="shared" si="3"/>
        <v/>
      </c>
    </row>
    <row r="94" spans="1:9" ht="15" x14ac:dyDescent="0.4">
      <c r="A94" s="19"/>
      <c r="B94" s="19"/>
      <c r="C94" s="20"/>
      <c r="D94" s="20"/>
      <c r="E94" s="20"/>
      <c r="F94" s="20"/>
      <c r="G94" s="21" t="str">
        <f>IF(ISBLANK($A94),"",IF($I94="X",A94,CONCATENATE(VLOOKUP(A94,Competitors!$A$2:$I$650,3, FALSE)," ",VLOOKUP(A94,Competitors!$A$2:$I$650,2,FALSE))))</f>
        <v/>
      </c>
      <c r="H94" s="22">
        <f t="shared" si="2"/>
        <v>0</v>
      </c>
      <c r="I94" t="str">
        <f t="shared" si="3"/>
        <v/>
      </c>
    </row>
    <row r="95" spans="1:9" ht="15" x14ac:dyDescent="0.4">
      <c r="A95" s="19"/>
      <c r="B95" s="19"/>
      <c r="C95" s="20"/>
      <c r="D95" s="20"/>
      <c r="E95" s="20"/>
      <c r="F95" s="20"/>
      <c r="G95" s="21" t="str">
        <f>IF(ISBLANK($A95),"",IF($I95="X",A95,CONCATENATE(VLOOKUP(A95,Competitors!$A$2:$I$650,3, FALSE)," ",VLOOKUP(A95,Competitors!$A$2:$I$650,2,FALSE))))</f>
        <v/>
      </c>
      <c r="H95" s="22">
        <f t="shared" si="2"/>
        <v>0</v>
      </c>
      <c r="I95" t="str">
        <f t="shared" si="3"/>
        <v/>
      </c>
    </row>
    <row r="96" spans="1:9" ht="15" x14ac:dyDescent="0.4">
      <c r="A96" s="19"/>
      <c r="B96" s="19"/>
      <c r="C96" s="20"/>
      <c r="D96" s="20"/>
      <c r="E96" s="20"/>
      <c r="F96" s="20"/>
      <c r="G96" s="21" t="str">
        <f>IF(ISBLANK($A96),"",IF($I96="X",A96,CONCATENATE(VLOOKUP(A96,Competitors!$A$2:$I$650,3, FALSE)," ",VLOOKUP(A96,Competitors!$A$2:$I$650,2,FALSE))))</f>
        <v/>
      </c>
      <c r="H96" s="22">
        <f t="shared" si="2"/>
        <v>0</v>
      </c>
      <c r="I96" t="str">
        <f t="shared" si="3"/>
        <v/>
      </c>
    </row>
    <row r="97" spans="1:9" ht="15" x14ac:dyDescent="0.4">
      <c r="A97" s="19"/>
      <c r="B97" s="19"/>
      <c r="C97" s="20"/>
      <c r="D97" s="20"/>
      <c r="E97" s="20"/>
      <c r="F97" s="20"/>
      <c r="G97" s="21" t="str">
        <f>IF(ISBLANK($A97),"",IF($I97="X",A97,CONCATENATE(VLOOKUP(A97,Competitors!$A$2:$I$650,3, FALSE)," ",VLOOKUP(A97,Competitors!$A$2:$I$650,2,FALSE))))</f>
        <v/>
      </c>
      <c r="H97" s="22">
        <f t="shared" si="2"/>
        <v>0</v>
      </c>
      <c r="I97" t="str">
        <f t="shared" si="3"/>
        <v/>
      </c>
    </row>
    <row r="98" spans="1:9" ht="15" x14ac:dyDescent="0.4">
      <c r="A98" s="19"/>
      <c r="B98" s="19"/>
      <c r="C98" s="20"/>
      <c r="D98" s="20"/>
      <c r="E98" s="20"/>
      <c r="F98" s="20"/>
      <c r="G98" s="21" t="str">
        <f>IF(ISBLANK($A98),"",IF($I98="X",A98,CONCATENATE(VLOOKUP(A98,Competitors!$A$2:$I$650,3, FALSE)," ",VLOOKUP(A98,Competitors!$A$2:$I$650,2,FALSE))))</f>
        <v/>
      </c>
      <c r="H98" s="22">
        <f t="shared" si="2"/>
        <v>0</v>
      </c>
      <c r="I98" t="str">
        <f t="shared" si="3"/>
        <v/>
      </c>
    </row>
    <row r="99" spans="1:9" ht="15" x14ac:dyDescent="0.4">
      <c r="A99" s="19"/>
      <c r="B99" s="19"/>
      <c r="C99" s="20"/>
      <c r="D99" s="20"/>
      <c r="E99" s="20"/>
      <c r="F99" s="20"/>
      <c r="G99" s="21" t="str">
        <f>IF(ISBLANK($A99),"",IF($I99="X",A99,CONCATENATE(VLOOKUP(A99,Competitors!$A$2:$I$650,3, FALSE)," ",VLOOKUP(A99,Competitors!$A$2:$I$650,2,FALSE))))</f>
        <v/>
      </c>
      <c r="H99" s="22">
        <f t="shared" si="2"/>
        <v>0</v>
      </c>
      <c r="I99" t="str">
        <f t="shared" si="3"/>
        <v/>
      </c>
    </row>
    <row r="100" spans="1:9" ht="15" x14ac:dyDescent="0.4">
      <c r="A100" s="19"/>
      <c r="B100" s="19"/>
      <c r="C100" s="20"/>
      <c r="D100" s="20"/>
      <c r="E100" s="20"/>
      <c r="F100" s="20"/>
      <c r="G100" s="21" t="str">
        <f>IF(ISBLANK($A100),"",IF($I100="X",A100,CONCATENATE(VLOOKUP(A100,Competitors!$A$2:$I$650,3, FALSE)," ",VLOOKUP(A100,Competitors!$A$2:$I$650,2,FALSE))))</f>
        <v/>
      </c>
      <c r="H100" s="22">
        <f t="shared" si="2"/>
        <v>0</v>
      </c>
      <c r="I100" t="str">
        <f t="shared" si="3"/>
        <v/>
      </c>
    </row>
    <row r="101" spans="1:9" ht="15" x14ac:dyDescent="0.4">
      <c r="A101" s="19"/>
      <c r="B101" s="19"/>
      <c r="C101" s="20"/>
      <c r="D101" s="20"/>
      <c r="E101" s="20"/>
      <c r="F101" s="20"/>
      <c r="G101" s="21" t="str">
        <f>IF(ISBLANK($A101),"",IF($I101="X",A101,CONCATENATE(VLOOKUP(A101,Competitors!$A$2:$I$650,3, FALSE)," ",VLOOKUP(A101,Competitors!$A$2:$I$650,2,FALSE))))</f>
        <v/>
      </c>
      <c r="H101" s="22">
        <f t="shared" si="2"/>
        <v>0</v>
      </c>
      <c r="I101" t="str">
        <f t="shared" si="3"/>
        <v/>
      </c>
    </row>
    <row r="102" spans="1:9" s="23" customFormat="1" x14ac:dyDescent="0.35">
      <c r="H102" s="24"/>
    </row>
    <row r="103" spans="1:9" x14ac:dyDescent="0.35">
      <c r="A103" t="s">
        <v>672</v>
      </c>
      <c r="B103" t="str" cm="1">
        <f t="array" aca="1" ref="B103" ca="1">MID(CELL("filename",A1),FIND("]",CELL("filename",A1))+1,255)</f>
        <v>Event_19</v>
      </c>
    </row>
    <row r="104" spans="1:9" x14ac:dyDescent="0.35">
      <c r="A104" t="s">
        <v>673</v>
      </c>
      <c r="B104">
        <f ca="1">_xlfn.XLOOKUP(B103,Calendar!L:L,Calendar!G:G,"Event is not in calendar")</f>
        <v>0</v>
      </c>
    </row>
  </sheetData>
  <conditionalFormatting sqref="D2:D101">
    <cfRule type="expression" dxfId="23" priority="1">
      <formula>TEXT($B$104,"@")="Y"</formula>
    </cfRule>
  </conditionalFormatting>
  <conditionalFormatting sqref="G2:H101">
    <cfRule type="expression" dxfId="22" priority="3">
      <formula>$I2="X"</formula>
    </cfRule>
  </conditionalFormatting>
  <conditionalFormatting sqref="H2:H101">
    <cfRule type="expression" dxfId="21" priority="2">
      <formula>TEXT($B$104,"@")="Y"</formula>
    </cfRule>
  </conditionalFormatting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14964-D6F8-4C06-829B-343BE15BF3DA}">
  <sheetPr codeName="Sheet26"/>
  <dimension ref="A1:I104"/>
  <sheetViews>
    <sheetView zoomScale="75" zoomScaleNormal="75" workbookViewId="0">
      <selection activeCell="D2" sqref="D2:D101"/>
    </sheetView>
  </sheetViews>
  <sheetFormatPr defaultColWidth="9.1328125" defaultRowHeight="12.75" x14ac:dyDescent="0.35"/>
  <cols>
    <col min="1" max="1" width="25.1328125" bestFit="1" customWidth="1"/>
    <col min="2" max="3" width="4.6640625" customWidth="1"/>
    <col min="4" max="4" width="6.46484375" bestFit="1" customWidth="1"/>
    <col min="5" max="6" width="11" customWidth="1"/>
    <col min="7" max="7" width="30.1328125" customWidth="1"/>
    <col min="8" max="8" width="14.6640625" style="25" bestFit="1" customWidth="1"/>
  </cols>
  <sheetData>
    <row r="1" spans="1:9" ht="15.75" customHeight="1" x14ac:dyDescent="0.4">
      <c r="A1" s="12" t="s">
        <v>364</v>
      </c>
      <c r="B1" s="13" t="s">
        <v>176</v>
      </c>
      <c r="C1" s="14" t="s">
        <v>2</v>
      </c>
      <c r="D1" s="15" t="s">
        <v>48</v>
      </c>
      <c r="E1" s="16" t="s">
        <v>177</v>
      </c>
      <c r="F1" s="16" t="s">
        <v>178</v>
      </c>
      <c r="G1" s="17" t="s">
        <v>115</v>
      </c>
      <c r="H1" s="18" t="s">
        <v>179</v>
      </c>
      <c r="I1" t="s">
        <v>363</v>
      </c>
    </row>
    <row r="2" spans="1:9" ht="15" x14ac:dyDescent="0.4">
      <c r="A2" s="19" t="s">
        <v>297</v>
      </c>
      <c r="B2" s="19">
        <v>0</v>
      </c>
      <c r="C2" s="20">
        <v>23</v>
      </c>
      <c r="D2" s="29">
        <v>15</v>
      </c>
      <c r="E2" s="20"/>
      <c r="F2" s="20"/>
      <c r="G2" s="21" t="str">
        <f>IF(ISBLANK($A2),"",IF($I2="X",A2,CONCATENATE(VLOOKUP(A2,Competitors!$A$2:$I$650,3, FALSE)," ",VLOOKUP(A2,Competitors!$A$2:$I$650,2,FALSE))))</f>
        <v>Carl Shaw (Speedhub)</v>
      </c>
      <c r="H2" s="28">
        <f>IF(LEFT($E2,1)="D",UPPER($E2),(B2*3600+C2*60+D2)/86400)</f>
        <v>1.6145833333333335E-2</v>
      </c>
      <c r="I2" t="str">
        <f>IF(OR(ISBLANK(A2),ISNUMBER(A2)),"","X")</f>
        <v>X</v>
      </c>
    </row>
    <row r="3" spans="1:9" ht="15" x14ac:dyDescent="0.4">
      <c r="A3" s="19" t="s">
        <v>298</v>
      </c>
      <c r="B3" s="19">
        <v>0</v>
      </c>
      <c r="C3" s="20">
        <v>23</v>
      </c>
      <c r="D3" s="29">
        <v>19</v>
      </c>
      <c r="E3" s="20"/>
      <c r="F3" s="20"/>
      <c r="G3" s="21" t="str">
        <f>IF(ISBLANK($A3),"",IF($I3="X",A3,CONCATENATE(VLOOKUP(A3,Competitors!$A$2:$I$650,3, FALSE)," ",VLOOKUP(A3,Competitors!$A$2:$I$650,2,FALSE))))</f>
        <v>Jamie Haines (MOCC)</v>
      </c>
      <c r="H3" s="28">
        <f t="shared" ref="H3:H66" si="0">IF(LEFT($E3,1)="D",UPPER($E3),(B3*3600+C3*60+D3)/86400)</f>
        <v>1.6192129629629629E-2</v>
      </c>
      <c r="I3" t="str">
        <f t="shared" ref="I3:I66" si="1">IF(OR(ISBLANK(A3),ISNUMBER(A3)),"","X")</f>
        <v>X</v>
      </c>
    </row>
    <row r="4" spans="1:9" ht="15" x14ac:dyDescent="0.4">
      <c r="A4" s="19" t="s">
        <v>249</v>
      </c>
      <c r="B4" s="19">
        <v>0</v>
      </c>
      <c r="C4" s="20">
        <v>23</v>
      </c>
      <c r="D4" s="29">
        <v>41</v>
      </c>
      <c r="E4" s="20" t="s">
        <v>180</v>
      </c>
      <c r="F4" s="20"/>
      <c r="G4" s="21" t="str">
        <f>IF(ISBLANK($A4),"",IF($I4="X",A4,CONCATENATE(VLOOKUP(A4,Competitors!$A$2:$I$650,3, FALSE)," ",VLOOKUP(A4,Competitors!$A$2:$I$650,2,FALSE))))</f>
        <v>Alex Whitmore (RATAE)</v>
      </c>
      <c r="H4" s="28">
        <f t="shared" si="0"/>
        <v>1.6446759259259258E-2</v>
      </c>
      <c r="I4" t="str">
        <f t="shared" si="1"/>
        <v>X</v>
      </c>
    </row>
    <row r="5" spans="1:9" ht="15" x14ac:dyDescent="0.4">
      <c r="A5" s="19">
        <v>747</v>
      </c>
      <c r="B5" s="19">
        <v>0</v>
      </c>
      <c r="C5" s="20">
        <v>24</v>
      </c>
      <c r="D5" s="29">
        <v>18</v>
      </c>
      <c r="E5" s="20"/>
      <c r="F5" s="20"/>
      <c r="G5" s="21" t="str">
        <f>IF(ISBLANK($A5),"",IF($I5="X",A5,CONCATENATE(VLOOKUP(A5,Competitors!$A$2:$I$650,3, FALSE)," ",VLOOKUP(A5,Competitors!$A$2:$I$650,2,FALSE))))</f>
        <v>James Moore</v>
      </c>
      <c r="H5" s="28">
        <f t="shared" si="0"/>
        <v>1.6875000000000001E-2</v>
      </c>
      <c r="I5" t="str">
        <f t="shared" si="1"/>
        <v/>
      </c>
    </row>
    <row r="6" spans="1:9" ht="15" x14ac:dyDescent="0.4">
      <c r="A6" s="19">
        <v>407</v>
      </c>
      <c r="B6" s="19">
        <v>0</v>
      </c>
      <c r="C6" s="20">
        <v>24</v>
      </c>
      <c r="D6" s="29">
        <v>25</v>
      </c>
      <c r="E6" s="20"/>
      <c r="F6" s="20"/>
      <c r="G6" s="21" t="str">
        <f>IF(ISBLANK($A6),"",IF($I6="X",A6,CONCATENATE(VLOOKUP(A6,Competitors!$A$2:$I$650,3, FALSE)," ",VLOOKUP(A6,Competitors!$A$2:$I$650,2,FALSE))))</f>
        <v>Hans van Nierop</v>
      </c>
      <c r="H6" s="28">
        <f t="shared" si="0"/>
        <v>1.695601851851852E-2</v>
      </c>
      <c r="I6" t="str">
        <f t="shared" si="1"/>
        <v/>
      </c>
    </row>
    <row r="7" spans="1:9" ht="15" x14ac:dyDescent="0.4">
      <c r="A7" s="19">
        <v>1144</v>
      </c>
      <c r="B7" s="19">
        <v>0</v>
      </c>
      <c r="C7" s="20">
        <v>24</v>
      </c>
      <c r="D7" s="29">
        <v>37</v>
      </c>
      <c r="E7" s="20" t="s">
        <v>180</v>
      </c>
      <c r="F7" s="20"/>
      <c r="G7" s="21" t="str">
        <f>IF(ISBLANK($A7),"",IF($I7="X",A7,CONCATENATE(VLOOKUP(A7,Competitors!$A$2:$I$650,3, FALSE)," ",VLOOKUP(A7,Competitors!$A$2:$I$650,2,FALSE))))</f>
        <v>Jamie Kershaw</v>
      </c>
      <c r="H7" s="28">
        <f t="shared" si="0"/>
        <v>1.7094907407407406E-2</v>
      </c>
      <c r="I7" t="str">
        <f t="shared" si="1"/>
        <v/>
      </c>
    </row>
    <row r="8" spans="1:9" ht="15" x14ac:dyDescent="0.4">
      <c r="A8" s="19" t="s">
        <v>250</v>
      </c>
      <c r="B8" s="19">
        <v>0</v>
      </c>
      <c r="C8" s="20">
        <v>25</v>
      </c>
      <c r="D8" s="29">
        <v>5</v>
      </c>
      <c r="E8" s="20"/>
      <c r="F8" s="20"/>
      <c r="G8" s="21" t="str">
        <f>IF(ISBLANK($A8),"",IF($I8="X",A8,CONCATENATE(VLOOKUP(A8,Competitors!$A$2:$I$650,3, FALSE)," ",VLOOKUP(A8,Competitors!$A$2:$I$650,2,FALSE))))</f>
        <v>Adam Wells (RFW)</v>
      </c>
      <c r="H8" s="28">
        <f t="shared" si="0"/>
        <v>1.7418981481481483E-2</v>
      </c>
      <c r="I8" t="str">
        <f t="shared" si="1"/>
        <v>X</v>
      </c>
    </row>
    <row r="9" spans="1:9" ht="15" x14ac:dyDescent="0.4">
      <c r="A9" s="19">
        <v>989</v>
      </c>
      <c r="B9" s="19">
        <v>0</v>
      </c>
      <c r="C9" s="20">
        <v>25</v>
      </c>
      <c r="D9" s="29">
        <v>26</v>
      </c>
      <c r="E9" s="20" t="s">
        <v>180</v>
      </c>
      <c r="F9" s="20"/>
      <c r="G9" s="21" t="str">
        <f>IF(ISBLANK($A9),"",IF($I9="X",A9,CONCATENATE(VLOOKUP(A9,Competitors!$A$2:$I$650,3, FALSE)," ",VLOOKUP(A9,Competitors!$A$2:$I$650,2,FALSE))))</f>
        <v>Jason Williams</v>
      </c>
      <c r="H9" s="28">
        <f t="shared" si="0"/>
        <v>1.7662037037037039E-2</v>
      </c>
      <c r="I9" t="str">
        <f t="shared" si="1"/>
        <v/>
      </c>
    </row>
    <row r="10" spans="1:9" ht="15" x14ac:dyDescent="0.4">
      <c r="A10" s="19">
        <v>38</v>
      </c>
      <c r="B10" s="19">
        <v>0</v>
      </c>
      <c r="C10" s="20">
        <v>25</v>
      </c>
      <c r="D10" s="29">
        <v>55</v>
      </c>
      <c r="E10" s="20"/>
      <c r="F10" s="20"/>
      <c r="G10" s="21" t="str">
        <f>IF(ISBLANK($A10),"",IF($I10="X",A10,CONCATENATE(VLOOKUP(A10,Competitors!$A$2:$I$650,3, FALSE)," ",VLOOKUP(A10,Competitors!$A$2:$I$650,2,FALSE))))</f>
        <v>Phil Rayner</v>
      </c>
      <c r="H10" s="28">
        <f t="shared" si="0"/>
        <v>1.7997685185185186E-2</v>
      </c>
      <c r="I10" t="str">
        <f t="shared" si="1"/>
        <v/>
      </c>
    </row>
    <row r="11" spans="1:9" ht="15" x14ac:dyDescent="0.4">
      <c r="A11" s="19" t="s">
        <v>299</v>
      </c>
      <c r="B11" s="19">
        <v>0</v>
      </c>
      <c r="C11" s="20">
        <v>26</v>
      </c>
      <c r="D11" s="29">
        <v>12</v>
      </c>
      <c r="E11" s="20" t="s">
        <v>180</v>
      </c>
      <c r="F11" s="20"/>
      <c r="G11" s="21" t="str">
        <f>IF(ISBLANK($A11),"",IF($I11="X",A11,CONCATENATE(VLOOKUP(A11,Competitors!$A$2:$I$650,3, FALSE)," ",VLOOKUP(A11,Competitors!$A$2:$I$650,2,FALSE))))</f>
        <v>Chris Booth (MOCC)</v>
      </c>
      <c r="H11" s="28">
        <f t="shared" si="0"/>
        <v>1.8194444444444444E-2</v>
      </c>
      <c r="I11" t="str">
        <f t="shared" si="1"/>
        <v>X</v>
      </c>
    </row>
    <row r="12" spans="1:9" ht="15" x14ac:dyDescent="0.4">
      <c r="A12" s="19">
        <v>699</v>
      </c>
      <c r="B12" s="19">
        <v>0</v>
      </c>
      <c r="C12" s="20">
        <v>26</v>
      </c>
      <c r="D12" s="29">
        <v>24</v>
      </c>
      <c r="E12" s="20"/>
      <c r="F12" s="20"/>
      <c r="G12" s="21" t="str">
        <f>IF(ISBLANK($A12),"",IF($I12="X",A12,CONCATENATE(VLOOKUP(A12,Competitors!$A$2:$I$650,3, FALSE)," ",VLOOKUP(A12,Competitors!$A$2:$I$650,2,FALSE))))</f>
        <v>Jonathan Durnin</v>
      </c>
      <c r="H12" s="28">
        <f t="shared" si="0"/>
        <v>1.8333333333333333E-2</v>
      </c>
      <c r="I12" t="str">
        <f t="shared" si="1"/>
        <v/>
      </c>
    </row>
    <row r="13" spans="1:9" ht="15" x14ac:dyDescent="0.4">
      <c r="A13" s="19">
        <v>1192</v>
      </c>
      <c r="B13" s="19">
        <v>0</v>
      </c>
      <c r="C13" s="20">
        <v>26</v>
      </c>
      <c r="D13" s="29">
        <v>47</v>
      </c>
      <c r="E13" s="20"/>
      <c r="F13" s="20"/>
      <c r="G13" s="21" t="str">
        <f>IF(ISBLANK($A13),"",IF($I13="X",A13,CONCATENATE(VLOOKUP(A13,Competitors!$A$2:$I$650,3, FALSE)," ",VLOOKUP(A13,Competitors!$A$2:$I$650,2,FALSE))))</f>
        <v>Dale Norris</v>
      </c>
      <c r="H13" s="28">
        <f t="shared" si="0"/>
        <v>1.8599537037037036E-2</v>
      </c>
      <c r="I13" t="str">
        <f t="shared" si="1"/>
        <v/>
      </c>
    </row>
    <row r="14" spans="1:9" ht="15" x14ac:dyDescent="0.4">
      <c r="A14" s="19">
        <v>415</v>
      </c>
      <c r="B14" s="19">
        <v>0</v>
      </c>
      <c r="C14" s="20">
        <v>26</v>
      </c>
      <c r="D14" s="29">
        <v>56</v>
      </c>
      <c r="E14" s="20" t="s">
        <v>180</v>
      </c>
      <c r="F14" s="20"/>
      <c r="G14" s="21" t="str">
        <f>IF(ISBLANK($A14),"",IF($I14="X",A14,CONCATENATE(VLOOKUP(A14,Competitors!$A$2:$I$650,3, FALSE)," ",VLOOKUP(A14,Competitors!$A$2:$I$650,2,FALSE))))</f>
        <v>Nik Kershaw</v>
      </c>
      <c r="H14" s="28">
        <f t="shared" si="0"/>
        <v>1.8703703703703705E-2</v>
      </c>
      <c r="I14" t="str">
        <f t="shared" si="1"/>
        <v/>
      </c>
    </row>
    <row r="15" spans="1:9" ht="15" x14ac:dyDescent="0.4">
      <c r="A15" s="19" t="s">
        <v>300</v>
      </c>
      <c r="B15" s="19">
        <v>0</v>
      </c>
      <c r="C15" s="20">
        <v>27</v>
      </c>
      <c r="D15" s="29">
        <v>21</v>
      </c>
      <c r="E15" s="20"/>
      <c r="F15" s="20"/>
      <c r="G15" s="21" t="str">
        <f>IF(ISBLANK($A15),"",IF($I15="X",A15,CONCATENATE(VLOOKUP(A15,Competitors!$A$2:$I$650,3, FALSE)," ",VLOOKUP(A15,Competitors!$A$2:$I$650,2,FALSE))))</f>
        <v>David Cooper (MOCC)</v>
      </c>
      <c r="H15" s="28">
        <f t="shared" si="0"/>
        <v>1.8993055555555555E-2</v>
      </c>
      <c r="I15" t="str">
        <f t="shared" si="1"/>
        <v>X</v>
      </c>
    </row>
    <row r="16" spans="1:9" ht="15" x14ac:dyDescent="0.4">
      <c r="A16" s="19" t="s">
        <v>274</v>
      </c>
      <c r="B16" s="19">
        <v>0</v>
      </c>
      <c r="C16" s="20">
        <v>27</v>
      </c>
      <c r="D16" s="29">
        <v>37</v>
      </c>
      <c r="E16" s="20"/>
      <c r="F16" s="20"/>
      <c r="G16" s="21" t="str">
        <f>IF(ISBLANK($A16),"",IF($I16="X",A16,CONCATENATE(VLOOKUP(A16,Competitors!$A$2:$I$650,3, FALSE)," ",VLOOKUP(A16,Competitors!$A$2:$I$650,2,FALSE))))</f>
        <v>Chris Bonsor (RATAE)</v>
      </c>
      <c r="H16" s="28">
        <f t="shared" si="0"/>
        <v>1.9178240740740742E-2</v>
      </c>
      <c r="I16" t="str">
        <f t="shared" si="1"/>
        <v>X</v>
      </c>
    </row>
    <row r="17" spans="1:9" ht="15" x14ac:dyDescent="0.4">
      <c r="A17" s="19">
        <v>1237</v>
      </c>
      <c r="B17" s="19">
        <v>0</v>
      </c>
      <c r="C17" s="20">
        <v>27</v>
      </c>
      <c r="D17" s="29">
        <v>44</v>
      </c>
      <c r="E17" s="20" t="s">
        <v>180</v>
      </c>
      <c r="F17" s="20"/>
      <c r="G17" s="21" t="str">
        <f>IF(ISBLANK($A17),"",IF($I17="X",A17,CONCATENATE(VLOOKUP(A17,Competitors!$A$2:$I$650,3, FALSE)," ",VLOOKUP(A17,Competitors!$A$2:$I$650,2,FALSE))))</f>
        <v>John Abbott</v>
      </c>
      <c r="H17" s="28">
        <f t="shared" si="0"/>
        <v>1.9259259259259261E-2</v>
      </c>
      <c r="I17" t="str">
        <f t="shared" si="1"/>
        <v/>
      </c>
    </row>
    <row r="18" spans="1:9" ht="15" x14ac:dyDescent="0.4">
      <c r="A18" s="19" t="s">
        <v>287</v>
      </c>
      <c r="B18" s="19">
        <v>0</v>
      </c>
      <c r="C18" s="20">
        <v>27</v>
      </c>
      <c r="D18" s="29">
        <v>56</v>
      </c>
      <c r="E18" s="20"/>
      <c r="F18" s="20"/>
      <c r="G18" s="21" t="str">
        <f>IF(ISBLANK($A18),"",IF($I18="X",A18,CONCATENATE(VLOOKUP(A18,Competitors!$A$2:$I$650,3, FALSE)," ",VLOOKUP(A18,Competitors!$A$2:$I$650,2,FALSE))))</f>
        <v>Marshall Briggs (RATAE)</v>
      </c>
      <c r="H18" s="28">
        <f t="shared" si="0"/>
        <v>1.9398148148148147E-2</v>
      </c>
      <c r="I18" t="str">
        <f t="shared" si="1"/>
        <v>X</v>
      </c>
    </row>
    <row r="19" spans="1:9" ht="15" x14ac:dyDescent="0.4">
      <c r="A19" s="19" t="s">
        <v>301</v>
      </c>
      <c r="B19" s="19">
        <v>0</v>
      </c>
      <c r="C19" s="20">
        <v>28</v>
      </c>
      <c r="D19" s="29">
        <v>3</v>
      </c>
      <c r="E19" s="20" t="s">
        <v>180</v>
      </c>
      <c r="F19" s="20"/>
      <c r="G19" s="21" t="str">
        <f>IF(ISBLANK($A19),"",IF($I19="X",A19,CONCATENATE(VLOOKUP(A19,Competitors!$A$2:$I$650,3, FALSE)," ",VLOOKUP(A19,Competitors!$A$2:$I$650,2,FALSE))))</f>
        <v>Morris Mabe (LFCC)</v>
      </c>
      <c r="H19" s="28">
        <f t="shared" si="0"/>
        <v>1.9479166666666665E-2</v>
      </c>
      <c r="I19" t="str">
        <f t="shared" si="1"/>
        <v>X</v>
      </c>
    </row>
    <row r="20" spans="1:9" ht="15" x14ac:dyDescent="0.4">
      <c r="A20" s="19">
        <v>846</v>
      </c>
      <c r="B20" s="19">
        <v>0</v>
      </c>
      <c r="C20" s="20">
        <v>28</v>
      </c>
      <c r="D20" s="29">
        <v>8</v>
      </c>
      <c r="E20" s="20"/>
      <c r="F20" s="20"/>
      <c r="G20" s="21" t="str">
        <f>IF(ISBLANK($A20),"",IF($I20="X",A20,CONCATENATE(VLOOKUP(A20,Competitors!$A$2:$I$650,3, FALSE)," ",VLOOKUP(A20,Competitors!$A$2:$I$650,2,FALSE))))</f>
        <v>Roger Kockelbergh</v>
      </c>
      <c r="H20" s="28">
        <f t="shared" si="0"/>
        <v>1.9537037037037037E-2</v>
      </c>
      <c r="I20" t="str">
        <f t="shared" si="1"/>
        <v/>
      </c>
    </row>
    <row r="21" spans="1:9" ht="15" x14ac:dyDescent="0.4">
      <c r="A21" s="19" t="s">
        <v>288</v>
      </c>
      <c r="B21" s="19">
        <v>0</v>
      </c>
      <c r="C21" s="20">
        <v>28</v>
      </c>
      <c r="D21" s="29">
        <v>31</v>
      </c>
      <c r="E21" s="20"/>
      <c r="F21" s="20"/>
      <c r="G21" s="21" t="str">
        <f>IF(ISBLANK($A21),"",IF($I21="X",A21,CONCATENATE(VLOOKUP(A21,Competitors!$A$2:$I$650,3, FALSE)," ",VLOOKUP(A21,Competitors!$A$2:$I$650,2,FALSE))))</f>
        <v>Steve Pearce (RATAE)</v>
      </c>
      <c r="H21" s="28">
        <f t="shared" si="0"/>
        <v>1.9803240740740739E-2</v>
      </c>
      <c r="I21" t="str">
        <f t="shared" si="1"/>
        <v>X</v>
      </c>
    </row>
    <row r="22" spans="1:9" ht="15" x14ac:dyDescent="0.4">
      <c r="A22" s="19">
        <v>1112</v>
      </c>
      <c r="B22" s="19">
        <v>0</v>
      </c>
      <c r="C22" s="20">
        <v>28</v>
      </c>
      <c r="D22" s="29">
        <v>43</v>
      </c>
      <c r="E22" s="20"/>
      <c r="F22" s="20"/>
      <c r="G22" s="21" t="str">
        <f>IF(ISBLANK($A22),"",IF($I22="X",A22,CONCATENATE(VLOOKUP(A22,Competitors!$A$2:$I$650,3, FALSE)," ",VLOOKUP(A22,Competitors!$A$2:$I$650,2,FALSE))))</f>
        <v>Gary Ashwell</v>
      </c>
      <c r="H22" s="28">
        <f t="shared" si="0"/>
        <v>1.9942129629629629E-2</v>
      </c>
      <c r="I22" t="str">
        <f t="shared" si="1"/>
        <v/>
      </c>
    </row>
    <row r="23" spans="1:9" ht="15" x14ac:dyDescent="0.4">
      <c r="A23" s="19">
        <v>1385</v>
      </c>
      <c r="B23" s="19">
        <v>0</v>
      </c>
      <c r="C23" s="20">
        <v>28</v>
      </c>
      <c r="D23" s="29">
        <v>47</v>
      </c>
      <c r="E23" s="20" t="s">
        <v>180</v>
      </c>
      <c r="F23" s="20"/>
      <c r="G23" s="21" t="str">
        <f>IF(ISBLANK($A23),"",IF($I23="X",A23,CONCATENATE(VLOOKUP(A23,Competitors!$A$2:$I$650,3, FALSE)," ",VLOOKUP(A23,Competitors!$A$2:$I$650,2,FALSE))))</f>
        <v>Miles Marr</v>
      </c>
      <c r="H23" s="28">
        <f t="shared" si="0"/>
        <v>1.9988425925925927E-2</v>
      </c>
      <c r="I23" t="str">
        <f t="shared" si="1"/>
        <v/>
      </c>
    </row>
    <row r="24" spans="1:9" ht="15" x14ac:dyDescent="0.4">
      <c r="A24" s="19">
        <v>120</v>
      </c>
      <c r="B24" s="19">
        <v>0</v>
      </c>
      <c r="C24" s="20">
        <v>28</v>
      </c>
      <c r="D24" s="29">
        <v>56</v>
      </c>
      <c r="E24" s="20"/>
      <c r="F24" s="20"/>
      <c r="G24" s="21" t="str">
        <f>IF(ISBLANK($A24),"",IF($I24="X",A24,CONCATENATE(VLOOKUP(A24,Competitors!$A$2:$I$650,3, FALSE)," ",VLOOKUP(A24,Competitors!$A$2:$I$650,2,FALSE))))</f>
        <v>Linda Hubbard</v>
      </c>
      <c r="H24" s="28">
        <f t="shared" si="0"/>
        <v>2.0092592592592592E-2</v>
      </c>
      <c r="I24" t="str">
        <f t="shared" si="1"/>
        <v/>
      </c>
    </row>
    <row r="25" spans="1:9" ht="15" x14ac:dyDescent="0.4">
      <c r="A25" s="19" t="s">
        <v>302</v>
      </c>
      <c r="B25" s="19">
        <v>0</v>
      </c>
      <c r="C25" s="20">
        <v>29</v>
      </c>
      <c r="D25" s="29">
        <v>56</v>
      </c>
      <c r="E25" s="20" t="s">
        <v>180</v>
      </c>
      <c r="F25" s="20"/>
      <c r="G25" s="21" t="str">
        <f>IF(ISBLANK($A25),"",IF($I25="X",A25,CONCATENATE(VLOOKUP(A25,Competitors!$A$2:$I$650,3, FALSE)," ",VLOOKUP(A25,Competitors!$A$2:$I$650,2,FALSE))))</f>
        <v>Harriet Hughes (LFCC)</v>
      </c>
      <c r="H25" s="28">
        <f t="shared" si="0"/>
        <v>2.0787037037037038E-2</v>
      </c>
      <c r="I25" t="str">
        <f t="shared" si="1"/>
        <v>X</v>
      </c>
    </row>
    <row r="26" spans="1:9" ht="15" x14ac:dyDescent="0.4">
      <c r="A26" s="19" t="s">
        <v>303</v>
      </c>
      <c r="B26" s="19">
        <v>0</v>
      </c>
      <c r="C26" s="20">
        <v>31</v>
      </c>
      <c r="D26" s="29">
        <v>24</v>
      </c>
      <c r="E26" s="20" t="s">
        <v>180</v>
      </c>
      <c r="F26" s="20"/>
      <c r="G26" s="21" t="str">
        <f>IF(ISBLANK($A26),"",IF($I26="X",A26,CONCATENATE(VLOOKUP(A26,Competitors!$A$2:$I$650,3, FALSE)," ",VLOOKUP(A26,Competitors!$A$2:$I$650,2,FALSE))))</f>
        <v>Laura Ayers (MOCC)</v>
      </c>
      <c r="H26" s="28">
        <f t="shared" si="0"/>
        <v>2.1805555555555557E-2</v>
      </c>
      <c r="I26" t="str">
        <f t="shared" si="1"/>
        <v>X</v>
      </c>
    </row>
    <row r="27" spans="1:9" ht="15" x14ac:dyDescent="0.4">
      <c r="A27" s="19" t="s">
        <v>304</v>
      </c>
      <c r="B27" s="19">
        <v>0</v>
      </c>
      <c r="C27" s="20">
        <v>32</v>
      </c>
      <c r="D27" s="29">
        <v>14</v>
      </c>
      <c r="E27" s="20" t="s">
        <v>180</v>
      </c>
      <c r="F27" s="20"/>
      <c r="G27" s="21" t="str">
        <f>IF(ISBLANK($A27),"",IF($I27="X",A27,CONCATENATE(VLOOKUP(A27,Competitors!$A$2:$I$650,3, FALSE)," ",VLOOKUP(A27,Competitors!$A$2:$I$650,2,FALSE))))</f>
        <v>Mat Mabe (LFCC)</v>
      </c>
      <c r="H27" s="28">
        <f t="shared" si="0"/>
        <v>2.238425925925926E-2</v>
      </c>
      <c r="I27" t="str">
        <f t="shared" si="1"/>
        <v>X</v>
      </c>
    </row>
    <row r="28" spans="1:9" ht="15" x14ac:dyDescent="0.4">
      <c r="A28" s="19" t="s">
        <v>262</v>
      </c>
      <c r="B28" s="19">
        <v>0</v>
      </c>
      <c r="C28" s="20">
        <v>32</v>
      </c>
      <c r="D28" s="29">
        <v>27</v>
      </c>
      <c r="E28" s="20"/>
      <c r="F28" s="20"/>
      <c r="G28" s="21" t="str">
        <f>IF(ISBLANK($A28),"",IF($I28="X",A28,CONCATENATE(VLOOKUP(A28,Competitors!$A$2:$I$650,3, FALSE)," ",VLOOKUP(A28,Competitors!$A$2:$I$650,2,FALSE))))</f>
        <v>Mark Newton (RATAE)</v>
      </c>
      <c r="H28" s="28">
        <f t="shared" si="0"/>
        <v>2.2534722222222223E-2</v>
      </c>
      <c r="I28" t="str">
        <f t="shared" si="1"/>
        <v>X</v>
      </c>
    </row>
    <row r="29" spans="1:9" ht="15" x14ac:dyDescent="0.4">
      <c r="A29" s="19" t="s">
        <v>294</v>
      </c>
      <c r="B29" s="19">
        <v>0</v>
      </c>
      <c r="C29" s="20">
        <v>32</v>
      </c>
      <c r="D29" s="29">
        <v>57</v>
      </c>
      <c r="E29" s="20" t="s">
        <v>180</v>
      </c>
      <c r="F29" s="20"/>
      <c r="G29" s="21" t="str">
        <f>IF(ISBLANK($A29),"",IF($I29="X",A29,CONCATENATE(VLOOKUP(A29,Competitors!$A$2:$I$650,3, FALSE)," ",VLOOKUP(A29,Competitors!$A$2:$I$650,2,FALSE))))</f>
        <v>Paul Eden (RATAE)</v>
      </c>
      <c r="H29" s="28">
        <f t="shared" si="0"/>
        <v>2.2881944444444444E-2</v>
      </c>
      <c r="I29" t="str">
        <f t="shared" si="1"/>
        <v>X</v>
      </c>
    </row>
    <row r="30" spans="1:9" ht="15" x14ac:dyDescent="0.4">
      <c r="A30" s="19"/>
      <c r="B30" s="19"/>
      <c r="C30" s="20"/>
      <c r="D30" s="29"/>
      <c r="E30" s="20"/>
      <c r="F30" s="20"/>
      <c r="G30" s="21" t="str">
        <f>IF(ISBLANK($A30),"",IF($I30="X",A30,CONCATENATE(VLOOKUP(A30,Competitors!$A$2:$I$650,3, FALSE)," ",VLOOKUP(A30,Competitors!$A$2:$I$650,2,FALSE))))</f>
        <v/>
      </c>
      <c r="H30" s="28">
        <f t="shared" si="0"/>
        <v>0</v>
      </c>
      <c r="I30" t="str">
        <f t="shared" si="1"/>
        <v/>
      </c>
    </row>
    <row r="31" spans="1:9" ht="15" x14ac:dyDescent="0.4">
      <c r="A31" s="19"/>
      <c r="B31" s="19"/>
      <c r="C31" s="20"/>
      <c r="D31" s="29"/>
      <c r="E31" s="20"/>
      <c r="F31" s="20"/>
      <c r="G31" s="21" t="str">
        <f>IF(ISBLANK($A31),"",IF($I31="X",A31,CONCATENATE(VLOOKUP(A31,Competitors!$A$2:$I$650,3, FALSE)," ",VLOOKUP(A31,Competitors!$A$2:$I$650,2,FALSE))))</f>
        <v/>
      </c>
      <c r="H31" s="28">
        <f t="shared" si="0"/>
        <v>0</v>
      </c>
      <c r="I31" t="str">
        <f t="shared" si="1"/>
        <v/>
      </c>
    </row>
    <row r="32" spans="1:9" ht="15" x14ac:dyDescent="0.4">
      <c r="A32" s="19"/>
      <c r="B32" s="19"/>
      <c r="C32" s="20"/>
      <c r="D32" s="29"/>
      <c r="E32" s="20"/>
      <c r="F32" s="20"/>
      <c r="G32" s="21" t="str">
        <f>IF(ISBLANK($A32),"",IF($I32="X",A32,CONCATENATE(VLOOKUP(A32,Competitors!$A$2:$I$650,3, FALSE)," ",VLOOKUP(A32,Competitors!$A$2:$I$650,2,FALSE))))</f>
        <v/>
      </c>
      <c r="H32" s="28">
        <f t="shared" si="0"/>
        <v>0</v>
      </c>
      <c r="I32" t="str">
        <f t="shared" si="1"/>
        <v/>
      </c>
    </row>
    <row r="33" spans="1:9" ht="15" x14ac:dyDescent="0.4">
      <c r="A33" s="19"/>
      <c r="B33" s="19"/>
      <c r="C33" s="20"/>
      <c r="D33" s="29"/>
      <c r="E33" s="20"/>
      <c r="F33" s="20"/>
      <c r="G33" s="21" t="str">
        <f>IF(ISBLANK($A33),"",IF($I33="X",A33,CONCATENATE(VLOOKUP(A33,Competitors!$A$2:$I$650,3, FALSE)," ",VLOOKUP(A33,Competitors!$A$2:$I$650,2,FALSE))))</f>
        <v/>
      </c>
      <c r="H33" s="28">
        <f t="shared" si="0"/>
        <v>0</v>
      </c>
      <c r="I33" t="str">
        <f t="shared" si="1"/>
        <v/>
      </c>
    </row>
    <row r="34" spans="1:9" ht="15" x14ac:dyDescent="0.4">
      <c r="A34" s="19"/>
      <c r="B34" s="19"/>
      <c r="C34" s="20"/>
      <c r="D34" s="29"/>
      <c r="E34" s="20"/>
      <c r="F34" s="20"/>
      <c r="G34" s="21" t="str">
        <f>IF(ISBLANK($A34),"",IF($I34="X",A34,CONCATENATE(VLOOKUP(A34,Competitors!$A$2:$I$650,3, FALSE)," ",VLOOKUP(A34,Competitors!$A$2:$I$650,2,FALSE))))</f>
        <v/>
      </c>
      <c r="H34" s="28">
        <f t="shared" si="0"/>
        <v>0</v>
      </c>
      <c r="I34" t="str">
        <f t="shared" si="1"/>
        <v/>
      </c>
    </row>
    <row r="35" spans="1:9" ht="15" x14ac:dyDescent="0.4">
      <c r="A35" s="19"/>
      <c r="B35" s="19"/>
      <c r="C35" s="20"/>
      <c r="D35" s="29"/>
      <c r="E35" s="20"/>
      <c r="F35" s="20"/>
      <c r="G35" s="21" t="str">
        <f>IF(ISBLANK($A35),"",IF($I35="X",A35,CONCATENATE(VLOOKUP(A35,Competitors!$A$2:$I$650,3, FALSE)," ",VLOOKUP(A35,Competitors!$A$2:$I$650,2,FALSE))))</f>
        <v/>
      </c>
      <c r="H35" s="28">
        <f t="shared" si="0"/>
        <v>0</v>
      </c>
      <c r="I35" t="str">
        <f t="shared" si="1"/>
        <v/>
      </c>
    </row>
    <row r="36" spans="1:9" ht="15" x14ac:dyDescent="0.4">
      <c r="A36" s="19"/>
      <c r="B36" s="19"/>
      <c r="C36" s="20"/>
      <c r="D36" s="29"/>
      <c r="E36" s="20"/>
      <c r="F36" s="20"/>
      <c r="G36" s="21" t="str">
        <f>IF(ISBLANK($A36),"",IF($I36="X",A36,CONCATENATE(VLOOKUP(A36,Competitors!$A$2:$I$650,3, FALSE)," ",VLOOKUP(A36,Competitors!$A$2:$I$650,2,FALSE))))</f>
        <v/>
      </c>
      <c r="H36" s="28">
        <f t="shared" si="0"/>
        <v>0</v>
      </c>
      <c r="I36" t="str">
        <f t="shared" si="1"/>
        <v/>
      </c>
    </row>
    <row r="37" spans="1:9" ht="15" x14ac:dyDescent="0.4">
      <c r="A37" s="19"/>
      <c r="B37" s="19"/>
      <c r="C37" s="20"/>
      <c r="D37" s="29"/>
      <c r="E37" s="20"/>
      <c r="F37" s="20"/>
      <c r="G37" s="21" t="str">
        <f>IF(ISBLANK($A37),"",IF($I37="X",A37,CONCATENATE(VLOOKUP(A37,Competitors!$A$2:$I$650,3, FALSE)," ",VLOOKUP(A37,Competitors!$A$2:$I$650,2,FALSE))))</f>
        <v/>
      </c>
      <c r="H37" s="28">
        <f t="shared" si="0"/>
        <v>0</v>
      </c>
      <c r="I37" t="str">
        <f t="shared" si="1"/>
        <v/>
      </c>
    </row>
    <row r="38" spans="1:9" ht="15" x14ac:dyDescent="0.4">
      <c r="A38" s="19"/>
      <c r="B38" s="19"/>
      <c r="C38" s="20"/>
      <c r="D38" s="29"/>
      <c r="E38" s="20"/>
      <c r="F38" s="20"/>
      <c r="G38" s="21" t="str">
        <f>IF(ISBLANK($A38),"",IF($I38="X",A38,CONCATENATE(VLOOKUP(A38,Competitors!$A$2:$I$650,3, FALSE)," ",VLOOKUP(A38,Competitors!$A$2:$I$650,2,FALSE))))</f>
        <v/>
      </c>
      <c r="H38" s="28">
        <f t="shared" si="0"/>
        <v>0</v>
      </c>
      <c r="I38" t="str">
        <f t="shared" si="1"/>
        <v/>
      </c>
    </row>
    <row r="39" spans="1:9" ht="15" x14ac:dyDescent="0.4">
      <c r="A39" s="19"/>
      <c r="B39" s="19"/>
      <c r="C39" s="20"/>
      <c r="D39" s="29"/>
      <c r="E39" s="20"/>
      <c r="F39" s="20"/>
      <c r="G39" s="21" t="str">
        <f>IF(ISBLANK($A39),"",IF($I39="X",A39,CONCATENATE(VLOOKUP(A39,Competitors!$A$2:$I$650,3, FALSE)," ",VLOOKUP(A39,Competitors!$A$2:$I$650,2,FALSE))))</f>
        <v/>
      </c>
      <c r="H39" s="28">
        <f t="shared" si="0"/>
        <v>0</v>
      </c>
      <c r="I39" t="str">
        <f t="shared" si="1"/>
        <v/>
      </c>
    </row>
    <row r="40" spans="1:9" ht="15" x14ac:dyDescent="0.4">
      <c r="A40" s="19"/>
      <c r="B40" s="19"/>
      <c r="C40" s="20"/>
      <c r="D40" s="29"/>
      <c r="E40" s="20"/>
      <c r="F40" s="20"/>
      <c r="G40" s="21" t="str">
        <f>IF(ISBLANK($A40),"",IF($I40="X",A40,CONCATENATE(VLOOKUP(A40,Competitors!$A$2:$I$650,3, FALSE)," ",VLOOKUP(A40,Competitors!$A$2:$I$650,2,FALSE))))</f>
        <v/>
      </c>
      <c r="H40" s="28">
        <f t="shared" si="0"/>
        <v>0</v>
      </c>
      <c r="I40" t="str">
        <f t="shared" si="1"/>
        <v/>
      </c>
    </row>
    <row r="41" spans="1:9" ht="15" x14ac:dyDescent="0.4">
      <c r="A41" s="19"/>
      <c r="B41" s="19"/>
      <c r="C41" s="20"/>
      <c r="D41" s="29"/>
      <c r="E41" s="20"/>
      <c r="F41" s="20"/>
      <c r="G41" s="21" t="str">
        <f>IF(ISBLANK($A41),"",IF($I41="X",A41,CONCATENATE(VLOOKUP(A41,Competitors!$A$2:$I$650,3, FALSE)," ",VLOOKUP(A41,Competitors!$A$2:$I$650,2,FALSE))))</f>
        <v/>
      </c>
      <c r="H41" s="28">
        <f t="shared" si="0"/>
        <v>0</v>
      </c>
      <c r="I41" t="str">
        <f t="shared" si="1"/>
        <v/>
      </c>
    </row>
    <row r="42" spans="1:9" ht="15" x14ac:dyDescent="0.4">
      <c r="A42" s="19"/>
      <c r="B42" s="19"/>
      <c r="C42" s="20"/>
      <c r="D42" s="29"/>
      <c r="E42" s="20"/>
      <c r="F42" s="20"/>
      <c r="G42" s="21" t="str">
        <f>IF(ISBLANK($A42),"",IF($I42="X",A42,CONCATENATE(VLOOKUP(A42,Competitors!$A$2:$I$650,3, FALSE)," ",VLOOKUP(A42,Competitors!$A$2:$I$650,2,FALSE))))</f>
        <v/>
      </c>
      <c r="H42" s="28">
        <f t="shared" si="0"/>
        <v>0</v>
      </c>
      <c r="I42" t="str">
        <f t="shared" si="1"/>
        <v/>
      </c>
    </row>
    <row r="43" spans="1:9" ht="15" x14ac:dyDescent="0.4">
      <c r="A43" s="19"/>
      <c r="B43" s="19"/>
      <c r="C43" s="20"/>
      <c r="D43" s="29"/>
      <c r="E43" s="20"/>
      <c r="F43" s="20"/>
      <c r="G43" s="21" t="str">
        <f>IF(ISBLANK($A43),"",IF($I43="X",A43,CONCATENATE(VLOOKUP(A43,Competitors!$A$2:$I$650,3, FALSE)," ",VLOOKUP(A43,Competitors!$A$2:$I$650,2,FALSE))))</f>
        <v/>
      </c>
      <c r="H43" s="28">
        <f t="shared" si="0"/>
        <v>0</v>
      </c>
      <c r="I43" t="str">
        <f t="shared" si="1"/>
        <v/>
      </c>
    </row>
    <row r="44" spans="1:9" ht="15" x14ac:dyDescent="0.4">
      <c r="A44" s="19"/>
      <c r="B44" s="19"/>
      <c r="C44" s="20"/>
      <c r="D44" s="29"/>
      <c r="E44" s="20"/>
      <c r="F44" s="20"/>
      <c r="G44" s="21" t="str">
        <f>IF(ISBLANK($A44),"",IF($I44="X",A44,CONCATENATE(VLOOKUP(A44,Competitors!$A$2:$I$650,3, FALSE)," ",VLOOKUP(A44,Competitors!$A$2:$I$650,2,FALSE))))</f>
        <v/>
      </c>
      <c r="H44" s="28">
        <f t="shared" si="0"/>
        <v>0</v>
      </c>
      <c r="I44" t="str">
        <f t="shared" si="1"/>
        <v/>
      </c>
    </row>
    <row r="45" spans="1:9" ht="15" x14ac:dyDescent="0.4">
      <c r="A45" s="19"/>
      <c r="B45" s="19"/>
      <c r="C45" s="20"/>
      <c r="D45" s="29"/>
      <c r="E45" s="20"/>
      <c r="F45" s="20"/>
      <c r="G45" s="21" t="str">
        <f>IF(ISBLANK($A45),"",IF($I45="X",A45,CONCATENATE(VLOOKUP(A45,Competitors!$A$2:$I$650,3, FALSE)," ",VLOOKUP(A45,Competitors!$A$2:$I$650,2,FALSE))))</f>
        <v/>
      </c>
      <c r="H45" s="28">
        <f t="shared" si="0"/>
        <v>0</v>
      </c>
      <c r="I45" t="str">
        <f t="shared" si="1"/>
        <v/>
      </c>
    </row>
    <row r="46" spans="1:9" ht="15" x14ac:dyDescent="0.4">
      <c r="A46" s="19"/>
      <c r="B46" s="19"/>
      <c r="C46" s="20"/>
      <c r="D46" s="29"/>
      <c r="E46" s="20"/>
      <c r="F46" s="20"/>
      <c r="G46" s="21" t="str">
        <f>IF(ISBLANK($A46),"",IF($I46="X",A46,CONCATENATE(VLOOKUP(A46,Competitors!$A$2:$I$650,3, FALSE)," ",VLOOKUP(A46,Competitors!$A$2:$I$650,2,FALSE))))</f>
        <v/>
      </c>
      <c r="H46" s="28">
        <f t="shared" si="0"/>
        <v>0</v>
      </c>
      <c r="I46" t="str">
        <f t="shared" si="1"/>
        <v/>
      </c>
    </row>
    <row r="47" spans="1:9" ht="15" x14ac:dyDescent="0.4">
      <c r="A47" s="19"/>
      <c r="B47" s="19"/>
      <c r="C47" s="20"/>
      <c r="D47" s="29"/>
      <c r="E47" s="20"/>
      <c r="F47" s="20"/>
      <c r="G47" s="21" t="str">
        <f>IF(ISBLANK($A47),"",IF($I47="X",A47,CONCATENATE(VLOOKUP(A47,Competitors!$A$2:$I$650,3, FALSE)," ",VLOOKUP(A47,Competitors!$A$2:$I$650,2,FALSE))))</f>
        <v/>
      </c>
      <c r="H47" s="28">
        <f t="shared" si="0"/>
        <v>0</v>
      </c>
      <c r="I47" t="str">
        <f t="shared" si="1"/>
        <v/>
      </c>
    </row>
    <row r="48" spans="1:9" ht="15" x14ac:dyDescent="0.4">
      <c r="A48" s="19"/>
      <c r="B48" s="19"/>
      <c r="C48" s="20"/>
      <c r="D48" s="29"/>
      <c r="E48" s="20"/>
      <c r="F48" s="20"/>
      <c r="G48" s="21" t="str">
        <f>IF(ISBLANK($A48),"",IF($I48="X",A48,CONCATENATE(VLOOKUP(A48,Competitors!$A$2:$I$650,3, FALSE)," ",VLOOKUP(A48,Competitors!$A$2:$I$650,2,FALSE))))</f>
        <v/>
      </c>
      <c r="H48" s="28">
        <f t="shared" si="0"/>
        <v>0</v>
      </c>
      <c r="I48" t="str">
        <f t="shared" si="1"/>
        <v/>
      </c>
    </row>
    <row r="49" spans="1:9" ht="15" x14ac:dyDescent="0.4">
      <c r="A49" s="19"/>
      <c r="B49" s="19"/>
      <c r="C49" s="20"/>
      <c r="D49" s="29"/>
      <c r="E49" s="20"/>
      <c r="F49" s="20"/>
      <c r="G49" s="21" t="str">
        <f>IF(ISBLANK($A49),"",IF($I49="X",A49,CONCATENATE(VLOOKUP(A49,Competitors!$A$2:$I$650,3, FALSE)," ",VLOOKUP(A49,Competitors!$A$2:$I$650,2,FALSE))))</f>
        <v/>
      </c>
      <c r="H49" s="28">
        <f t="shared" si="0"/>
        <v>0</v>
      </c>
      <c r="I49" t="str">
        <f t="shared" si="1"/>
        <v/>
      </c>
    </row>
    <row r="50" spans="1:9" ht="15" x14ac:dyDescent="0.4">
      <c r="A50" s="19"/>
      <c r="B50" s="19"/>
      <c r="C50" s="20"/>
      <c r="D50" s="29"/>
      <c r="E50" s="20"/>
      <c r="F50" s="20"/>
      <c r="G50" s="21" t="str">
        <f>IF(ISBLANK($A50),"",IF($I50="X",A50,CONCATENATE(VLOOKUP(A50,Competitors!$A$2:$I$650,3, FALSE)," ",VLOOKUP(A50,Competitors!$A$2:$I$650,2,FALSE))))</f>
        <v/>
      </c>
      <c r="H50" s="28">
        <f t="shared" si="0"/>
        <v>0</v>
      </c>
      <c r="I50" t="str">
        <f t="shared" si="1"/>
        <v/>
      </c>
    </row>
    <row r="51" spans="1:9" ht="15" x14ac:dyDescent="0.4">
      <c r="A51" s="19"/>
      <c r="B51" s="19"/>
      <c r="C51" s="20"/>
      <c r="D51" s="29"/>
      <c r="E51" s="20"/>
      <c r="F51" s="20"/>
      <c r="G51" s="21" t="str">
        <f>IF(ISBLANK($A51),"",IF($I51="X",A51,CONCATENATE(VLOOKUP(A51,Competitors!$A$2:$I$650,3, FALSE)," ",VLOOKUP(A51,Competitors!$A$2:$I$650,2,FALSE))))</f>
        <v/>
      </c>
      <c r="H51" s="28">
        <f t="shared" si="0"/>
        <v>0</v>
      </c>
      <c r="I51" t="str">
        <f t="shared" si="1"/>
        <v/>
      </c>
    </row>
    <row r="52" spans="1:9" ht="15" x14ac:dyDescent="0.4">
      <c r="A52" s="19"/>
      <c r="B52" s="19"/>
      <c r="C52" s="20"/>
      <c r="D52" s="29"/>
      <c r="E52" s="20"/>
      <c r="F52" s="20"/>
      <c r="G52" s="21" t="str">
        <f>IF(ISBLANK($A52),"",IF($I52="X",A52,CONCATENATE(VLOOKUP(A52,Competitors!$A$2:$I$650,3, FALSE)," ",VLOOKUP(A52,Competitors!$A$2:$I$650,2,FALSE))))</f>
        <v/>
      </c>
      <c r="H52" s="28">
        <f t="shared" si="0"/>
        <v>0</v>
      </c>
      <c r="I52" t="str">
        <f t="shared" si="1"/>
        <v/>
      </c>
    </row>
    <row r="53" spans="1:9" ht="15" x14ac:dyDescent="0.4">
      <c r="A53" s="19"/>
      <c r="B53" s="19"/>
      <c r="C53" s="20"/>
      <c r="D53" s="29"/>
      <c r="E53" s="20"/>
      <c r="F53" s="20"/>
      <c r="G53" s="21" t="str">
        <f>IF(ISBLANK($A53),"",IF($I53="X",A53,CONCATENATE(VLOOKUP(A53,Competitors!$A$2:$I$650,3, FALSE)," ",VLOOKUP(A53,Competitors!$A$2:$I$650,2,FALSE))))</f>
        <v/>
      </c>
      <c r="H53" s="28">
        <f t="shared" si="0"/>
        <v>0</v>
      </c>
      <c r="I53" t="str">
        <f t="shared" si="1"/>
        <v/>
      </c>
    </row>
    <row r="54" spans="1:9" ht="15" x14ac:dyDescent="0.4">
      <c r="A54" s="19"/>
      <c r="B54" s="19"/>
      <c r="C54" s="20"/>
      <c r="D54" s="29"/>
      <c r="E54" s="20"/>
      <c r="F54" s="20"/>
      <c r="G54" s="21" t="str">
        <f>IF(ISBLANK($A54),"",IF($I54="X",A54,CONCATENATE(VLOOKUP(A54,Competitors!$A$2:$I$650,3, FALSE)," ",VLOOKUP(A54,Competitors!$A$2:$I$650,2,FALSE))))</f>
        <v/>
      </c>
      <c r="H54" s="28">
        <f t="shared" si="0"/>
        <v>0</v>
      </c>
      <c r="I54" t="str">
        <f t="shared" si="1"/>
        <v/>
      </c>
    </row>
    <row r="55" spans="1:9" ht="15" x14ac:dyDescent="0.4">
      <c r="A55" s="19"/>
      <c r="B55" s="19"/>
      <c r="C55" s="20"/>
      <c r="D55" s="29"/>
      <c r="E55" s="20"/>
      <c r="F55" s="20"/>
      <c r="G55" s="21" t="str">
        <f>IF(ISBLANK($A55),"",IF($I55="X",A55,CONCATENATE(VLOOKUP(A55,Competitors!$A$2:$I$650,3, FALSE)," ",VLOOKUP(A55,Competitors!$A$2:$I$650,2,FALSE))))</f>
        <v/>
      </c>
      <c r="H55" s="28">
        <f t="shared" si="0"/>
        <v>0</v>
      </c>
      <c r="I55" t="str">
        <f t="shared" si="1"/>
        <v/>
      </c>
    </row>
    <row r="56" spans="1:9" ht="15" x14ac:dyDescent="0.4">
      <c r="A56" s="19"/>
      <c r="B56" s="19"/>
      <c r="C56" s="20"/>
      <c r="D56" s="29"/>
      <c r="E56" s="20"/>
      <c r="F56" s="20"/>
      <c r="G56" s="21" t="str">
        <f>IF(ISBLANK($A56),"",IF($I56="X",A56,CONCATENATE(VLOOKUP(A56,Competitors!$A$2:$I$650,3, FALSE)," ",VLOOKUP(A56,Competitors!$A$2:$I$650,2,FALSE))))</f>
        <v/>
      </c>
      <c r="H56" s="28">
        <f t="shared" si="0"/>
        <v>0</v>
      </c>
      <c r="I56" t="str">
        <f t="shared" si="1"/>
        <v/>
      </c>
    </row>
    <row r="57" spans="1:9" ht="15" x14ac:dyDescent="0.4">
      <c r="A57" s="19"/>
      <c r="B57" s="19"/>
      <c r="C57" s="20"/>
      <c r="D57" s="29"/>
      <c r="E57" s="20"/>
      <c r="F57" s="20"/>
      <c r="G57" s="21" t="str">
        <f>IF(ISBLANK($A57),"",IF($I57="X",A57,CONCATENATE(VLOOKUP(A57,Competitors!$A$2:$I$650,3, FALSE)," ",VLOOKUP(A57,Competitors!$A$2:$I$650,2,FALSE))))</f>
        <v/>
      </c>
      <c r="H57" s="28">
        <f t="shared" si="0"/>
        <v>0</v>
      </c>
      <c r="I57" t="str">
        <f t="shared" si="1"/>
        <v/>
      </c>
    </row>
    <row r="58" spans="1:9" ht="15" x14ac:dyDescent="0.4">
      <c r="A58" s="19"/>
      <c r="B58" s="19"/>
      <c r="C58" s="20"/>
      <c r="D58" s="29"/>
      <c r="E58" s="20"/>
      <c r="F58" s="20"/>
      <c r="G58" s="21" t="str">
        <f>IF(ISBLANK($A58),"",IF($I58="X",A58,CONCATENATE(VLOOKUP(A58,Competitors!$A$2:$I$650,3, FALSE)," ",VLOOKUP(A58,Competitors!$A$2:$I$650,2,FALSE))))</f>
        <v/>
      </c>
      <c r="H58" s="28">
        <f t="shared" si="0"/>
        <v>0</v>
      </c>
      <c r="I58" t="str">
        <f t="shared" si="1"/>
        <v/>
      </c>
    </row>
    <row r="59" spans="1:9" ht="15" x14ac:dyDescent="0.4">
      <c r="A59" s="19"/>
      <c r="B59" s="19"/>
      <c r="C59" s="20"/>
      <c r="D59" s="29"/>
      <c r="E59" s="20"/>
      <c r="F59" s="20"/>
      <c r="G59" s="21" t="str">
        <f>IF(ISBLANK($A59),"",IF($I59="X",A59,CONCATENATE(VLOOKUP(A59,Competitors!$A$2:$I$650,3, FALSE)," ",VLOOKUP(A59,Competitors!$A$2:$I$650,2,FALSE))))</f>
        <v/>
      </c>
      <c r="H59" s="28">
        <f t="shared" si="0"/>
        <v>0</v>
      </c>
      <c r="I59" t="str">
        <f t="shared" si="1"/>
        <v/>
      </c>
    </row>
    <row r="60" spans="1:9" ht="15" x14ac:dyDescent="0.4">
      <c r="A60" s="19"/>
      <c r="B60" s="19"/>
      <c r="C60" s="20"/>
      <c r="D60" s="29"/>
      <c r="E60" s="20"/>
      <c r="F60" s="20"/>
      <c r="G60" s="21" t="str">
        <f>IF(ISBLANK($A60),"",IF($I60="X",A60,CONCATENATE(VLOOKUP(A60,Competitors!$A$2:$I$650,3, FALSE)," ",VLOOKUP(A60,Competitors!$A$2:$I$650,2,FALSE))))</f>
        <v/>
      </c>
      <c r="H60" s="28">
        <f t="shared" si="0"/>
        <v>0</v>
      </c>
      <c r="I60" t="str">
        <f t="shared" si="1"/>
        <v/>
      </c>
    </row>
    <row r="61" spans="1:9" ht="15" x14ac:dyDescent="0.4">
      <c r="A61" s="19"/>
      <c r="B61" s="19"/>
      <c r="C61" s="20"/>
      <c r="D61" s="29"/>
      <c r="E61" s="20"/>
      <c r="F61" s="20"/>
      <c r="G61" s="21" t="str">
        <f>IF(ISBLANK($A61),"",IF($I61="X",A61,CONCATENATE(VLOOKUP(A61,Competitors!$A$2:$I$650,3, FALSE)," ",VLOOKUP(A61,Competitors!$A$2:$I$650,2,FALSE))))</f>
        <v/>
      </c>
      <c r="H61" s="28">
        <f t="shared" si="0"/>
        <v>0</v>
      </c>
      <c r="I61" t="str">
        <f t="shared" si="1"/>
        <v/>
      </c>
    </row>
    <row r="62" spans="1:9" ht="15" x14ac:dyDescent="0.4">
      <c r="A62" s="19"/>
      <c r="B62" s="19"/>
      <c r="C62" s="20"/>
      <c r="D62" s="29"/>
      <c r="E62" s="20"/>
      <c r="F62" s="20"/>
      <c r="G62" s="21" t="str">
        <f>IF(ISBLANK($A62),"",IF($I62="X",A62,CONCATENATE(VLOOKUP(A62,Competitors!$A$2:$I$650,3, FALSE)," ",VLOOKUP(A62,Competitors!$A$2:$I$650,2,FALSE))))</f>
        <v/>
      </c>
      <c r="H62" s="28">
        <f t="shared" si="0"/>
        <v>0</v>
      </c>
      <c r="I62" t="str">
        <f t="shared" si="1"/>
        <v/>
      </c>
    </row>
    <row r="63" spans="1:9" ht="15" x14ac:dyDescent="0.4">
      <c r="A63" s="19"/>
      <c r="B63" s="19"/>
      <c r="C63" s="20"/>
      <c r="D63" s="29"/>
      <c r="E63" s="20"/>
      <c r="F63" s="20"/>
      <c r="G63" s="21" t="str">
        <f>IF(ISBLANK($A63),"",IF($I63="X",A63,CONCATENATE(VLOOKUP(A63,Competitors!$A$2:$I$650,3, FALSE)," ",VLOOKUP(A63,Competitors!$A$2:$I$650,2,FALSE))))</f>
        <v/>
      </c>
      <c r="H63" s="28">
        <f t="shared" si="0"/>
        <v>0</v>
      </c>
      <c r="I63" t="str">
        <f t="shared" si="1"/>
        <v/>
      </c>
    </row>
    <row r="64" spans="1:9" ht="15" x14ac:dyDescent="0.4">
      <c r="A64" s="19"/>
      <c r="B64" s="19"/>
      <c r="C64" s="20"/>
      <c r="D64" s="29"/>
      <c r="E64" s="20"/>
      <c r="F64" s="20"/>
      <c r="G64" s="21" t="str">
        <f>IF(ISBLANK($A64),"",IF($I64="X",A64,CONCATENATE(VLOOKUP(A64,Competitors!$A$2:$I$650,3, FALSE)," ",VLOOKUP(A64,Competitors!$A$2:$I$650,2,FALSE))))</f>
        <v/>
      </c>
      <c r="H64" s="28">
        <f t="shared" si="0"/>
        <v>0</v>
      </c>
      <c r="I64" t="str">
        <f t="shared" si="1"/>
        <v/>
      </c>
    </row>
    <row r="65" spans="1:9" ht="15" x14ac:dyDescent="0.4">
      <c r="A65" s="19"/>
      <c r="B65" s="19"/>
      <c r="C65" s="20"/>
      <c r="D65" s="29"/>
      <c r="E65" s="20"/>
      <c r="F65" s="20"/>
      <c r="G65" s="21" t="str">
        <f>IF(ISBLANK($A65),"",IF($I65="X",A65,CONCATENATE(VLOOKUP(A65,Competitors!$A$2:$I$650,3, FALSE)," ",VLOOKUP(A65,Competitors!$A$2:$I$650,2,FALSE))))</f>
        <v/>
      </c>
      <c r="H65" s="28">
        <f t="shared" si="0"/>
        <v>0</v>
      </c>
      <c r="I65" t="str">
        <f t="shared" si="1"/>
        <v/>
      </c>
    </row>
    <row r="66" spans="1:9" ht="15" x14ac:dyDescent="0.4">
      <c r="A66" s="19"/>
      <c r="B66" s="19"/>
      <c r="C66" s="20"/>
      <c r="D66" s="29"/>
      <c r="E66" s="20"/>
      <c r="F66" s="20"/>
      <c r="G66" s="21" t="str">
        <f>IF(ISBLANK($A66),"",IF($I66="X",A66,CONCATENATE(VLOOKUP(A66,Competitors!$A$2:$I$650,3, FALSE)," ",VLOOKUP(A66,Competitors!$A$2:$I$650,2,FALSE))))</f>
        <v/>
      </c>
      <c r="H66" s="28">
        <f t="shared" si="0"/>
        <v>0</v>
      </c>
      <c r="I66" t="str">
        <f t="shared" si="1"/>
        <v/>
      </c>
    </row>
    <row r="67" spans="1:9" ht="15" x14ac:dyDescent="0.4">
      <c r="A67" s="19"/>
      <c r="B67" s="19"/>
      <c r="C67" s="20"/>
      <c r="D67" s="29"/>
      <c r="E67" s="20"/>
      <c r="F67" s="20"/>
      <c r="G67" s="21" t="str">
        <f>IF(ISBLANK($A67),"",IF($I67="X",A67,CONCATENATE(VLOOKUP(A67,Competitors!$A$2:$I$650,3, FALSE)," ",VLOOKUP(A67,Competitors!$A$2:$I$650,2,FALSE))))</f>
        <v/>
      </c>
      <c r="H67" s="28">
        <f t="shared" ref="H67:H101" si="2">IF(LEFT($E67,1)="D",UPPER($E67),(B67*3600+C67*60+D67)/86400)</f>
        <v>0</v>
      </c>
      <c r="I67" t="str">
        <f t="shared" ref="I67:I101" si="3">IF(OR(ISBLANK(A67),ISNUMBER(A67)),"","X")</f>
        <v/>
      </c>
    </row>
    <row r="68" spans="1:9" ht="15" x14ac:dyDescent="0.4">
      <c r="A68" s="19"/>
      <c r="B68" s="19"/>
      <c r="C68" s="20"/>
      <c r="D68" s="29"/>
      <c r="E68" s="20"/>
      <c r="F68" s="20"/>
      <c r="G68" s="21" t="str">
        <f>IF(ISBLANK($A68),"",IF($I68="X",A68,CONCATENATE(VLOOKUP(A68,Competitors!$A$2:$I$650,3, FALSE)," ",VLOOKUP(A68,Competitors!$A$2:$I$650,2,FALSE))))</f>
        <v/>
      </c>
      <c r="H68" s="28">
        <f t="shared" si="2"/>
        <v>0</v>
      </c>
      <c r="I68" t="str">
        <f t="shared" si="3"/>
        <v/>
      </c>
    </row>
    <row r="69" spans="1:9" ht="15" x14ac:dyDescent="0.4">
      <c r="A69" s="19"/>
      <c r="B69" s="19"/>
      <c r="C69" s="20"/>
      <c r="D69" s="29"/>
      <c r="E69" s="20"/>
      <c r="F69" s="20"/>
      <c r="G69" s="21" t="str">
        <f>IF(ISBLANK($A69),"",IF($I69="X",A69,CONCATENATE(VLOOKUP(A69,Competitors!$A$2:$I$650,3, FALSE)," ",VLOOKUP(A69,Competitors!$A$2:$I$650,2,FALSE))))</f>
        <v/>
      </c>
      <c r="H69" s="28">
        <f t="shared" si="2"/>
        <v>0</v>
      </c>
      <c r="I69" t="str">
        <f t="shared" si="3"/>
        <v/>
      </c>
    </row>
    <row r="70" spans="1:9" ht="15" x14ac:dyDescent="0.4">
      <c r="A70" s="19"/>
      <c r="B70" s="19"/>
      <c r="C70" s="20"/>
      <c r="D70" s="29"/>
      <c r="E70" s="20"/>
      <c r="F70" s="20"/>
      <c r="G70" s="21" t="str">
        <f>IF(ISBLANK($A70),"",IF($I70="X",A70,CONCATENATE(VLOOKUP(A70,Competitors!$A$2:$I$650,3, FALSE)," ",VLOOKUP(A70,Competitors!$A$2:$I$650,2,FALSE))))</f>
        <v/>
      </c>
      <c r="H70" s="28">
        <f t="shared" si="2"/>
        <v>0</v>
      </c>
      <c r="I70" t="str">
        <f t="shared" si="3"/>
        <v/>
      </c>
    </row>
    <row r="71" spans="1:9" ht="15" x14ac:dyDescent="0.4">
      <c r="A71" s="19"/>
      <c r="B71" s="19"/>
      <c r="C71" s="20"/>
      <c r="D71" s="29"/>
      <c r="E71" s="20"/>
      <c r="F71" s="20"/>
      <c r="G71" s="21" t="str">
        <f>IF(ISBLANK($A71),"",IF($I71="X",A71,CONCATENATE(VLOOKUP(A71,Competitors!$A$2:$I$650,3, FALSE)," ",VLOOKUP(A71,Competitors!$A$2:$I$650,2,FALSE))))</f>
        <v/>
      </c>
      <c r="H71" s="28">
        <f t="shared" si="2"/>
        <v>0</v>
      </c>
      <c r="I71" t="str">
        <f t="shared" si="3"/>
        <v/>
      </c>
    </row>
    <row r="72" spans="1:9" ht="15" x14ac:dyDescent="0.4">
      <c r="A72" s="19"/>
      <c r="B72" s="19"/>
      <c r="C72" s="20"/>
      <c r="D72" s="29"/>
      <c r="E72" s="20"/>
      <c r="F72" s="20"/>
      <c r="G72" s="21" t="str">
        <f>IF(ISBLANK($A72),"",IF($I72="X",A72,CONCATENATE(VLOOKUP(A72,Competitors!$A$2:$I$650,3, FALSE)," ",VLOOKUP(A72,Competitors!$A$2:$I$650,2,FALSE))))</f>
        <v/>
      </c>
      <c r="H72" s="28">
        <f t="shared" si="2"/>
        <v>0</v>
      </c>
      <c r="I72" t="str">
        <f t="shared" si="3"/>
        <v/>
      </c>
    </row>
    <row r="73" spans="1:9" ht="15" x14ac:dyDescent="0.4">
      <c r="A73" s="19"/>
      <c r="B73" s="19"/>
      <c r="C73" s="20"/>
      <c r="D73" s="29"/>
      <c r="E73" s="20"/>
      <c r="F73" s="20"/>
      <c r="G73" s="21" t="str">
        <f>IF(ISBLANK($A73),"",IF($I73="X",A73,CONCATENATE(VLOOKUP(A73,Competitors!$A$2:$I$650,3, FALSE)," ",VLOOKUP(A73,Competitors!$A$2:$I$650,2,FALSE))))</f>
        <v/>
      </c>
      <c r="H73" s="28">
        <f t="shared" si="2"/>
        <v>0</v>
      </c>
      <c r="I73" t="str">
        <f t="shared" si="3"/>
        <v/>
      </c>
    </row>
    <row r="74" spans="1:9" ht="15" x14ac:dyDescent="0.4">
      <c r="A74" s="19"/>
      <c r="B74" s="19"/>
      <c r="C74" s="20"/>
      <c r="D74" s="29"/>
      <c r="E74" s="20"/>
      <c r="F74" s="20"/>
      <c r="G74" s="21" t="str">
        <f>IF(ISBLANK($A74),"",IF($I74="X",A74,CONCATENATE(VLOOKUP(A74,Competitors!$A$2:$I$650,3, FALSE)," ",VLOOKUP(A74,Competitors!$A$2:$I$650,2,FALSE))))</f>
        <v/>
      </c>
      <c r="H74" s="28">
        <f t="shared" si="2"/>
        <v>0</v>
      </c>
      <c r="I74" t="str">
        <f t="shared" si="3"/>
        <v/>
      </c>
    </row>
    <row r="75" spans="1:9" ht="15" x14ac:dyDescent="0.4">
      <c r="A75" s="19"/>
      <c r="B75" s="19"/>
      <c r="C75" s="20"/>
      <c r="D75" s="29"/>
      <c r="E75" s="20"/>
      <c r="F75" s="20"/>
      <c r="G75" s="21" t="str">
        <f>IF(ISBLANK($A75),"",IF($I75="X",A75,CONCATENATE(VLOOKUP(A75,Competitors!$A$2:$I$650,3, FALSE)," ",VLOOKUP(A75,Competitors!$A$2:$I$650,2,FALSE))))</f>
        <v/>
      </c>
      <c r="H75" s="28">
        <f t="shared" si="2"/>
        <v>0</v>
      </c>
      <c r="I75" t="str">
        <f t="shared" si="3"/>
        <v/>
      </c>
    </row>
    <row r="76" spans="1:9" ht="15" x14ac:dyDescent="0.4">
      <c r="A76" s="19"/>
      <c r="B76" s="19"/>
      <c r="C76" s="20"/>
      <c r="D76" s="29"/>
      <c r="E76" s="20"/>
      <c r="F76" s="20"/>
      <c r="G76" s="21" t="str">
        <f>IF(ISBLANK($A76),"",IF($I76="X",A76,CONCATENATE(VLOOKUP(A76,Competitors!$A$2:$I$650,3, FALSE)," ",VLOOKUP(A76,Competitors!$A$2:$I$650,2,FALSE))))</f>
        <v/>
      </c>
      <c r="H76" s="28">
        <f t="shared" si="2"/>
        <v>0</v>
      </c>
      <c r="I76" t="str">
        <f t="shared" si="3"/>
        <v/>
      </c>
    </row>
    <row r="77" spans="1:9" ht="15" x14ac:dyDescent="0.4">
      <c r="A77" s="19"/>
      <c r="B77" s="19"/>
      <c r="C77" s="20"/>
      <c r="D77" s="29"/>
      <c r="E77" s="20"/>
      <c r="F77" s="20"/>
      <c r="G77" s="21" t="str">
        <f>IF(ISBLANK($A77),"",IF($I77="X",A77,CONCATENATE(VLOOKUP(A77,Competitors!$A$2:$I$650,3, FALSE)," ",VLOOKUP(A77,Competitors!$A$2:$I$650,2,FALSE))))</f>
        <v/>
      </c>
      <c r="H77" s="28">
        <f t="shared" si="2"/>
        <v>0</v>
      </c>
      <c r="I77" t="str">
        <f t="shared" si="3"/>
        <v/>
      </c>
    </row>
    <row r="78" spans="1:9" ht="15" x14ac:dyDescent="0.4">
      <c r="A78" s="19"/>
      <c r="B78" s="19"/>
      <c r="C78" s="20"/>
      <c r="D78" s="29"/>
      <c r="E78" s="20"/>
      <c r="F78" s="20"/>
      <c r="G78" s="21" t="str">
        <f>IF(ISBLANK($A78),"",IF($I78="X",A78,CONCATENATE(VLOOKUP(A78,Competitors!$A$2:$I$650,3, FALSE)," ",VLOOKUP(A78,Competitors!$A$2:$I$650,2,FALSE))))</f>
        <v/>
      </c>
      <c r="H78" s="28">
        <f t="shared" si="2"/>
        <v>0</v>
      </c>
      <c r="I78" t="str">
        <f t="shared" si="3"/>
        <v/>
      </c>
    </row>
    <row r="79" spans="1:9" ht="15" x14ac:dyDescent="0.4">
      <c r="A79" s="19"/>
      <c r="B79" s="19"/>
      <c r="C79" s="20"/>
      <c r="D79" s="29"/>
      <c r="E79" s="20"/>
      <c r="F79" s="20"/>
      <c r="G79" s="21" t="str">
        <f>IF(ISBLANK($A79),"",IF($I79="X",A79,CONCATENATE(VLOOKUP(A79,Competitors!$A$2:$I$650,3, FALSE)," ",VLOOKUP(A79,Competitors!$A$2:$I$650,2,FALSE))))</f>
        <v/>
      </c>
      <c r="H79" s="28">
        <f t="shared" si="2"/>
        <v>0</v>
      </c>
      <c r="I79" t="str">
        <f t="shared" si="3"/>
        <v/>
      </c>
    </row>
    <row r="80" spans="1:9" ht="15" x14ac:dyDescent="0.4">
      <c r="A80" s="19"/>
      <c r="B80" s="19"/>
      <c r="C80" s="20"/>
      <c r="D80" s="29"/>
      <c r="E80" s="20"/>
      <c r="F80" s="20"/>
      <c r="G80" s="21" t="str">
        <f>IF(ISBLANK($A80),"",IF($I80="X",A80,CONCATENATE(VLOOKUP(A80,Competitors!$A$2:$I$650,3, FALSE)," ",VLOOKUP(A80,Competitors!$A$2:$I$650,2,FALSE))))</f>
        <v/>
      </c>
      <c r="H80" s="28">
        <f t="shared" si="2"/>
        <v>0</v>
      </c>
      <c r="I80" t="str">
        <f t="shared" si="3"/>
        <v/>
      </c>
    </row>
    <row r="81" spans="1:9" ht="15" x14ac:dyDescent="0.4">
      <c r="A81" s="19"/>
      <c r="B81" s="19"/>
      <c r="C81" s="20"/>
      <c r="D81" s="29"/>
      <c r="E81" s="20"/>
      <c r="F81" s="20"/>
      <c r="G81" s="21" t="str">
        <f>IF(ISBLANK($A81),"",IF($I81="X",A81,CONCATENATE(VLOOKUP(A81,Competitors!$A$2:$I$650,3, FALSE)," ",VLOOKUP(A81,Competitors!$A$2:$I$650,2,FALSE))))</f>
        <v/>
      </c>
      <c r="H81" s="28">
        <f t="shared" si="2"/>
        <v>0</v>
      </c>
      <c r="I81" t="str">
        <f t="shared" si="3"/>
        <v/>
      </c>
    </row>
    <row r="82" spans="1:9" ht="15" x14ac:dyDescent="0.4">
      <c r="A82" s="19"/>
      <c r="B82" s="19"/>
      <c r="C82" s="20"/>
      <c r="D82" s="29"/>
      <c r="E82" s="20"/>
      <c r="F82" s="20"/>
      <c r="G82" s="21" t="str">
        <f>IF(ISBLANK($A82),"",IF($I82="X",A82,CONCATENATE(VLOOKUP(A82,Competitors!$A$2:$I$650,3, FALSE)," ",VLOOKUP(A82,Competitors!$A$2:$I$650,2,FALSE))))</f>
        <v/>
      </c>
      <c r="H82" s="28">
        <f t="shared" si="2"/>
        <v>0</v>
      </c>
      <c r="I82" t="str">
        <f t="shared" si="3"/>
        <v/>
      </c>
    </row>
    <row r="83" spans="1:9" ht="15" x14ac:dyDescent="0.4">
      <c r="A83" s="19"/>
      <c r="B83" s="19"/>
      <c r="C83" s="20"/>
      <c r="D83" s="29"/>
      <c r="E83" s="20"/>
      <c r="F83" s="20"/>
      <c r="G83" s="21" t="str">
        <f>IF(ISBLANK($A83),"",IF($I83="X",A83,CONCATENATE(VLOOKUP(A83,Competitors!$A$2:$I$650,3, FALSE)," ",VLOOKUP(A83,Competitors!$A$2:$I$650,2,FALSE))))</f>
        <v/>
      </c>
      <c r="H83" s="28">
        <f t="shared" si="2"/>
        <v>0</v>
      </c>
      <c r="I83" t="str">
        <f t="shared" si="3"/>
        <v/>
      </c>
    </row>
    <row r="84" spans="1:9" ht="15" x14ac:dyDescent="0.4">
      <c r="A84" s="19"/>
      <c r="B84" s="19"/>
      <c r="C84" s="20"/>
      <c r="D84" s="29"/>
      <c r="E84" s="20"/>
      <c r="F84" s="20"/>
      <c r="G84" s="21" t="str">
        <f>IF(ISBLANK($A84),"",IF($I84="X",A84,CONCATENATE(VLOOKUP(A84,Competitors!$A$2:$I$650,3, FALSE)," ",VLOOKUP(A84,Competitors!$A$2:$I$650,2,FALSE))))</f>
        <v/>
      </c>
      <c r="H84" s="28">
        <f t="shared" si="2"/>
        <v>0</v>
      </c>
      <c r="I84" t="str">
        <f t="shared" si="3"/>
        <v/>
      </c>
    </row>
    <row r="85" spans="1:9" ht="15" x14ac:dyDescent="0.4">
      <c r="A85" s="19"/>
      <c r="B85" s="19"/>
      <c r="C85" s="20"/>
      <c r="D85" s="29"/>
      <c r="E85" s="20"/>
      <c r="F85" s="20"/>
      <c r="G85" s="21" t="str">
        <f>IF(ISBLANK($A85),"",IF($I85="X",A85,CONCATENATE(VLOOKUP(A85,Competitors!$A$2:$I$650,3, FALSE)," ",VLOOKUP(A85,Competitors!$A$2:$I$650,2,FALSE))))</f>
        <v/>
      </c>
      <c r="H85" s="28">
        <f t="shared" si="2"/>
        <v>0</v>
      </c>
      <c r="I85" t="str">
        <f t="shared" si="3"/>
        <v/>
      </c>
    </row>
    <row r="86" spans="1:9" ht="15" x14ac:dyDescent="0.4">
      <c r="A86" s="19"/>
      <c r="B86" s="19"/>
      <c r="C86" s="20"/>
      <c r="D86" s="29"/>
      <c r="E86" s="20"/>
      <c r="F86" s="20"/>
      <c r="G86" s="21" t="str">
        <f>IF(ISBLANK($A86),"",IF($I86="X",A86,CONCATENATE(VLOOKUP(A86,Competitors!$A$2:$I$650,3, FALSE)," ",VLOOKUP(A86,Competitors!$A$2:$I$650,2,FALSE))))</f>
        <v/>
      </c>
      <c r="H86" s="28">
        <f t="shared" si="2"/>
        <v>0</v>
      </c>
      <c r="I86" t="str">
        <f t="shared" si="3"/>
        <v/>
      </c>
    </row>
    <row r="87" spans="1:9" ht="15" x14ac:dyDescent="0.4">
      <c r="A87" s="19"/>
      <c r="B87" s="19"/>
      <c r="C87" s="20"/>
      <c r="D87" s="29"/>
      <c r="E87" s="20"/>
      <c r="F87" s="20"/>
      <c r="G87" s="21" t="str">
        <f>IF(ISBLANK($A87),"",IF($I87="X",A87,CONCATENATE(VLOOKUP(A87,Competitors!$A$2:$I$650,3, FALSE)," ",VLOOKUP(A87,Competitors!$A$2:$I$650,2,FALSE))))</f>
        <v/>
      </c>
      <c r="H87" s="28">
        <f t="shared" si="2"/>
        <v>0</v>
      </c>
      <c r="I87" t="str">
        <f t="shared" si="3"/>
        <v/>
      </c>
    </row>
    <row r="88" spans="1:9" ht="15" x14ac:dyDescent="0.4">
      <c r="A88" s="19"/>
      <c r="B88" s="19"/>
      <c r="C88" s="20"/>
      <c r="D88" s="29"/>
      <c r="E88" s="20"/>
      <c r="F88" s="20"/>
      <c r="G88" s="21" t="str">
        <f>IF(ISBLANK($A88),"",IF($I88="X",A88,CONCATENATE(VLOOKUP(A88,Competitors!$A$2:$I$650,3, FALSE)," ",VLOOKUP(A88,Competitors!$A$2:$I$650,2,FALSE))))</f>
        <v/>
      </c>
      <c r="H88" s="28">
        <f t="shared" si="2"/>
        <v>0</v>
      </c>
      <c r="I88" t="str">
        <f t="shared" si="3"/>
        <v/>
      </c>
    </row>
    <row r="89" spans="1:9" ht="15" x14ac:dyDescent="0.4">
      <c r="A89" s="19"/>
      <c r="B89" s="19"/>
      <c r="C89" s="20"/>
      <c r="D89" s="29"/>
      <c r="E89" s="20"/>
      <c r="F89" s="20"/>
      <c r="G89" s="21" t="str">
        <f>IF(ISBLANK($A89),"",IF($I89="X",A89,CONCATENATE(VLOOKUP(A89,Competitors!$A$2:$I$650,3, FALSE)," ",VLOOKUP(A89,Competitors!$A$2:$I$650,2,FALSE))))</f>
        <v/>
      </c>
      <c r="H89" s="28">
        <f t="shared" si="2"/>
        <v>0</v>
      </c>
      <c r="I89" t="str">
        <f t="shared" si="3"/>
        <v/>
      </c>
    </row>
    <row r="90" spans="1:9" ht="15" x14ac:dyDescent="0.4">
      <c r="A90" s="19"/>
      <c r="B90" s="19"/>
      <c r="C90" s="20"/>
      <c r="D90" s="29"/>
      <c r="E90" s="20"/>
      <c r="F90" s="20"/>
      <c r="G90" s="21" t="str">
        <f>IF(ISBLANK($A90),"",IF($I90="X",A90,CONCATENATE(VLOOKUP(A90,Competitors!$A$2:$I$650,3, FALSE)," ",VLOOKUP(A90,Competitors!$A$2:$I$650,2,FALSE))))</f>
        <v/>
      </c>
      <c r="H90" s="28">
        <f t="shared" si="2"/>
        <v>0</v>
      </c>
      <c r="I90" t="str">
        <f t="shared" si="3"/>
        <v/>
      </c>
    </row>
    <row r="91" spans="1:9" ht="15" x14ac:dyDescent="0.4">
      <c r="A91" s="19"/>
      <c r="B91" s="19"/>
      <c r="C91" s="20"/>
      <c r="D91" s="29"/>
      <c r="E91" s="20"/>
      <c r="F91" s="20"/>
      <c r="G91" s="21" t="str">
        <f>IF(ISBLANK($A91),"",IF($I91="X",A91,CONCATENATE(VLOOKUP(A91,Competitors!$A$2:$I$650,3, FALSE)," ",VLOOKUP(A91,Competitors!$A$2:$I$650,2,FALSE))))</f>
        <v/>
      </c>
      <c r="H91" s="28">
        <f t="shared" si="2"/>
        <v>0</v>
      </c>
      <c r="I91" t="str">
        <f t="shared" si="3"/>
        <v/>
      </c>
    </row>
    <row r="92" spans="1:9" ht="15" x14ac:dyDescent="0.4">
      <c r="A92" s="19"/>
      <c r="B92" s="19"/>
      <c r="C92" s="20"/>
      <c r="D92" s="29"/>
      <c r="E92" s="20"/>
      <c r="F92" s="20"/>
      <c r="G92" s="21" t="str">
        <f>IF(ISBLANK($A92),"",IF($I92="X",A92,CONCATENATE(VLOOKUP(A92,Competitors!$A$2:$I$650,3, FALSE)," ",VLOOKUP(A92,Competitors!$A$2:$I$650,2,FALSE))))</f>
        <v/>
      </c>
      <c r="H92" s="28">
        <f t="shared" si="2"/>
        <v>0</v>
      </c>
      <c r="I92" t="str">
        <f t="shared" si="3"/>
        <v/>
      </c>
    </row>
    <row r="93" spans="1:9" ht="15" x14ac:dyDescent="0.4">
      <c r="A93" s="19"/>
      <c r="B93" s="19"/>
      <c r="C93" s="20"/>
      <c r="D93" s="29"/>
      <c r="E93" s="20"/>
      <c r="F93" s="20"/>
      <c r="G93" s="21" t="str">
        <f>IF(ISBLANK($A93),"",IF($I93="X",A93,CONCATENATE(VLOOKUP(A93,Competitors!$A$2:$I$650,3, FALSE)," ",VLOOKUP(A93,Competitors!$A$2:$I$650,2,FALSE))))</f>
        <v/>
      </c>
      <c r="H93" s="28">
        <f t="shared" si="2"/>
        <v>0</v>
      </c>
      <c r="I93" t="str">
        <f t="shared" si="3"/>
        <v/>
      </c>
    </row>
    <row r="94" spans="1:9" ht="15" x14ac:dyDescent="0.4">
      <c r="A94" s="19"/>
      <c r="B94" s="19"/>
      <c r="C94" s="20"/>
      <c r="D94" s="29"/>
      <c r="E94" s="20"/>
      <c r="F94" s="20"/>
      <c r="G94" s="21" t="str">
        <f>IF(ISBLANK($A94),"",IF($I94="X",A94,CONCATENATE(VLOOKUP(A94,Competitors!$A$2:$I$650,3, FALSE)," ",VLOOKUP(A94,Competitors!$A$2:$I$650,2,FALSE))))</f>
        <v/>
      </c>
      <c r="H94" s="28">
        <f t="shared" si="2"/>
        <v>0</v>
      </c>
      <c r="I94" t="str">
        <f t="shared" si="3"/>
        <v/>
      </c>
    </row>
    <row r="95" spans="1:9" ht="15" x14ac:dyDescent="0.4">
      <c r="A95" s="19"/>
      <c r="B95" s="19"/>
      <c r="C95" s="20"/>
      <c r="D95" s="29"/>
      <c r="E95" s="20"/>
      <c r="F95" s="20"/>
      <c r="G95" s="21" t="str">
        <f>IF(ISBLANK($A95),"",IF($I95="X",A95,CONCATENATE(VLOOKUP(A95,Competitors!$A$2:$I$650,3, FALSE)," ",VLOOKUP(A95,Competitors!$A$2:$I$650,2,FALSE))))</f>
        <v/>
      </c>
      <c r="H95" s="28">
        <f t="shared" si="2"/>
        <v>0</v>
      </c>
      <c r="I95" t="str">
        <f t="shared" si="3"/>
        <v/>
      </c>
    </row>
    <row r="96" spans="1:9" ht="15" x14ac:dyDescent="0.4">
      <c r="A96" s="19"/>
      <c r="B96" s="19"/>
      <c r="C96" s="20"/>
      <c r="D96" s="29"/>
      <c r="E96" s="20"/>
      <c r="F96" s="20"/>
      <c r="G96" s="21" t="str">
        <f>IF(ISBLANK($A96),"",IF($I96="X",A96,CONCATENATE(VLOOKUP(A96,Competitors!$A$2:$I$650,3, FALSE)," ",VLOOKUP(A96,Competitors!$A$2:$I$650,2,FALSE))))</f>
        <v/>
      </c>
      <c r="H96" s="28">
        <f t="shared" si="2"/>
        <v>0</v>
      </c>
      <c r="I96" t="str">
        <f t="shared" si="3"/>
        <v/>
      </c>
    </row>
    <row r="97" spans="1:9" ht="15" x14ac:dyDescent="0.4">
      <c r="A97" s="19"/>
      <c r="B97" s="19"/>
      <c r="C97" s="20"/>
      <c r="D97" s="29"/>
      <c r="E97" s="20"/>
      <c r="F97" s="20"/>
      <c r="G97" s="21" t="str">
        <f>IF(ISBLANK($A97),"",IF($I97="X",A97,CONCATENATE(VLOOKUP(A97,Competitors!$A$2:$I$650,3, FALSE)," ",VLOOKUP(A97,Competitors!$A$2:$I$650,2,FALSE))))</f>
        <v/>
      </c>
      <c r="H97" s="28">
        <f t="shared" si="2"/>
        <v>0</v>
      </c>
      <c r="I97" t="str">
        <f t="shared" si="3"/>
        <v/>
      </c>
    </row>
    <row r="98" spans="1:9" ht="15" x14ac:dyDescent="0.4">
      <c r="A98" s="19"/>
      <c r="B98" s="19"/>
      <c r="C98" s="20"/>
      <c r="D98" s="29"/>
      <c r="E98" s="20"/>
      <c r="F98" s="20"/>
      <c r="G98" s="21" t="str">
        <f>IF(ISBLANK($A98),"",IF($I98="X",A98,CONCATENATE(VLOOKUP(A98,Competitors!$A$2:$I$650,3, FALSE)," ",VLOOKUP(A98,Competitors!$A$2:$I$650,2,FALSE))))</f>
        <v/>
      </c>
      <c r="H98" s="28">
        <f t="shared" si="2"/>
        <v>0</v>
      </c>
      <c r="I98" t="str">
        <f t="shared" si="3"/>
        <v/>
      </c>
    </row>
    <row r="99" spans="1:9" ht="15" x14ac:dyDescent="0.4">
      <c r="A99" s="19"/>
      <c r="B99" s="19"/>
      <c r="C99" s="20"/>
      <c r="D99" s="29"/>
      <c r="E99" s="20"/>
      <c r="F99" s="20"/>
      <c r="G99" s="21" t="str">
        <f>IF(ISBLANK($A99),"",IF($I99="X",A99,CONCATENATE(VLOOKUP(A99,Competitors!$A$2:$I$650,3, FALSE)," ",VLOOKUP(A99,Competitors!$A$2:$I$650,2,FALSE))))</f>
        <v/>
      </c>
      <c r="H99" s="28">
        <f t="shared" si="2"/>
        <v>0</v>
      </c>
      <c r="I99" t="str">
        <f t="shared" si="3"/>
        <v/>
      </c>
    </row>
    <row r="100" spans="1:9" ht="15" x14ac:dyDescent="0.4">
      <c r="A100" s="19"/>
      <c r="B100" s="19"/>
      <c r="C100" s="20"/>
      <c r="D100" s="29"/>
      <c r="E100" s="20"/>
      <c r="F100" s="20"/>
      <c r="G100" s="21" t="str">
        <f>IF(ISBLANK($A100),"",IF($I100="X",A100,CONCATENATE(VLOOKUP(A100,Competitors!$A$2:$I$650,3, FALSE)," ",VLOOKUP(A100,Competitors!$A$2:$I$650,2,FALSE))))</f>
        <v/>
      </c>
      <c r="H100" s="28">
        <f t="shared" si="2"/>
        <v>0</v>
      </c>
      <c r="I100" t="str">
        <f t="shared" si="3"/>
        <v/>
      </c>
    </row>
    <row r="101" spans="1:9" ht="15" x14ac:dyDescent="0.4">
      <c r="A101" s="19"/>
      <c r="B101" s="19"/>
      <c r="C101" s="20"/>
      <c r="D101" s="29"/>
      <c r="E101" s="20"/>
      <c r="F101" s="20"/>
      <c r="G101" s="21" t="str">
        <f>IF(ISBLANK($A101),"",IF($I101="X",A101,CONCATENATE(VLOOKUP(A101,Competitors!$A$2:$I$650,3, FALSE)," ",VLOOKUP(A101,Competitors!$A$2:$I$650,2,FALSE))))</f>
        <v/>
      </c>
      <c r="H101" s="28">
        <f t="shared" si="2"/>
        <v>0</v>
      </c>
      <c r="I101" t="str">
        <f t="shared" si="3"/>
        <v/>
      </c>
    </row>
    <row r="102" spans="1:9" s="23" customFormat="1" x14ac:dyDescent="0.35">
      <c r="H102" s="24"/>
    </row>
    <row r="103" spans="1:9" x14ac:dyDescent="0.35">
      <c r="A103" t="s">
        <v>672</v>
      </c>
      <c r="B103" t="str" cm="1">
        <f t="array" aca="1" ref="B103" ca="1">MID(CELL("filename",A1),FIND("]",CELL("filename",A1))+1,255)</f>
        <v>Event_20</v>
      </c>
    </row>
    <row r="104" spans="1:9" x14ac:dyDescent="0.35">
      <c r="A104" t="s">
        <v>673</v>
      </c>
      <c r="B104">
        <f ca="1">_xlfn.XLOOKUP(B103,Calendar!L:L,Calendar!G:G,"Event is not in calendar")</f>
        <v>0</v>
      </c>
    </row>
  </sheetData>
  <conditionalFormatting sqref="D2:D101">
    <cfRule type="expression" dxfId="20" priority="1">
      <formula>TEXT($B$104,"@")="Y"</formula>
    </cfRule>
  </conditionalFormatting>
  <conditionalFormatting sqref="G2:H101">
    <cfRule type="expression" dxfId="19" priority="3">
      <formula>$I2="X"</formula>
    </cfRule>
  </conditionalFormatting>
  <conditionalFormatting sqref="H2:H101">
    <cfRule type="expression" dxfId="18" priority="2">
      <formula>TEXT($B$104,"@")="Y"</formula>
    </cfRule>
  </conditionalFormatting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20C37-EE16-4DC6-BCC7-018D4749DE5A}">
  <sheetPr codeName="Sheet27"/>
  <dimension ref="A1:I104"/>
  <sheetViews>
    <sheetView topLeftCell="A20" zoomScale="75" zoomScaleNormal="75" workbookViewId="0">
      <selection activeCell="D2" sqref="D2:D101"/>
    </sheetView>
  </sheetViews>
  <sheetFormatPr defaultColWidth="9.1328125" defaultRowHeight="12.75" x14ac:dyDescent="0.35"/>
  <cols>
    <col min="1" max="1" width="29.46484375" customWidth="1"/>
    <col min="2" max="4" width="4.6640625" customWidth="1"/>
    <col min="5" max="6" width="11" customWidth="1"/>
    <col min="7" max="7" width="37.796875" customWidth="1"/>
    <col min="8" max="8" width="14.6640625" style="25" bestFit="1" customWidth="1"/>
  </cols>
  <sheetData>
    <row r="1" spans="1:9" ht="15.75" customHeight="1" x14ac:dyDescent="0.4">
      <c r="A1" s="12" t="s">
        <v>364</v>
      </c>
      <c r="B1" s="13" t="s">
        <v>176</v>
      </c>
      <c r="C1" s="14" t="s">
        <v>2</v>
      </c>
      <c r="D1" s="15" t="s">
        <v>48</v>
      </c>
      <c r="E1" s="16" t="s">
        <v>177</v>
      </c>
      <c r="F1" s="16" t="s">
        <v>178</v>
      </c>
      <c r="G1" s="17" t="s">
        <v>115</v>
      </c>
      <c r="H1" s="18" t="s">
        <v>179</v>
      </c>
      <c r="I1" t="s">
        <v>363</v>
      </c>
    </row>
    <row r="2" spans="1:9" ht="15" x14ac:dyDescent="0.4">
      <c r="A2" s="19" t="s">
        <v>305</v>
      </c>
      <c r="B2" s="19">
        <v>0</v>
      </c>
      <c r="C2" s="20">
        <v>20</v>
      </c>
      <c r="D2" s="20">
        <v>9</v>
      </c>
      <c r="E2" s="20"/>
      <c r="F2" s="20"/>
      <c r="G2" s="21" t="str">
        <f>IF(ISBLANK($A2),"",IF($I2="X",A2,CONCATENATE(VLOOKUP(A2,Competitors!$A$2:$I$650,3, FALSE)," ",VLOOKUP(A2,Competitors!$A$2:$I$650,2,FALSE))))</f>
        <v>David Mead</v>
      </c>
      <c r="H2" s="22">
        <f>IF(LEFT($E2,1)="D",UPPER($E2),(B2*3600+C2*60+D2)/86400)</f>
        <v>1.3993055555555555E-2</v>
      </c>
      <c r="I2" t="str">
        <f>IF(OR(ISBLANK(A2),ISNUMBER(A2)),"","X")</f>
        <v>X</v>
      </c>
    </row>
    <row r="3" spans="1:9" ht="15" x14ac:dyDescent="0.4">
      <c r="A3" s="19" t="s">
        <v>297</v>
      </c>
      <c r="B3" s="19">
        <v>0</v>
      </c>
      <c r="C3" s="20">
        <v>21</v>
      </c>
      <c r="D3" s="20">
        <v>10</v>
      </c>
      <c r="E3" s="20"/>
      <c r="F3" s="20"/>
      <c r="G3" s="21" t="str">
        <f>IF(ISBLANK($A3),"",IF($I3="X",A3,CONCATENATE(VLOOKUP(A3,Competitors!$A$2:$I$650,3, FALSE)," ",VLOOKUP(A3,Competitors!$A$2:$I$650,2,FALSE))))</f>
        <v>Carl Shaw (Speedhub)</v>
      </c>
      <c r="H3" s="22">
        <f t="shared" ref="H3:H66" si="0">IF(LEFT($E3,1)="D",UPPER($E3),(B3*3600+C3*60+D3)/86400)</f>
        <v>1.4699074074074074E-2</v>
      </c>
      <c r="I3" t="str">
        <f t="shared" ref="I3:I66" si="1">IF(OR(ISBLANK(A3),ISNUMBER(A3)),"","X")</f>
        <v>X</v>
      </c>
    </row>
    <row r="4" spans="1:9" ht="15" x14ac:dyDescent="0.4">
      <c r="A4" s="19" t="s">
        <v>281</v>
      </c>
      <c r="B4" s="19">
        <v>0</v>
      </c>
      <c r="C4" s="20">
        <v>21</v>
      </c>
      <c r="D4" s="20">
        <v>22</v>
      </c>
      <c r="E4" s="20"/>
      <c r="F4" s="20"/>
      <c r="G4" s="21" t="str">
        <f>IF(ISBLANK($A4),"",IF($I4="X",A4,CONCATENATE(VLOOKUP(A4,Competitors!$A$2:$I$650,3, FALSE)," ",VLOOKUP(A4,Competitors!$A$2:$I$650,2,FALSE))))</f>
        <v>Tommy Nolan (Ashby ICC)</v>
      </c>
      <c r="H4" s="22">
        <f t="shared" si="0"/>
        <v>1.4837962962962963E-2</v>
      </c>
      <c r="I4" t="str">
        <f t="shared" si="1"/>
        <v>X</v>
      </c>
    </row>
    <row r="5" spans="1:9" ht="15" x14ac:dyDescent="0.4">
      <c r="A5" s="19" t="s">
        <v>283</v>
      </c>
      <c r="B5" s="19">
        <v>0</v>
      </c>
      <c r="C5" s="20">
        <v>21</v>
      </c>
      <c r="D5" s="20">
        <v>29</v>
      </c>
      <c r="E5" s="20"/>
      <c r="F5" s="20"/>
      <c r="G5" s="21" t="str">
        <f>IF(ISBLANK($A5),"",IF($I5="X",A5,CONCATENATE(VLOOKUP(A5,Competitors!$A$2:$I$650,3, FALSE)," ",VLOOKUP(A5,Competitors!$A$2:$I$650,2,FALSE))))</f>
        <v>Carl Dyson (Aerologic)</v>
      </c>
      <c r="H5" s="22">
        <f t="shared" si="0"/>
        <v>1.4918981481481481E-2</v>
      </c>
      <c r="I5" t="str">
        <f t="shared" si="1"/>
        <v>X</v>
      </c>
    </row>
    <row r="6" spans="1:9" ht="15" x14ac:dyDescent="0.4">
      <c r="A6" s="19" t="s">
        <v>306</v>
      </c>
      <c r="B6" s="19">
        <v>0</v>
      </c>
      <c r="C6" s="20">
        <v>22</v>
      </c>
      <c r="D6" s="20">
        <v>5</v>
      </c>
      <c r="E6" s="20"/>
      <c r="F6" s="20"/>
      <c r="G6" s="21" t="str">
        <f>IF(ISBLANK($A6),"",IF($I6="X",A6,CONCATENATE(VLOOKUP(A6,Competitors!$A$2:$I$650,3, FALSE)," ",VLOOKUP(A6,Competitors!$A$2:$I$650,2,FALSE))))</f>
        <v>Oliver Searle (St Ives CC)</v>
      </c>
      <c r="H6" s="22">
        <f t="shared" si="0"/>
        <v>1.5335648148148149E-2</v>
      </c>
      <c r="I6" t="str">
        <f t="shared" si="1"/>
        <v>X</v>
      </c>
    </row>
    <row r="7" spans="1:9" ht="15" x14ac:dyDescent="0.4">
      <c r="A7" s="19">
        <v>747</v>
      </c>
      <c r="B7" s="19">
        <v>0</v>
      </c>
      <c r="C7" s="20">
        <v>22</v>
      </c>
      <c r="D7" s="20">
        <v>22</v>
      </c>
      <c r="E7" s="20" t="s">
        <v>47</v>
      </c>
      <c r="F7" s="20"/>
      <c r="G7" s="21" t="str">
        <f>IF(ISBLANK($A7),"",IF($I7="X",A7,CONCATENATE(VLOOKUP(A7,Competitors!$A$2:$I$650,3, FALSE)," ",VLOOKUP(A7,Competitors!$A$2:$I$650,2,FALSE))))</f>
        <v>James Moore</v>
      </c>
      <c r="H7" s="22">
        <f t="shared" si="0"/>
        <v>1.5532407407407408E-2</v>
      </c>
      <c r="I7" t="str">
        <f t="shared" si="1"/>
        <v/>
      </c>
    </row>
    <row r="8" spans="1:9" ht="15" x14ac:dyDescent="0.4">
      <c r="A8" s="19" t="s">
        <v>250</v>
      </c>
      <c r="B8" s="19">
        <v>0</v>
      </c>
      <c r="C8" s="20">
        <v>22</v>
      </c>
      <c r="D8" s="20">
        <v>33</v>
      </c>
      <c r="E8" s="20"/>
      <c r="F8" s="20"/>
      <c r="G8" s="21" t="str">
        <f>IF(ISBLANK($A8),"",IF($I8="X",A8,CONCATENATE(VLOOKUP(A8,Competitors!$A$2:$I$650,3, FALSE)," ",VLOOKUP(A8,Competitors!$A$2:$I$650,2,FALSE))))</f>
        <v>Adam Wells (RFW)</v>
      </c>
      <c r="H8" s="22">
        <f t="shared" si="0"/>
        <v>1.5659722222222221E-2</v>
      </c>
      <c r="I8" t="str">
        <f t="shared" si="1"/>
        <v>X</v>
      </c>
    </row>
    <row r="9" spans="1:9" ht="15" x14ac:dyDescent="0.4">
      <c r="A9" s="19" t="s">
        <v>307</v>
      </c>
      <c r="B9" s="19">
        <v>0</v>
      </c>
      <c r="C9" s="20">
        <v>22</v>
      </c>
      <c r="D9" s="20">
        <v>43</v>
      </c>
      <c r="E9" s="20"/>
      <c r="F9" s="20"/>
      <c r="G9" s="21" t="str">
        <f>IF(ISBLANK($A9),"",IF($I9="X",A9,CONCATENATE(VLOOKUP(A9,Competitors!$A$2:$I$650,3, FALSE)," ",VLOOKUP(A9,Competitors!$A$2:$I$650,2,FALSE))))</f>
        <v>Leon 0'Regan</v>
      </c>
      <c r="H9" s="22">
        <f t="shared" si="0"/>
        <v>1.5775462962962963E-2</v>
      </c>
      <c r="I9" t="str">
        <f t="shared" si="1"/>
        <v>X</v>
      </c>
    </row>
    <row r="10" spans="1:9" ht="15" x14ac:dyDescent="0.4">
      <c r="A10" s="19">
        <v>699</v>
      </c>
      <c r="B10" s="19">
        <v>0</v>
      </c>
      <c r="C10" s="20">
        <v>23</v>
      </c>
      <c r="D10" s="20">
        <v>24</v>
      </c>
      <c r="E10" s="20"/>
      <c r="F10" s="20"/>
      <c r="G10" s="21" t="str">
        <f>IF(ISBLANK($A10),"",IF($I10="X",A10,CONCATENATE(VLOOKUP(A10,Competitors!$A$2:$I$650,3, FALSE)," ",VLOOKUP(A10,Competitors!$A$2:$I$650,2,FALSE))))</f>
        <v>Jonathan Durnin</v>
      </c>
      <c r="H10" s="22">
        <f t="shared" si="0"/>
        <v>1.6250000000000001E-2</v>
      </c>
      <c r="I10" t="str">
        <f t="shared" si="1"/>
        <v/>
      </c>
    </row>
    <row r="11" spans="1:9" ht="15" x14ac:dyDescent="0.4">
      <c r="A11" s="19" t="s">
        <v>308</v>
      </c>
      <c r="B11" s="19">
        <v>0</v>
      </c>
      <c r="C11" s="20">
        <v>23</v>
      </c>
      <c r="D11" s="20">
        <v>37</v>
      </c>
      <c r="E11" s="20"/>
      <c r="F11" s="20"/>
      <c r="G11" s="21" t="str">
        <f>IF(ISBLANK($A11),"",IF($I11="X",A11,CONCATENATE(VLOOKUP(A11,Competitors!$A$2:$I$650,3, FALSE)," ",VLOOKUP(A11,Competitors!$A$2:$I$650,2,FALSE))))</f>
        <v>Ben Mackinson</v>
      </c>
      <c r="H11" s="22">
        <f t="shared" si="0"/>
        <v>1.6400462962962964E-2</v>
      </c>
      <c r="I11" t="str">
        <f t="shared" si="1"/>
        <v>X</v>
      </c>
    </row>
    <row r="12" spans="1:9" ht="15" x14ac:dyDescent="0.4">
      <c r="A12" s="19">
        <v>989</v>
      </c>
      <c r="B12" s="19">
        <v>0</v>
      </c>
      <c r="C12" s="20">
        <v>23</v>
      </c>
      <c r="D12" s="20">
        <v>37</v>
      </c>
      <c r="E12" s="20" t="s">
        <v>180</v>
      </c>
      <c r="F12" s="20"/>
      <c r="G12" s="21" t="str">
        <f>IF(ISBLANK($A12),"",IF($I12="X",A12,CONCATENATE(VLOOKUP(A12,Competitors!$A$2:$I$650,3, FALSE)," ",VLOOKUP(A12,Competitors!$A$2:$I$650,2,FALSE))))</f>
        <v>Jason Williams</v>
      </c>
      <c r="H12" s="22">
        <f t="shared" si="0"/>
        <v>1.6400462962962964E-2</v>
      </c>
      <c r="I12" t="str">
        <f t="shared" si="1"/>
        <v/>
      </c>
    </row>
    <row r="13" spans="1:9" ht="15" x14ac:dyDescent="0.4">
      <c r="A13" s="19">
        <v>415</v>
      </c>
      <c r="B13" s="19">
        <v>0</v>
      </c>
      <c r="C13" s="20">
        <v>23</v>
      </c>
      <c r="D13" s="20">
        <v>47</v>
      </c>
      <c r="E13" s="20"/>
      <c r="F13" s="20"/>
      <c r="G13" s="21" t="str">
        <f>IF(ISBLANK($A13),"",IF($I13="X",A13,CONCATENATE(VLOOKUP(A13,Competitors!$A$2:$I$650,3, FALSE)," ",VLOOKUP(A13,Competitors!$A$2:$I$650,2,FALSE))))</f>
        <v>Nik Kershaw</v>
      </c>
      <c r="H13" s="22">
        <f t="shared" si="0"/>
        <v>1.6516203703703703E-2</v>
      </c>
      <c r="I13" t="str">
        <f t="shared" si="1"/>
        <v/>
      </c>
    </row>
    <row r="14" spans="1:9" ht="15" x14ac:dyDescent="0.4">
      <c r="A14" s="19" t="s">
        <v>309</v>
      </c>
      <c r="B14" s="19">
        <v>0</v>
      </c>
      <c r="C14" s="20">
        <v>23</v>
      </c>
      <c r="D14" s="20">
        <v>51</v>
      </c>
      <c r="E14" s="20"/>
      <c r="F14" s="20"/>
      <c r="G14" s="21" t="str">
        <f>IF(ISBLANK($A14),"",IF($I14="X",A14,CONCATENATE(VLOOKUP(A14,Competitors!$A$2:$I$650,3, FALSE)," ",VLOOKUP(A14,Competitors!$A$2:$I$650,2,FALSE))))</f>
        <v xml:space="preserve">Mick Wills </v>
      </c>
      <c r="H14" s="22">
        <f t="shared" si="0"/>
        <v>1.6562500000000001E-2</v>
      </c>
      <c r="I14" t="str">
        <f t="shared" si="1"/>
        <v>X</v>
      </c>
    </row>
    <row r="15" spans="1:9" ht="15" x14ac:dyDescent="0.4">
      <c r="A15" s="19" t="s">
        <v>268</v>
      </c>
      <c r="B15" s="19">
        <v>0</v>
      </c>
      <c r="C15" s="20">
        <v>24</v>
      </c>
      <c r="D15" s="20">
        <v>1</v>
      </c>
      <c r="E15" s="20"/>
      <c r="F15" s="20"/>
      <c r="G15" s="21" t="str">
        <f>IF(ISBLANK($A15),"",IF($I15="X",A15,CONCATENATE(VLOOKUP(A15,Competitors!$A$2:$I$650,3, FALSE)," ",VLOOKUP(A15,Competitors!$A$2:$I$650,2,FALSE))))</f>
        <v>Phil Wilkinson (RFW)</v>
      </c>
      <c r="H15" s="22">
        <f t="shared" si="0"/>
        <v>1.667824074074074E-2</v>
      </c>
      <c r="I15" t="str">
        <f t="shared" si="1"/>
        <v>X</v>
      </c>
    </row>
    <row r="16" spans="1:9" ht="15" x14ac:dyDescent="0.4">
      <c r="A16" s="19">
        <v>967</v>
      </c>
      <c r="B16" s="19">
        <v>0</v>
      </c>
      <c r="C16" s="20">
        <v>24</v>
      </c>
      <c r="D16" s="20">
        <v>4</v>
      </c>
      <c r="E16" s="20" t="s">
        <v>180</v>
      </c>
      <c r="F16" s="20"/>
      <c r="G16" s="21" t="str">
        <f>IF(ISBLANK($A16),"",IF($I16="X",A16,CONCATENATE(VLOOKUP(A16,Competitors!$A$2:$I$650,3, FALSE)," ",VLOOKUP(A16,Competitors!$A$2:$I$650,2,FALSE))))</f>
        <v>Daniel McDonnell</v>
      </c>
      <c r="H16" s="22">
        <f t="shared" si="0"/>
        <v>1.6712962962962964E-2</v>
      </c>
      <c r="I16" t="str">
        <f t="shared" si="1"/>
        <v/>
      </c>
    </row>
    <row r="17" spans="1:9" ht="15" x14ac:dyDescent="0.4">
      <c r="A17" s="19" t="s">
        <v>239</v>
      </c>
      <c r="B17" s="19">
        <v>0</v>
      </c>
      <c r="C17" s="20">
        <v>24</v>
      </c>
      <c r="D17" s="20">
        <v>6</v>
      </c>
      <c r="E17" s="20"/>
      <c r="F17" s="20"/>
      <c r="G17" s="21" t="str">
        <f>IF(ISBLANK($A17),"",IF($I17="X",A17,CONCATENATE(VLOOKUP(A17,Competitors!$A$2:$I$650,3, FALSE)," ",VLOOKUP(A17,Competitors!$A$2:$I$650,2,FALSE))))</f>
        <v>Ed Tarelli</v>
      </c>
      <c r="H17" s="22">
        <f t="shared" si="0"/>
        <v>1.6736111111111111E-2</v>
      </c>
      <c r="I17" t="str">
        <f t="shared" si="1"/>
        <v>X</v>
      </c>
    </row>
    <row r="18" spans="1:9" ht="15" x14ac:dyDescent="0.4">
      <c r="A18" s="19" t="s">
        <v>310</v>
      </c>
      <c r="B18" s="19">
        <v>0</v>
      </c>
      <c r="C18" s="20">
        <v>24</v>
      </c>
      <c r="D18" s="20">
        <v>10</v>
      </c>
      <c r="E18" s="20"/>
      <c r="F18" s="20"/>
      <c r="G18" s="21" t="str">
        <f>IF(ISBLANK($A18),"",IF($I18="X",A18,CONCATENATE(VLOOKUP(A18,Competitors!$A$2:$I$650,3, FALSE)," ",VLOOKUP(A18,Competitors!$A$2:$I$650,2,FALSE))))</f>
        <v>Aaron Whitehead</v>
      </c>
      <c r="H18" s="22">
        <f t="shared" si="0"/>
        <v>1.6782407407407409E-2</v>
      </c>
      <c r="I18" t="str">
        <f t="shared" si="1"/>
        <v>X</v>
      </c>
    </row>
    <row r="19" spans="1:9" ht="15" x14ac:dyDescent="0.4">
      <c r="A19" s="19" t="s">
        <v>257</v>
      </c>
      <c r="B19" s="19">
        <v>0</v>
      </c>
      <c r="C19" s="20">
        <v>24</v>
      </c>
      <c r="D19" s="20">
        <v>12</v>
      </c>
      <c r="E19" s="20"/>
      <c r="F19" s="20"/>
      <c r="G19" s="21" t="str">
        <f>IF(ISBLANK($A19),"",IF($I19="X",A19,CONCATENATE(VLOOKUP(A19,Competitors!$A$2:$I$650,3, FALSE)," ",VLOOKUP(A19,Competitors!$A$2:$I$650,2,FALSE))))</f>
        <v>Sam Nettel (LFCC)</v>
      </c>
      <c r="H19" s="22">
        <f t="shared" si="0"/>
        <v>1.6805555555555556E-2</v>
      </c>
      <c r="I19" t="str">
        <f t="shared" si="1"/>
        <v>X</v>
      </c>
    </row>
    <row r="20" spans="1:9" ht="15" x14ac:dyDescent="0.4">
      <c r="A20" s="19" t="s">
        <v>262</v>
      </c>
      <c r="B20" s="19">
        <v>0</v>
      </c>
      <c r="C20" s="20">
        <v>24</v>
      </c>
      <c r="D20" s="20">
        <v>18</v>
      </c>
      <c r="E20" s="20"/>
      <c r="F20" s="20"/>
      <c r="G20" s="21" t="str">
        <f>IF(ISBLANK($A20),"",IF($I20="X",A20,CONCATENATE(VLOOKUP(A20,Competitors!$A$2:$I$650,3, FALSE)," ",VLOOKUP(A20,Competitors!$A$2:$I$650,2,FALSE))))</f>
        <v>Mark Newton (RATAE)</v>
      </c>
      <c r="H20" s="22">
        <f t="shared" si="0"/>
        <v>1.6875000000000001E-2</v>
      </c>
      <c r="I20" t="str">
        <f t="shared" si="1"/>
        <v>X</v>
      </c>
    </row>
    <row r="21" spans="1:9" ht="15" x14ac:dyDescent="0.4">
      <c r="A21" s="19" t="s">
        <v>286</v>
      </c>
      <c r="B21" s="19">
        <v>0</v>
      </c>
      <c r="C21" s="20">
        <v>24</v>
      </c>
      <c r="D21" s="20">
        <v>26</v>
      </c>
      <c r="E21" s="20"/>
      <c r="F21" s="20"/>
      <c r="G21" s="21" t="str">
        <f>IF(ISBLANK($A21),"",IF($I21="X",A21,CONCATENATE(VLOOKUP(A21,Competitors!$A$2:$I$650,3, FALSE)," ",VLOOKUP(A21,Competitors!$A$2:$I$650,2,FALSE))))</f>
        <v>Michael Carter (RFW)</v>
      </c>
      <c r="H21" s="22">
        <f t="shared" si="0"/>
        <v>1.6967592592592593E-2</v>
      </c>
      <c r="I21" t="str">
        <f t="shared" si="1"/>
        <v>X</v>
      </c>
    </row>
    <row r="22" spans="1:9" ht="15" x14ac:dyDescent="0.4">
      <c r="A22" s="19" t="s">
        <v>311</v>
      </c>
      <c r="B22" s="19">
        <v>0</v>
      </c>
      <c r="C22" s="20">
        <v>24</v>
      </c>
      <c r="D22" s="20">
        <v>26</v>
      </c>
      <c r="E22" s="20"/>
      <c r="F22" s="20"/>
      <c r="G22" s="21" t="str">
        <f>IF(ISBLANK($A22),"",IF($I22="X",A22,CONCATENATE(VLOOKUP(A22,Competitors!$A$2:$I$650,3, FALSE)," ",VLOOKUP(A22,Competitors!$A$2:$I$650,2,FALSE))))</f>
        <v>M Shaikh</v>
      </c>
      <c r="H22" s="22">
        <f t="shared" si="0"/>
        <v>1.6967592592592593E-2</v>
      </c>
      <c r="I22" t="str">
        <f t="shared" si="1"/>
        <v>X</v>
      </c>
    </row>
    <row r="23" spans="1:9" ht="15" x14ac:dyDescent="0.4">
      <c r="A23" s="19" t="s">
        <v>312</v>
      </c>
      <c r="B23" s="19">
        <v>0</v>
      </c>
      <c r="C23" s="20">
        <v>24</v>
      </c>
      <c r="D23" s="20">
        <v>29</v>
      </c>
      <c r="E23" s="20"/>
      <c r="F23" s="20"/>
      <c r="G23" s="21" t="str">
        <f>IF(ISBLANK($A23),"",IF($I23="X",A23,CONCATENATE(VLOOKUP(A23,Competitors!$A$2:$I$650,3, FALSE)," ",VLOOKUP(A23,Competitors!$A$2:$I$650,2,FALSE))))</f>
        <v>Colin Parkinson (SWRC)</v>
      </c>
      <c r="H23" s="22">
        <f t="shared" si="0"/>
        <v>1.7002314814814814E-2</v>
      </c>
      <c r="I23" t="str">
        <f t="shared" si="1"/>
        <v>X</v>
      </c>
    </row>
    <row r="24" spans="1:9" ht="15" x14ac:dyDescent="0.4">
      <c r="A24" s="19" t="s">
        <v>313</v>
      </c>
      <c r="B24" s="19">
        <v>0</v>
      </c>
      <c r="C24" s="20">
        <v>24</v>
      </c>
      <c r="D24" s="20">
        <v>35</v>
      </c>
      <c r="E24" s="20"/>
      <c r="F24" s="20"/>
      <c r="G24" s="21" t="str">
        <f>IF(ISBLANK($A24),"",IF($I24="X",A24,CONCATENATE(VLOOKUP(A24,Competitors!$A$2:$I$650,3, FALSE)," ",VLOOKUP(A24,Competitors!$A$2:$I$650,2,FALSE))))</f>
        <v>Mark Muldon</v>
      </c>
      <c r="H24" s="22">
        <f t="shared" si="0"/>
        <v>1.7071759259259259E-2</v>
      </c>
      <c r="I24" t="str">
        <f t="shared" si="1"/>
        <v>X</v>
      </c>
    </row>
    <row r="25" spans="1:9" ht="15" x14ac:dyDescent="0.4">
      <c r="A25" s="19" t="s">
        <v>314</v>
      </c>
      <c r="B25" s="19">
        <v>0</v>
      </c>
      <c r="C25" s="20">
        <v>24</v>
      </c>
      <c r="D25" s="20">
        <v>37</v>
      </c>
      <c r="E25" s="20"/>
      <c r="F25" s="20"/>
      <c r="G25" s="21" t="str">
        <f>IF(ISBLANK($A25),"",IF($I25="X",A25,CONCATENATE(VLOOKUP(A25,Competitors!$A$2:$I$650,3, FALSE)," ",VLOOKUP(A25,Competitors!$A$2:$I$650,2,FALSE))))</f>
        <v>Tyler Dyson ()</v>
      </c>
      <c r="H25" s="22">
        <f t="shared" si="0"/>
        <v>1.7094907407407406E-2</v>
      </c>
      <c r="I25" t="str">
        <f t="shared" si="1"/>
        <v>X</v>
      </c>
    </row>
    <row r="26" spans="1:9" ht="15" x14ac:dyDescent="0.4">
      <c r="A26" s="19">
        <v>1237</v>
      </c>
      <c r="B26" s="19">
        <v>0</v>
      </c>
      <c r="C26" s="20">
        <v>24</v>
      </c>
      <c r="D26" s="20">
        <v>38</v>
      </c>
      <c r="E26" s="20" t="s">
        <v>180</v>
      </c>
      <c r="F26" s="20"/>
      <c r="G26" s="21" t="str">
        <f>IF(ISBLANK($A26),"",IF($I26="X",A26,CONCATENATE(VLOOKUP(A26,Competitors!$A$2:$I$650,3, FALSE)," ",VLOOKUP(A26,Competitors!$A$2:$I$650,2,FALSE))))</f>
        <v>John Abbott</v>
      </c>
      <c r="H26" s="22">
        <f t="shared" si="0"/>
        <v>1.7106481481481483E-2</v>
      </c>
      <c r="I26" t="str">
        <f t="shared" si="1"/>
        <v/>
      </c>
    </row>
    <row r="27" spans="1:9" ht="15" x14ac:dyDescent="0.4">
      <c r="A27" s="19" t="s">
        <v>270</v>
      </c>
      <c r="B27" s="19">
        <v>0</v>
      </c>
      <c r="C27" s="20">
        <v>24</v>
      </c>
      <c r="D27" s="20">
        <v>41</v>
      </c>
      <c r="E27" s="20"/>
      <c r="F27" s="20"/>
      <c r="G27" s="21" t="str">
        <f>IF(ISBLANK($A27),"",IF($I27="X",A27,CONCATENATE(VLOOKUP(A27,Competitors!$A$2:$I$650,3, FALSE)," ",VLOOKUP(A27,Competitors!$A$2:$I$650,2,FALSE))))</f>
        <v>Ed Watson (RATAE)</v>
      </c>
      <c r="H27" s="22">
        <f t="shared" si="0"/>
        <v>1.7141203703703704E-2</v>
      </c>
      <c r="I27" t="str">
        <f t="shared" si="1"/>
        <v>X</v>
      </c>
    </row>
    <row r="28" spans="1:9" ht="15" x14ac:dyDescent="0.4">
      <c r="A28" s="19" t="s">
        <v>315</v>
      </c>
      <c r="B28" s="19">
        <v>0</v>
      </c>
      <c r="C28" s="20">
        <v>24</v>
      </c>
      <c r="D28" s="20">
        <v>47</v>
      </c>
      <c r="E28" s="20"/>
      <c r="F28" s="20"/>
      <c r="G28" s="21" t="str">
        <f>IF(ISBLANK($A28),"",IF($I28="X",A28,CONCATENATE(VLOOKUP(A28,Competitors!$A$2:$I$650,3, FALSE)," ",VLOOKUP(A28,Competitors!$A$2:$I$650,2,FALSE))))</f>
        <v>Andy Thomas</v>
      </c>
      <c r="H28" s="22">
        <f t="shared" si="0"/>
        <v>1.7210648148148149E-2</v>
      </c>
      <c r="I28" t="str">
        <f t="shared" si="1"/>
        <v>X</v>
      </c>
    </row>
    <row r="29" spans="1:9" ht="15" x14ac:dyDescent="0.4">
      <c r="A29" s="19">
        <v>846</v>
      </c>
      <c r="B29" s="19">
        <v>0</v>
      </c>
      <c r="C29" s="20">
        <v>24</v>
      </c>
      <c r="D29" s="20">
        <v>53</v>
      </c>
      <c r="E29" s="20"/>
      <c r="F29" s="20"/>
      <c r="G29" s="21" t="str">
        <f>IF(ISBLANK($A29),"",IF($I29="X",A29,CONCATENATE(VLOOKUP(A29,Competitors!$A$2:$I$650,3, FALSE)," ",VLOOKUP(A29,Competitors!$A$2:$I$650,2,FALSE))))</f>
        <v>Roger Kockelbergh</v>
      </c>
      <c r="H29" s="22">
        <f t="shared" si="0"/>
        <v>1.7280092592592593E-2</v>
      </c>
      <c r="I29" t="str">
        <f t="shared" si="1"/>
        <v/>
      </c>
    </row>
    <row r="30" spans="1:9" ht="15" x14ac:dyDescent="0.4">
      <c r="A30" s="19" t="s">
        <v>274</v>
      </c>
      <c r="B30" s="19">
        <v>0</v>
      </c>
      <c r="C30" s="20">
        <v>24</v>
      </c>
      <c r="D30" s="20">
        <v>56</v>
      </c>
      <c r="E30" s="20"/>
      <c r="F30" s="20"/>
      <c r="G30" s="21" t="str">
        <f>IF(ISBLANK($A30),"",IF($I30="X",A30,CONCATENATE(VLOOKUP(A30,Competitors!$A$2:$I$650,3, FALSE)," ",VLOOKUP(A30,Competitors!$A$2:$I$650,2,FALSE))))</f>
        <v>Chris Bonsor (RATAE)</v>
      </c>
      <c r="H30" s="22">
        <f t="shared" si="0"/>
        <v>1.7314814814814814E-2</v>
      </c>
      <c r="I30" t="str">
        <f t="shared" si="1"/>
        <v>X</v>
      </c>
    </row>
    <row r="31" spans="1:9" ht="15" x14ac:dyDescent="0.4">
      <c r="A31" s="19" t="s">
        <v>316</v>
      </c>
      <c r="B31" s="19">
        <v>0</v>
      </c>
      <c r="C31" s="20">
        <v>25</v>
      </c>
      <c r="D31" s="20">
        <v>3</v>
      </c>
      <c r="E31" s="20"/>
      <c r="F31" s="20"/>
      <c r="G31" s="21" t="str">
        <f>IF(ISBLANK($A31),"",IF($I31="X",A31,CONCATENATE(VLOOKUP(A31,Competitors!$A$2:$I$650,3, FALSE)," ",VLOOKUP(A31,Competitors!$A$2:$I$650,2,FALSE))))</f>
        <v>Gary Rosewarne</v>
      </c>
      <c r="H31" s="22">
        <f t="shared" si="0"/>
        <v>1.7395833333333333E-2</v>
      </c>
      <c r="I31" t="str">
        <f t="shared" si="1"/>
        <v>X</v>
      </c>
    </row>
    <row r="32" spans="1:9" ht="15" x14ac:dyDescent="0.4">
      <c r="A32" s="19">
        <v>23</v>
      </c>
      <c r="B32" s="19">
        <v>0</v>
      </c>
      <c r="C32" s="20">
        <v>25</v>
      </c>
      <c r="D32" s="20">
        <v>12</v>
      </c>
      <c r="E32" s="20"/>
      <c r="F32" s="20"/>
      <c r="G32" s="21" t="str">
        <f>IF(ISBLANK($A32),"",IF($I32="X",A32,CONCATENATE(VLOOKUP(A32,Competitors!$A$2:$I$650,3, FALSE)," ",VLOOKUP(A32,Competitors!$A$2:$I$650,2,FALSE))))</f>
        <v>Chris Hyde</v>
      </c>
      <c r="H32" s="22">
        <f t="shared" si="0"/>
        <v>1.7500000000000002E-2</v>
      </c>
      <c r="I32" t="str">
        <f t="shared" si="1"/>
        <v/>
      </c>
    </row>
    <row r="33" spans="1:9" ht="15" x14ac:dyDescent="0.4">
      <c r="A33" s="19" t="s">
        <v>317</v>
      </c>
      <c r="B33" s="19">
        <v>0</v>
      </c>
      <c r="C33" s="20">
        <v>25</v>
      </c>
      <c r="D33" s="20">
        <v>21</v>
      </c>
      <c r="E33" s="20"/>
      <c r="F33" s="20"/>
      <c r="G33" s="21" t="str">
        <f>IF(ISBLANK($A33),"",IF($I33="X",A33,CONCATENATE(VLOOKUP(A33,Competitors!$A$2:$I$650,3, FALSE)," ",VLOOKUP(A33,Competitors!$A$2:$I$650,2,FALSE))))</f>
        <v>John Treacy</v>
      </c>
      <c r="H33" s="22">
        <f t="shared" si="0"/>
        <v>1.7604166666666667E-2</v>
      </c>
      <c r="I33" t="str">
        <f t="shared" si="1"/>
        <v>X</v>
      </c>
    </row>
    <row r="34" spans="1:9" ht="15" x14ac:dyDescent="0.4">
      <c r="A34" s="19" t="s">
        <v>318</v>
      </c>
      <c r="B34" s="19">
        <v>0</v>
      </c>
      <c r="C34" s="20">
        <v>25</v>
      </c>
      <c r="D34" s="20">
        <v>36</v>
      </c>
      <c r="E34" s="20"/>
      <c r="F34" s="20"/>
      <c r="G34" s="21" t="str">
        <f>IF(ISBLANK($A34),"",IF($I34="X",A34,CONCATENATE(VLOOKUP(A34,Competitors!$A$2:$I$650,3, FALSE)," ",VLOOKUP(A34,Competitors!$A$2:$I$650,2,FALSE))))</f>
        <v>Richard Watson</v>
      </c>
      <c r="H34" s="22">
        <f t="shared" si="0"/>
        <v>1.7777777777777778E-2</v>
      </c>
      <c r="I34" t="str">
        <f t="shared" si="1"/>
        <v>X</v>
      </c>
    </row>
    <row r="35" spans="1:9" ht="15" x14ac:dyDescent="0.4">
      <c r="A35" s="19">
        <v>1109</v>
      </c>
      <c r="B35" s="19">
        <v>0</v>
      </c>
      <c r="C35" s="20">
        <v>25</v>
      </c>
      <c r="D35" s="20">
        <v>41</v>
      </c>
      <c r="E35" s="20"/>
      <c r="F35" s="20"/>
      <c r="G35" s="21" t="str">
        <f>IF(ISBLANK($A35),"",IF($I35="X",A35,CONCATENATE(VLOOKUP(A35,Competitors!$A$2:$I$650,3, FALSE)," ",VLOOKUP(A35,Competitors!$A$2:$I$650,2,FALSE))))</f>
        <v>Stuart Haycox</v>
      </c>
      <c r="H35" s="22">
        <f t="shared" si="0"/>
        <v>1.7835648148148149E-2</v>
      </c>
      <c r="I35" t="str">
        <f t="shared" si="1"/>
        <v/>
      </c>
    </row>
    <row r="36" spans="1:9" ht="15" x14ac:dyDescent="0.4">
      <c r="A36" s="19" t="s">
        <v>319</v>
      </c>
      <c r="B36" s="19">
        <v>0</v>
      </c>
      <c r="C36" s="20">
        <v>25</v>
      </c>
      <c r="D36" s="20">
        <v>53</v>
      </c>
      <c r="E36" s="20"/>
      <c r="F36" s="20"/>
      <c r="G36" s="21" t="str">
        <f>IF(ISBLANK($A36),"",IF($I36="X",A36,CONCATENATE(VLOOKUP(A36,Competitors!$A$2:$I$650,3, FALSE)," ",VLOOKUP(A36,Competitors!$A$2:$I$650,2,FALSE))))</f>
        <v>John Capel</v>
      </c>
      <c r="H36" s="22">
        <f t="shared" si="0"/>
        <v>1.7974537037037035E-2</v>
      </c>
      <c r="I36" t="str">
        <f t="shared" si="1"/>
        <v>X</v>
      </c>
    </row>
    <row r="37" spans="1:9" ht="15" x14ac:dyDescent="0.4">
      <c r="A37" s="19">
        <v>704</v>
      </c>
      <c r="B37" s="19">
        <v>0</v>
      </c>
      <c r="C37" s="20">
        <v>25</v>
      </c>
      <c r="D37" s="20">
        <v>53</v>
      </c>
      <c r="E37" s="20"/>
      <c r="F37" s="20"/>
      <c r="G37" s="21" t="str">
        <f>IF(ISBLANK($A37),"",IF($I37="X",A37,CONCATENATE(VLOOKUP(A37,Competitors!$A$2:$I$650,3, FALSE)," ",VLOOKUP(A37,Competitors!$A$2:$I$650,2,FALSE))))</f>
        <v>Chris Dainty</v>
      </c>
      <c r="H37" s="22">
        <f t="shared" si="0"/>
        <v>1.7974537037037035E-2</v>
      </c>
      <c r="I37" t="str">
        <f t="shared" si="1"/>
        <v/>
      </c>
    </row>
    <row r="38" spans="1:9" ht="15" x14ac:dyDescent="0.4">
      <c r="A38" s="19">
        <v>1112</v>
      </c>
      <c r="B38" s="19">
        <v>0</v>
      </c>
      <c r="C38" s="20">
        <v>25</v>
      </c>
      <c r="D38" s="20">
        <v>59</v>
      </c>
      <c r="E38" s="20"/>
      <c r="F38" s="20"/>
      <c r="G38" s="21" t="str">
        <f>IF(ISBLANK($A38),"",IF($I38="X",A38,CONCATENATE(VLOOKUP(A38,Competitors!$A$2:$I$650,3, FALSE)," ",VLOOKUP(A38,Competitors!$A$2:$I$650,2,FALSE))))</f>
        <v>Gary Ashwell</v>
      </c>
      <c r="H38" s="22">
        <f t="shared" si="0"/>
        <v>1.804398148148148E-2</v>
      </c>
      <c r="I38" t="str">
        <f t="shared" si="1"/>
        <v/>
      </c>
    </row>
    <row r="39" spans="1:9" ht="15" x14ac:dyDescent="0.4">
      <c r="A39" s="19">
        <v>1193</v>
      </c>
      <c r="B39" s="19">
        <v>0</v>
      </c>
      <c r="C39" s="20">
        <v>25</v>
      </c>
      <c r="D39" s="20">
        <v>59</v>
      </c>
      <c r="E39" s="20" t="s">
        <v>180</v>
      </c>
      <c r="F39" s="20"/>
      <c r="G39" s="21" t="str">
        <f>IF(ISBLANK($A39),"",IF($I39="X",A39,CONCATENATE(VLOOKUP(A39,Competitors!$A$2:$I$650,3, FALSE)," ",VLOOKUP(A39,Competitors!$A$2:$I$650,2,FALSE))))</f>
        <v>Richard Hardwicke</v>
      </c>
      <c r="H39" s="22">
        <f t="shared" si="0"/>
        <v>1.804398148148148E-2</v>
      </c>
      <c r="I39" t="str">
        <f t="shared" si="1"/>
        <v/>
      </c>
    </row>
    <row r="40" spans="1:9" ht="15" x14ac:dyDescent="0.4">
      <c r="A40" s="19" t="s">
        <v>288</v>
      </c>
      <c r="B40" s="19">
        <v>0</v>
      </c>
      <c r="C40" s="20">
        <v>26</v>
      </c>
      <c r="D40" s="20">
        <v>5</v>
      </c>
      <c r="E40" s="20"/>
      <c r="F40" s="20"/>
      <c r="G40" s="21" t="str">
        <f>IF(ISBLANK($A40),"",IF($I40="X",A40,CONCATENATE(VLOOKUP(A40,Competitors!$A$2:$I$650,3, FALSE)," ",VLOOKUP(A40,Competitors!$A$2:$I$650,2,FALSE))))</f>
        <v>Steve Pearce (RATAE)</v>
      </c>
      <c r="H40" s="22">
        <f t="shared" si="0"/>
        <v>1.8113425925925925E-2</v>
      </c>
      <c r="I40" t="str">
        <f t="shared" si="1"/>
        <v>X</v>
      </c>
    </row>
    <row r="41" spans="1:9" ht="15" x14ac:dyDescent="0.4">
      <c r="A41" s="19" t="s">
        <v>320</v>
      </c>
      <c r="B41" s="19">
        <v>0</v>
      </c>
      <c r="C41" s="20">
        <v>26</v>
      </c>
      <c r="D41" s="20">
        <v>11</v>
      </c>
      <c r="E41" s="20"/>
      <c r="F41" s="20"/>
      <c r="G41" s="21" t="str">
        <f>IF(ISBLANK($A41),"",IF($I41="X",A41,CONCATENATE(VLOOKUP(A41,Competitors!$A$2:$I$650,3, FALSE)," ",VLOOKUP(A41,Competitors!$A$2:$I$650,2,FALSE))))</f>
        <v>Gavin Hinxman</v>
      </c>
      <c r="H41" s="22">
        <f t="shared" si="0"/>
        <v>1.818287037037037E-2</v>
      </c>
      <c r="I41" t="str">
        <f t="shared" si="1"/>
        <v>X</v>
      </c>
    </row>
    <row r="42" spans="1:9" ht="15" x14ac:dyDescent="0.4">
      <c r="A42" s="19">
        <v>1385</v>
      </c>
      <c r="B42" s="19">
        <v>0</v>
      </c>
      <c r="C42" s="20">
        <v>26</v>
      </c>
      <c r="D42" s="20">
        <v>13</v>
      </c>
      <c r="E42" s="20" t="s">
        <v>180</v>
      </c>
      <c r="F42" s="20"/>
      <c r="G42" s="21" t="str">
        <f>IF(ISBLANK($A42),"",IF($I42="X",A42,CONCATENATE(VLOOKUP(A42,Competitors!$A$2:$I$650,3, FALSE)," ",VLOOKUP(A42,Competitors!$A$2:$I$650,2,FALSE))))</f>
        <v>Miles Marr</v>
      </c>
      <c r="H42" s="22">
        <f t="shared" si="0"/>
        <v>1.8206018518518517E-2</v>
      </c>
      <c r="I42" t="str">
        <f t="shared" si="1"/>
        <v/>
      </c>
    </row>
    <row r="43" spans="1:9" ht="15" x14ac:dyDescent="0.4">
      <c r="A43" s="19" t="s">
        <v>321</v>
      </c>
      <c r="B43" s="19">
        <v>0</v>
      </c>
      <c r="C43" s="20">
        <v>26</v>
      </c>
      <c r="D43" s="20">
        <v>16</v>
      </c>
      <c r="E43" s="20" t="s">
        <v>180</v>
      </c>
      <c r="F43" s="20"/>
      <c r="G43" s="21" t="str">
        <f>IF(ISBLANK($A43),"",IF($I43="X",A43,CONCATENATE(VLOOKUP(A43,Competitors!$A$2:$I$650,3, FALSE)," ",VLOOKUP(A43,Competitors!$A$2:$I$650,2,FALSE))))</f>
        <v>Lydia Baxter</v>
      </c>
      <c r="H43" s="22">
        <f t="shared" si="0"/>
        <v>1.8240740740740741E-2</v>
      </c>
      <c r="I43" t="str">
        <f t="shared" si="1"/>
        <v>X</v>
      </c>
    </row>
    <row r="44" spans="1:9" ht="15" x14ac:dyDescent="0.4">
      <c r="A44" s="19">
        <v>1107</v>
      </c>
      <c r="B44" s="19">
        <v>0</v>
      </c>
      <c r="C44" s="20">
        <v>26</v>
      </c>
      <c r="D44" s="20">
        <v>26</v>
      </c>
      <c r="E44" s="20" t="s">
        <v>180</v>
      </c>
      <c r="F44" s="20"/>
      <c r="G44" s="21" t="str">
        <f>IF(ISBLANK($A44),"",IF($I44="X",A44,CONCATENATE(VLOOKUP(A44,Competitors!$A$2:$I$650,3, FALSE)," ",VLOOKUP(A44,Competitors!$A$2:$I$650,2,FALSE))))</f>
        <v>Milly Pinnock</v>
      </c>
      <c r="H44" s="22">
        <f t="shared" si="0"/>
        <v>1.8356481481481481E-2</v>
      </c>
      <c r="I44" t="str">
        <f t="shared" si="1"/>
        <v/>
      </c>
    </row>
    <row r="45" spans="1:9" ht="15" x14ac:dyDescent="0.4">
      <c r="A45" s="19" t="s">
        <v>290</v>
      </c>
      <c r="B45" s="19">
        <v>0</v>
      </c>
      <c r="C45" s="20">
        <v>26</v>
      </c>
      <c r="D45" s="20">
        <v>26</v>
      </c>
      <c r="E45" s="20"/>
      <c r="F45" s="20"/>
      <c r="G45" s="21" t="str">
        <f>IF(ISBLANK($A45),"",IF($I45="X",A45,CONCATENATE(VLOOKUP(A45,Competitors!$A$2:$I$650,3, FALSE)," ",VLOOKUP(A45,Competitors!$A$2:$I$650,2,FALSE))))</f>
        <v>Mark Marmoy (RATAE)</v>
      </c>
      <c r="H45" s="22">
        <f t="shared" si="0"/>
        <v>1.8356481481481481E-2</v>
      </c>
      <c r="I45" t="str">
        <f t="shared" si="1"/>
        <v>X</v>
      </c>
    </row>
    <row r="46" spans="1:9" ht="15" x14ac:dyDescent="0.4">
      <c r="A46" s="19">
        <v>616</v>
      </c>
      <c r="B46" s="19">
        <v>0</v>
      </c>
      <c r="C46" s="20">
        <v>27</v>
      </c>
      <c r="D46" s="20">
        <v>17</v>
      </c>
      <c r="E46" s="20"/>
      <c r="F46" s="20"/>
      <c r="G46" s="21" t="str">
        <f>IF(ISBLANK($A46),"",IF($I46="X",A46,CONCATENATE(VLOOKUP(A46,Competitors!$A$2:$I$650,3, FALSE)," ",VLOOKUP(A46,Competitors!$A$2:$I$650,2,FALSE))))</f>
        <v>Simon Ward</v>
      </c>
      <c r="H46" s="22">
        <f t="shared" si="0"/>
        <v>1.894675925925926E-2</v>
      </c>
      <c r="I46" t="str">
        <f t="shared" si="1"/>
        <v/>
      </c>
    </row>
    <row r="47" spans="1:9" ht="15" x14ac:dyDescent="0.4">
      <c r="A47" s="19" t="s">
        <v>322</v>
      </c>
      <c r="B47" s="19">
        <v>0</v>
      </c>
      <c r="C47" s="20">
        <v>27</v>
      </c>
      <c r="D47" s="20">
        <v>25</v>
      </c>
      <c r="E47" s="20"/>
      <c r="F47" s="20"/>
      <c r="G47" s="21" t="str">
        <f>IF(ISBLANK($A47),"",IF($I47="X",A47,CONCATENATE(VLOOKUP(A47,Competitors!$A$2:$I$650,3, FALSE)," ",VLOOKUP(A47,Competitors!$A$2:$I$650,2,FALSE))))</f>
        <v>Matt Scholes</v>
      </c>
      <c r="H47" s="22">
        <f t="shared" si="0"/>
        <v>1.9039351851851852E-2</v>
      </c>
      <c r="I47" t="str">
        <f t="shared" si="1"/>
        <v>X</v>
      </c>
    </row>
    <row r="48" spans="1:9" ht="15" x14ac:dyDescent="0.4">
      <c r="A48" s="19" t="s">
        <v>302</v>
      </c>
      <c r="B48" s="19">
        <v>0</v>
      </c>
      <c r="C48" s="20">
        <v>27</v>
      </c>
      <c r="D48" s="20">
        <v>45</v>
      </c>
      <c r="E48" s="20"/>
      <c r="F48" s="20"/>
      <c r="G48" s="21" t="str">
        <f>IF(ISBLANK($A48),"",IF($I48="X",A48,CONCATENATE(VLOOKUP(A48,Competitors!$A$2:$I$650,3, FALSE)," ",VLOOKUP(A48,Competitors!$A$2:$I$650,2,FALSE))))</f>
        <v>Harriet Hughes (LFCC)</v>
      </c>
      <c r="H48" s="22">
        <f t="shared" si="0"/>
        <v>1.9270833333333334E-2</v>
      </c>
      <c r="I48" t="str">
        <f t="shared" si="1"/>
        <v>X</v>
      </c>
    </row>
    <row r="49" spans="1:9" ht="15" x14ac:dyDescent="0.4">
      <c r="A49" s="19">
        <v>1194</v>
      </c>
      <c r="B49" s="19">
        <v>0</v>
      </c>
      <c r="C49" s="20">
        <v>28</v>
      </c>
      <c r="D49" s="20">
        <v>18</v>
      </c>
      <c r="E49" s="20" t="s">
        <v>180</v>
      </c>
      <c r="F49" s="20"/>
      <c r="G49" s="21" t="str">
        <f>IF(ISBLANK($A49),"",IF($I49="X",A49,CONCATENATE(VLOOKUP(A49,Competitors!$A$2:$I$650,3, FALSE)," ",VLOOKUP(A49,Competitors!$A$2:$I$650,2,FALSE))))</f>
        <v>Alex Hardwicke</v>
      </c>
      <c r="H49" s="22">
        <f t="shared" si="0"/>
        <v>1.9652777777777779E-2</v>
      </c>
      <c r="I49" t="str">
        <f t="shared" si="1"/>
        <v/>
      </c>
    </row>
    <row r="50" spans="1:9" ht="15" x14ac:dyDescent="0.4">
      <c r="A50" s="19" t="s">
        <v>323</v>
      </c>
      <c r="B50" s="19">
        <v>0</v>
      </c>
      <c r="C50" s="20">
        <v>28</v>
      </c>
      <c r="D50" s="20">
        <v>25</v>
      </c>
      <c r="E50" s="20"/>
      <c r="F50" s="20"/>
      <c r="G50" s="21" t="str">
        <f>IF(ISBLANK($A50),"",IF($I50="X",A50,CONCATENATE(VLOOKUP(A50,Competitors!$A$2:$I$650,3, FALSE)," ",VLOOKUP(A50,Competitors!$A$2:$I$650,2,FALSE))))</f>
        <v>Steve Walsh</v>
      </c>
      <c r="H50" s="22">
        <f t="shared" si="0"/>
        <v>1.9733796296296298E-2</v>
      </c>
      <c r="I50" t="str">
        <f t="shared" si="1"/>
        <v>X</v>
      </c>
    </row>
    <row r="51" spans="1:9" ht="15" x14ac:dyDescent="0.4">
      <c r="A51" s="19" t="s">
        <v>265</v>
      </c>
      <c r="B51" s="19">
        <v>0</v>
      </c>
      <c r="C51" s="20">
        <v>28</v>
      </c>
      <c r="D51" s="20">
        <v>40</v>
      </c>
      <c r="E51" s="20"/>
      <c r="F51" s="20"/>
      <c r="G51" s="21" t="str">
        <f>IF(ISBLANK($A51),"",IF($I51="X",A51,CONCATENATE(VLOOKUP(A51,Competitors!$A$2:$I$650,3, FALSE)," ",VLOOKUP(A51,Competitors!$A$2:$I$650,2,FALSE))))</f>
        <v>Lynne Scofield (RFW)</v>
      </c>
      <c r="H51" s="22">
        <f t="shared" si="0"/>
        <v>1.9907407407407408E-2</v>
      </c>
      <c r="I51" t="str">
        <f t="shared" si="1"/>
        <v>X</v>
      </c>
    </row>
    <row r="52" spans="1:9" ht="15" x14ac:dyDescent="0.4">
      <c r="A52" s="19" t="s">
        <v>324</v>
      </c>
      <c r="B52" s="19">
        <v>0</v>
      </c>
      <c r="C52" s="20">
        <v>30</v>
      </c>
      <c r="D52" s="20">
        <v>5</v>
      </c>
      <c r="E52" s="20"/>
      <c r="F52" s="20"/>
      <c r="G52" s="21" t="str">
        <f>IF(ISBLANK($A52),"",IF($I52="X",A52,CONCATENATE(VLOOKUP(A52,Competitors!$A$2:$I$650,3, FALSE)," ",VLOOKUP(A52,Competitors!$A$2:$I$650,2,FALSE))))</f>
        <v>Cathy Scholes</v>
      </c>
      <c r="H52" s="22">
        <f t="shared" si="0"/>
        <v>2.0891203703703703E-2</v>
      </c>
      <c r="I52" t="str">
        <f t="shared" si="1"/>
        <v>X</v>
      </c>
    </row>
    <row r="53" spans="1:9" ht="15" x14ac:dyDescent="0.4">
      <c r="A53" s="19" t="s">
        <v>294</v>
      </c>
      <c r="B53" s="19">
        <v>0</v>
      </c>
      <c r="C53" s="20">
        <v>30</v>
      </c>
      <c r="D53" s="20">
        <v>7</v>
      </c>
      <c r="E53" s="20"/>
      <c r="F53" s="20"/>
      <c r="G53" s="21" t="str">
        <f>IF(ISBLANK($A53),"",IF($I53="X",A53,CONCATENATE(VLOOKUP(A53,Competitors!$A$2:$I$650,3, FALSE)," ",VLOOKUP(A53,Competitors!$A$2:$I$650,2,FALSE))))</f>
        <v>Paul Eden (RATAE)</v>
      </c>
      <c r="H53" s="22">
        <f t="shared" si="0"/>
        <v>2.0914351851851851E-2</v>
      </c>
      <c r="I53" t="str">
        <f t="shared" si="1"/>
        <v>X</v>
      </c>
    </row>
    <row r="54" spans="1:9" ht="15" x14ac:dyDescent="0.4">
      <c r="A54" s="19">
        <v>1175</v>
      </c>
      <c r="B54" s="19">
        <v>0</v>
      </c>
      <c r="C54" s="20">
        <v>30</v>
      </c>
      <c r="D54" s="20">
        <v>8</v>
      </c>
      <c r="E54" s="20" t="s">
        <v>180</v>
      </c>
      <c r="F54" s="20"/>
      <c r="G54" s="21" t="str">
        <f>IF(ISBLANK($A54),"",IF($I54="X",A54,CONCATENATE(VLOOKUP(A54,Competitors!$A$2:$I$650,3, FALSE)," ",VLOOKUP(A54,Competitors!$A$2:$I$650,2,FALSE))))</f>
        <v>Richard Harrison</v>
      </c>
      <c r="H54" s="22">
        <f t="shared" si="0"/>
        <v>2.0925925925925924E-2</v>
      </c>
      <c r="I54" t="str">
        <f t="shared" si="1"/>
        <v/>
      </c>
    </row>
    <row r="55" spans="1:9" ht="15" x14ac:dyDescent="0.4">
      <c r="A55" s="19" t="s">
        <v>325</v>
      </c>
      <c r="B55" s="19">
        <v>0</v>
      </c>
      <c r="C55" s="20">
        <v>30</v>
      </c>
      <c r="D55" s="20">
        <v>40</v>
      </c>
      <c r="E55" s="20"/>
      <c r="F55" s="20"/>
      <c r="G55" s="21" t="str">
        <f>IF(ISBLANK($A55),"",IF($I55="X",A55,CONCATENATE(VLOOKUP(A55,Competitors!$A$2:$I$650,3, FALSE)," ",VLOOKUP(A55,Competitors!$A$2:$I$650,2,FALSE))))</f>
        <v>David York</v>
      </c>
      <c r="H55" s="22">
        <f t="shared" si="0"/>
        <v>2.1296296296296296E-2</v>
      </c>
      <c r="I55" t="str">
        <f t="shared" si="1"/>
        <v>X</v>
      </c>
    </row>
    <row r="56" spans="1:9" ht="15" x14ac:dyDescent="0.4">
      <c r="A56" s="19">
        <v>7</v>
      </c>
      <c r="B56" s="19">
        <v>0</v>
      </c>
      <c r="C56" s="20">
        <v>31</v>
      </c>
      <c r="D56" s="20">
        <v>26</v>
      </c>
      <c r="E56" s="20" t="s">
        <v>180</v>
      </c>
      <c r="F56" s="20"/>
      <c r="G56" s="21" t="str">
        <f>IF(ISBLANK($A56),"",IF($I56="X",A56,CONCATENATE(VLOOKUP(A56,Competitors!$A$2:$I$650,3, FALSE)," ",VLOOKUP(A56,Competitors!$A$2:$I$650,2,FALSE))))</f>
        <v>Vic Barnett</v>
      </c>
      <c r="H56" s="22">
        <f t="shared" si="0"/>
        <v>2.1828703703703704E-2</v>
      </c>
      <c r="I56" t="str">
        <f t="shared" si="1"/>
        <v/>
      </c>
    </row>
    <row r="57" spans="1:9" ht="15" x14ac:dyDescent="0.4">
      <c r="A57" s="19">
        <v>935</v>
      </c>
      <c r="B57" s="19">
        <v>0</v>
      </c>
      <c r="C57" s="20">
        <v>31</v>
      </c>
      <c r="D57" s="20">
        <v>52</v>
      </c>
      <c r="E57" s="20"/>
      <c r="F57" s="20"/>
      <c r="G57" s="21" t="str">
        <f>IF(ISBLANK($A57),"",IF($I57="X",A57,CONCATENATE(VLOOKUP(A57,Competitors!$A$2:$I$650,3, FALSE)," ",VLOOKUP(A57,Competitors!$A$2:$I$650,2,FALSE))))</f>
        <v>Sophie Ward</v>
      </c>
      <c r="H57" s="22">
        <f t="shared" si="0"/>
        <v>2.2129629629629631E-2</v>
      </c>
      <c r="I57" t="str">
        <f t="shared" si="1"/>
        <v/>
      </c>
    </row>
    <row r="58" spans="1:9" ht="15" x14ac:dyDescent="0.4">
      <c r="A58" s="19"/>
      <c r="B58" s="19"/>
      <c r="C58" s="20"/>
      <c r="D58" s="20"/>
      <c r="E58" s="20"/>
      <c r="F58" s="20"/>
      <c r="G58" s="21" t="str">
        <f>IF(ISBLANK($A58),"",IF($I58="X",A58,CONCATENATE(VLOOKUP(A58,Competitors!$A$2:$I$650,3, FALSE)," ",VLOOKUP(A58,Competitors!$A$2:$I$650,2,FALSE))))</f>
        <v/>
      </c>
      <c r="H58" s="22">
        <f t="shared" si="0"/>
        <v>0</v>
      </c>
      <c r="I58" t="str">
        <f t="shared" si="1"/>
        <v/>
      </c>
    </row>
    <row r="59" spans="1:9" ht="15" x14ac:dyDescent="0.4">
      <c r="A59" s="19"/>
      <c r="B59" s="19"/>
      <c r="C59" s="20"/>
      <c r="D59" s="20"/>
      <c r="E59" s="20"/>
      <c r="F59" s="20"/>
      <c r="G59" s="21" t="str">
        <f>IF(ISBLANK($A59),"",IF($I59="X",A59,CONCATENATE(VLOOKUP(A59,Competitors!$A$2:$I$650,3, FALSE)," ",VLOOKUP(A59,Competitors!$A$2:$I$650,2,FALSE))))</f>
        <v/>
      </c>
      <c r="H59" s="22">
        <f t="shared" si="0"/>
        <v>0</v>
      </c>
      <c r="I59" t="str">
        <f t="shared" si="1"/>
        <v/>
      </c>
    </row>
    <row r="60" spans="1:9" ht="15" x14ac:dyDescent="0.4">
      <c r="A60" s="19"/>
      <c r="B60" s="19"/>
      <c r="C60" s="20"/>
      <c r="D60" s="20"/>
      <c r="E60" s="20"/>
      <c r="F60" s="20"/>
      <c r="G60" s="21" t="str">
        <f>IF(ISBLANK($A60),"",IF($I60="X",A60,CONCATENATE(VLOOKUP(A60,Competitors!$A$2:$I$650,3, FALSE)," ",VLOOKUP(A60,Competitors!$A$2:$I$650,2,FALSE))))</f>
        <v/>
      </c>
      <c r="H60" s="22">
        <f t="shared" si="0"/>
        <v>0</v>
      </c>
      <c r="I60" t="str">
        <f t="shared" si="1"/>
        <v/>
      </c>
    </row>
    <row r="61" spans="1:9" ht="15" x14ac:dyDescent="0.4">
      <c r="A61" s="19"/>
      <c r="B61" s="19"/>
      <c r="C61" s="20"/>
      <c r="D61" s="20"/>
      <c r="E61" s="20"/>
      <c r="F61" s="20"/>
      <c r="G61" s="21" t="str">
        <f>IF(ISBLANK($A61),"",IF($I61="X",A61,CONCATENATE(VLOOKUP(A61,Competitors!$A$2:$I$650,3, FALSE)," ",VLOOKUP(A61,Competitors!$A$2:$I$650,2,FALSE))))</f>
        <v/>
      </c>
      <c r="H61" s="22">
        <f t="shared" si="0"/>
        <v>0</v>
      </c>
      <c r="I61" t="str">
        <f t="shared" si="1"/>
        <v/>
      </c>
    </row>
    <row r="62" spans="1:9" ht="15" x14ac:dyDescent="0.4">
      <c r="A62" s="19"/>
      <c r="B62" s="19"/>
      <c r="C62" s="20"/>
      <c r="D62" s="20"/>
      <c r="E62" s="20"/>
      <c r="F62" s="20"/>
      <c r="G62" s="21" t="str">
        <f>IF(ISBLANK($A62),"",IF($I62="X",A62,CONCATENATE(VLOOKUP(A62,Competitors!$A$2:$I$650,3, FALSE)," ",VLOOKUP(A62,Competitors!$A$2:$I$650,2,FALSE))))</f>
        <v/>
      </c>
      <c r="H62" s="22">
        <f t="shared" si="0"/>
        <v>0</v>
      </c>
      <c r="I62" t="str">
        <f t="shared" si="1"/>
        <v/>
      </c>
    </row>
    <row r="63" spans="1:9" ht="15" x14ac:dyDescent="0.4">
      <c r="A63" s="19"/>
      <c r="B63" s="19"/>
      <c r="C63" s="20"/>
      <c r="D63" s="20"/>
      <c r="E63" s="20"/>
      <c r="F63" s="20"/>
      <c r="G63" s="21" t="str">
        <f>IF(ISBLANK($A63),"",IF($I63="X",A63,CONCATENATE(VLOOKUP(A63,Competitors!$A$2:$I$650,3, FALSE)," ",VLOOKUP(A63,Competitors!$A$2:$I$650,2,FALSE))))</f>
        <v/>
      </c>
      <c r="H63" s="22">
        <f t="shared" si="0"/>
        <v>0</v>
      </c>
      <c r="I63" t="str">
        <f t="shared" si="1"/>
        <v/>
      </c>
    </row>
    <row r="64" spans="1:9" ht="15" x14ac:dyDescent="0.4">
      <c r="A64" s="19"/>
      <c r="B64" s="19"/>
      <c r="C64" s="20"/>
      <c r="D64" s="20"/>
      <c r="E64" s="20"/>
      <c r="F64" s="20"/>
      <c r="G64" s="21" t="str">
        <f>IF(ISBLANK($A64),"",IF($I64="X",A64,CONCATENATE(VLOOKUP(A64,Competitors!$A$2:$I$650,3, FALSE)," ",VLOOKUP(A64,Competitors!$A$2:$I$650,2,FALSE))))</f>
        <v/>
      </c>
      <c r="H64" s="22">
        <f t="shared" si="0"/>
        <v>0</v>
      </c>
      <c r="I64" t="str">
        <f t="shared" si="1"/>
        <v/>
      </c>
    </row>
    <row r="65" spans="1:9" ht="15" x14ac:dyDescent="0.4">
      <c r="A65" s="19"/>
      <c r="B65" s="19"/>
      <c r="C65" s="20"/>
      <c r="D65" s="20"/>
      <c r="E65" s="20"/>
      <c r="F65" s="20"/>
      <c r="G65" s="21" t="str">
        <f>IF(ISBLANK($A65),"",IF($I65="X",A65,CONCATENATE(VLOOKUP(A65,Competitors!$A$2:$I$650,3, FALSE)," ",VLOOKUP(A65,Competitors!$A$2:$I$650,2,FALSE))))</f>
        <v/>
      </c>
      <c r="H65" s="22">
        <f t="shared" si="0"/>
        <v>0</v>
      </c>
      <c r="I65" t="str">
        <f t="shared" si="1"/>
        <v/>
      </c>
    </row>
    <row r="66" spans="1:9" ht="15" x14ac:dyDescent="0.4">
      <c r="A66" s="19"/>
      <c r="B66" s="19"/>
      <c r="C66" s="20"/>
      <c r="D66" s="20"/>
      <c r="E66" s="20"/>
      <c r="F66" s="20"/>
      <c r="G66" s="21" t="str">
        <f>IF(ISBLANK($A66),"",IF($I66="X",A66,CONCATENATE(VLOOKUP(A66,Competitors!$A$2:$I$650,3, FALSE)," ",VLOOKUP(A66,Competitors!$A$2:$I$650,2,FALSE))))</f>
        <v/>
      </c>
      <c r="H66" s="22">
        <f t="shared" si="0"/>
        <v>0</v>
      </c>
      <c r="I66" t="str">
        <f t="shared" si="1"/>
        <v/>
      </c>
    </row>
    <row r="67" spans="1:9" ht="15" x14ac:dyDescent="0.4">
      <c r="A67" s="19"/>
      <c r="B67" s="19"/>
      <c r="C67" s="20"/>
      <c r="D67" s="20"/>
      <c r="E67" s="20"/>
      <c r="F67" s="20"/>
      <c r="G67" s="21" t="str">
        <f>IF(ISBLANK($A67),"",IF($I67="X",A67,CONCATENATE(VLOOKUP(A67,Competitors!$A$2:$I$650,3, FALSE)," ",VLOOKUP(A67,Competitors!$A$2:$I$650,2,FALSE))))</f>
        <v/>
      </c>
      <c r="H67" s="22">
        <f t="shared" ref="H67:H101" si="2">IF(LEFT($E67,1)="D",UPPER($E67),(B67*3600+C67*60+D67)/86400)</f>
        <v>0</v>
      </c>
      <c r="I67" t="str">
        <f t="shared" ref="I67:I101" si="3">IF(OR(ISBLANK(A67),ISNUMBER(A67)),"","X")</f>
        <v/>
      </c>
    </row>
    <row r="68" spans="1:9" ht="15" x14ac:dyDescent="0.4">
      <c r="A68" s="19"/>
      <c r="B68" s="19"/>
      <c r="C68" s="20"/>
      <c r="D68" s="20"/>
      <c r="E68" s="20"/>
      <c r="F68" s="20"/>
      <c r="G68" s="21" t="str">
        <f>IF(ISBLANK($A68),"",IF($I68="X",A68,CONCATENATE(VLOOKUP(A68,Competitors!$A$2:$I$650,3, FALSE)," ",VLOOKUP(A68,Competitors!$A$2:$I$650,2,FALSE))))</f>
        <v/>
      </c>
      <c r="H68" s="22">
        <f t="shared" si="2"/>
        <v>0</v>
      </c>
      <c r="I68" t="str">
        <f t="shared" si="3"/>
        <v/>
      </c>
    </row>
    <row r="69" spans="1:9" ht="15" x14ac:dyDescent="0.4">
      <c r="A69" s="19"/>
      <c r="B69" s="19"/>
      <c r="C69" s="20"/>
      <c r="D69" s="20"/>
      <c r="E69" s="20"/>
      <c r="F69" s="20"/>
      <c r="G69" s="21" t="str">
        <f>IF(ISBLANK($A69),"",IF($I69="X",A69,CONCATENATE(VLOOKUP(A69,Competitors!$A$2:$I$650,3, FALSE)," ",VLOOKUP(A69,Competitors!$A$2:$I$650,2,FALSE))))</f>
        <v/>
      </c>
      <c r="H69" s="22">
        <f t="shared" si="2"/>
        <v>0</v>
      </c>
      <c r="I69" t="str">
        <f t="shared" si="3"/>
        <v/>
      </c>
    </row>
    <row r="70" spans="1:9" ht="15" x14ac:dyDescent="0.4">
      <c r="A70" s="19"/>
      <c r="B70" s="19"/>
      <c r="C70" s="20"/>
      <c r="D70" s="20"/>
      <c r="E70" s="20"/>
      <c r="F70" s="20"/>
      <c r="G70" s="21" t="str">
        <f>IF(ISBLANK($A70),"",IF($I70="X",A70,CONCATENATE(VLOOKUP(A70,Competitors!$A$2:$I$650,3, FALSE)," ",VLOOKUP(A70,Competitors!$A$2:$I$650,2,FALSE))))</f>
        <v/>
      </c>
      <c r="H70" s="22">
        <f t="shared" si="2"/>
        <v>0</v>
      </c>
      <c r="I70" t="str">
        <f t="shared" si="3"/>
        <v/>
      </c>
    </row>
    <row r="71" spans="1:9" ht="15" x14ac:dyDescent="0.4">
      <c r="A71" s="19"/>
      <c r="B71" s="19"/>
      <c r="C71" s="20"/>
      <c r="D71" s="20"/>
      <c r="E71" s="20"/>
      <c r="F71" s="20"/>
      <c r="G71" s="21" t="str">
        <f>IF(ISBLANK($A71),"",IF($I71="X",A71,CONCATENATE(VLOOKUP(A71,Competitors!$A$2:$I$650,3, FALSE)," ",VLOOKUP(A71,Competitors!$A$2:$I$650,2,FALSE))))</f>
        <v/>
      </c>
      <c r="H71" s="22">
        <f t="shared" si="2"/>
        <v>0</v>
      </c>
      <c r="I71" t="str">
        <f t="shared" si="3"/>
        <v/>
      </c>
    </row>
    <row r="72" spans="1:9" ht="15" x14ac:dyDescent="0.4">
      <c r="A72" s="19"/>
      <c r="B72" s="19"/>
      <c r="C72" s="20"/>
      <c r="D72" s="20"/>
      <c r="E72" s="20"/>
      <c r="F72" s="20"/>
      <c r="G72" s="21" t="str">
        <f>IF(ISBLANK($A72),"",IF($I72="X",A72,CONCATENATE(VLOOKUP(A72,Competitors!$A$2:$I$650,3, FALSE)," ",VLOOKUP(A72,Competitors!$A$2:$I$650,2,FALSE))))</f>
        <v/>
      </c>
      <c r="H72" s="22">
        <f t="shared" si="2"/>
        <v>0</v>
      </c>
      <c r="I72" t="str">
        <f t="shared" si="3"/>
        <v/>
      </c>
    </row>
    <row r="73" spans="1:9" ht="15" x14ac:dyDescent="0.4">
      <c r="A73" s="19"/>
      <c r="B73" s="19"/>
      <c r="C73" s="20"/>
      <c r="D73" s="20"/>
      <c r="E73" s="20"/>
      <c r="F73" s="20"/>
      <c r="G73" s="21" t="str">
        <f>IF(ISBLANK($A73),"",IF($I73="X",A73,CONCATENATE(VLOOKUP(A73,Competitors!$A$2:$I$650,3, FALSE)," ",VLOOKUP(A73,Competitors!$A$2:$I$650,2,FALSE))))</f>
        <v/>
      </c>
      <c r="H73" s="22">
        <f t="shared" si="2"/>
        <v>0</v>
      </c>
      <c r="I73" t="str">
        <f t="shared" si="3"/>
        <v/>
      </c>
    </row>
    <row r="74" spans="1:9" ht="15" x14ac:dyDescent="0.4">
      <c r="A74" s="19"/>
      <c r="B74" s="19"/>
      <c r="C74" s="20"/>
      <c r="D74" s="20"/>
      <c r="E74" s="20"/>
      <c r="F74" s="20"/>
      <c r="G74" s="21" t="str">
        <f>IF(ISBLANK($A74),"",IF($I74="X",A74,CONCATENATE(VLOOKUP(A74,Competitors!$A$2:$I$650,3, FALSE)," ",VLOOKUP(A74,Competitors!$A$2:$I$650,2,FALSE))))</f>
        <v/>
      </c>
      <c r="H74" s="22">
        <f t="shared" si="2"/>
        <v>0</v>
      </c>
      <c r="I74" t="str">
        <f t="shared" si="3"/>
        <v/>
      </c>
    </row>
    <row r="75" spans="1:9" ht="15" x14ac:dyDescent="0.4">
      <c r="A75" s="19"/>
      <c r="B75" s="19"/>
      <c r="C75" s="20"/>
      <c r="D75" s="20"/>
      <c r="E75" s="20"/>
      <c r="F75" s="20"/>
      <c r="G75" s="21" t="str">
        <f>IF(ISBLANK($A75),"",IF($I75="X",A75,CONCATENATE(VLOOKUP(A75,Competitors!$A$2:$I$650,3, FALSE)," ",VLOOKUP(A75,Competitors!$A$2:$I$650,2,FALSE))))</f>
        <v/>
      </c>
      <c r="H75" s="22">
        <f t="shared" si="2"/>
        <v>0</v>
      </c>
      <c r="I75" t="str">
        <f t="shared" si="3"/>
        <v/>
      </c>
    </row>
    <row r="76" spans="1:9" ht="15" x14ac:dyDescent="0.4">
      <c r="A76" s="19"/>
      <c r="B76" s="19"/>
      <c r="C76" s="20"/>
      <c r="D76" s="20"/>
      <c r="E76" s="20"/>
      <c r="F76" s="20"/>
      <c r="G76" s="21" t="str">
        <f>IF(ISBLANK($A76),"",IF($I76="X",A76,CONCATENATE(VLOOKUP(A76,Competitors!$A$2:$I$650,3, FALSE)," ",VLOOKUP(A76,Competitors!$A$2:$I$650,2,FALSE))))</f>
        <v/>
      </c>
      <c r="H76" s="22">
        <f t="shared" si="2"/>
        <v>0</v>
      </c>
      <c r="I76" t="str">
        <f t="shared" si="3"/>
        <v/>
      </c>
    </row>
    <row r="77" spans="1:9" ht="15" x14ac:dyDescent="0.4">
      <c r="A77" s="19"/>
      <c r="B77" s="19"/>
      <c r="C77" s="20"/>
      <c r="D77" s="20"/>
      <c r="E77" s="20"/>
      <c r="F77" s="20"/>
      <c r="G77" s="21" t="str">
        <f>IF(ISBLANK($A77),"",IF($I77="X",A77,CONCATENATE(VLOOKUP(A77,Competitors!$A$2:$I$650,3, FALSE)," ",VLOOKUP(A77,Competitors!$A$2:$I$650,2,FALSE))))</f>
        <v/>
      </c>
      <c r="H77" s="22">
        <f t="shared" si="2"/>
        <v>0</v>
      </c>
      <c r="I77" t="str">
        <f t="shared" si="3"/>
        <v/>
      </c>
    </row>
    <row r="78" spans="1:9" ht="15" x14ac:dyDescent="0.4">
      <c r="A78" s="19"/>
      <c r="B78" s="19"/>
      <c r="C78" s="20"/>
      <c r="D78" s="20"/>
      <c r="E78" s="20"/>
      <c r="F78" s="20"/>
      <c r="G78" s="21" t="str">
        <f>IF(ISBLANK($A78),"",IF($I78="X",A78,CONCATENATE(VLOOKUP(A78,Competitors!$A$2:$I$650,3, FALSE)," ",VLOOKUP(A78,Competitors!$A$2:$I$650,2,FALSE))))</f>
        <v/>
      </c>
      <c r="H78" s="22">
        <f t="shared" si="2"/>
        <v>0</v>
      </c>
      <c r="I78" t="str">
        <f t="shared" si="3"/>
        <v/>
      </c>
    </row>
    <row r="79" spans="1:9" ht="15" x14ac:dyDescent="0.4">
      <c r="A79" s="19"/>
      <c r="B79" s="19"/>
      <c r="C79" s="20"/>
      <c r="D79" s="20"/>
      <c r="E79" s="20"/>
      <c r="F79" s="20"/>
      <c r="G79" s="21" t="str">
        <f>IF(ISBLANK($A79),"",IF($I79="X",A79,CONCATENATE(VLOOKUP(A79,Competitors!$A$2:$I$650,3, FALSE)," ",VLOOKUP(A79,Competitors!$A$2:$I$650,2,FALSE))))</f>
        <v/>
      </c>
      <c r="H79" s="22">
        <f t="shared" si="2"/>
        <v>0</v>
      </c>
      <c r="I79" t="str">
        <f t="shared" si="3"/>
        <v/>
      </c>
    </row>
    <row r="80" spans="1:9" ht="15" x14ac:dyDescent="0.4">
      <c r="A80" s="19"/>
      <c r="B80" s="19"/>
      <c r="C80" s="20"/>
      <c r="D80" s="20"/>
      <c r="E80" s="20"/>
      <c r="F80" s="20"/>
      <c r="G80" s="21" t="str">
        <f>IF(ISBLANK($A80),"",IF($I80="X",A80,CONCATENATE(VLOOKUP(A80,Competitors!$A$2:$I$650,3, FALSE)," ",VLOOKUP(A80,Competitors!$A$2:$I$650,2,FALSE))))</f>
        <v/>
      </c>
      <c r="H80" s="22">
        <f t="shared" si="2"/>
        <v>0</v>
      </c>
      <c r="I80" t="str">
        <f t="shared" si="3"/>
        <v/>
      </c>
    </row>
    <row r="81" spans="1:9" ht="15" x14ac:dyDescent="0.4">
      <c r="A81" s="19"/>
      <c r="B81" s="19"/>
      <c r="C81" s="20"/>
      <c r="D81" s="20"/>
      <c r="E81" s="20"/>
      <c r="F81" s="20"/>
      <c r="G81" s="21" t="str">
        <f>IF(ISBLANK($A81),"",IF($I81="X",A81,CONCATENATE(VLOOKUP(A81,Competitors!$A$2:$I$650,3, FALSE)," ",VLOOKUP(A81,Competitors!$A$2:$I$650,2,FALSE))))</f>
        <v/>
      </c>
      <c r="H81" s="22">
        <f t="shared" si="2"/>
        <v>0</v>
      </c>
      <c r="I81" t="str">
        <f t="shared" si="3"/>
        <v/>
      </c>
    </row>
    <row r="82" spans="1:9" ht="15" x14ac:dyDescent="0.4">
      <c r="A82" s="19"/>
      <c r="B82" s="19"/>
      <c r="C82" s="20"/>
      <c r="D82" s="20"/>
      <c r="E82" s="20"/>
      <c r="F82" s="20"/>
      <c r="G82" s="21" t="str">
        <f>IF(ISBLANK($A82),"",IF($I82="X",A82,CONCATENATE(VLOOKUP(A82,Competitors!$A$2:$I$650,3, FALSE)," ",VLOOKUP(A82,Competitors!$A$2:$I$650,2,FALSE))))</f>
        <v/>
      </c>
      <c r="H82" s="22">
        <f t="shared" si="2"/>
        <v>0</v>
      </c>
      <c r="I82" t="str">
        <f t="shared" si="3"/>
        <v/>
      </c>
    </row>
    <row r="83" spans="1:9" ht="15" x14ac:dyDescent="0.4">
      <c r="A83" s="19"/>
      <c r="B83" s="19"/>
      <c r="C83" s="20"/>
      <c r="D83" s="20"/>
      <c r="E83" s="20"/>
      <c r="F83" s="20"/>
      <c r="G83" s="21" t="str">
        <f>IF(ISBLANK($A83),"",IF($I83="X",A83,CONCATENATE(VLOOKUP(A83,Competitors!$A$2:$I$650,3, FALSE)," ",VLOOKUP(A83,Competitors!$A$2:$I$650,2,FALSE))))</f>
        <v/>
      </c>
      <c r="H83" s="22">
        <f t="shared" si="2"/>
        <v>0</v>
      </c>
      <c r="I83" t="str">
        <f t="shared" si="3"/>
        <v/>
      </c>
    </row>
    <row r="84" spans="1:9" ht="15" x14ac:dyDescent="0.4">
      <c r="A84" s="19"/>
      <c r="B84" s="19"/>
      <c r="C84" s="20"/>
      <c r="D84" s="20"/>
      <c r="E84" s="20"/>
      <c r="F84" s="20"/>
      <c r="G84" s="21" t="str">
        <f>IF(ISBLANK($A84),"",IF($I84="X",A84,CONCATENATE(VLOOKUP(A84,Competitors!$A$2:$I$650,3, FALSE)," ",VLOOKUP(A84,Competitors!$A$2:$I$650,2,FALSE))))</f>
        <v/>
      </c>
      <c r="H84" s="22">
        <f t="shared" si="2"/>
        <v>0</v>
      </c>
      <c r="I84" t="str">
        <f t="shared" si="3"/>
        <v/>
      </c>
    </row>
    <row r="85" spans="1:9" ht="15" x14ac:dyDescent="0.4">
      <c r="A85" s="19"/>
      <c r="B85" s="19"/>
      <c r="C85" s="20"/>
      <c r="D85" s="20"/>
      <c r="E85" s="20"/>
      <c r="F85" s="20"/>
      <c r="G85" s="21" t="str">
        <f>IF(ISBLANK($A85),"",IF($I85="X",A85,CONCATENATE(VLOOKUP(A85,Competitors!$A$2:$I$650,3, FALSE)," ",VLOOKUP(A85,Competitors!$A$2:$I$650,2,FALSE))))</f>
        <v/>
      </c>
      <c r="H85" s="22">
        <f t="shared" si="2"/>
        <v>0</v>
      </c>
      <c r="I85" t="str">
        <f t="shared" si="3"/>
        <v/>
      </c>
    </row>
    <row r="86" spans="1:9" ht="15" x14ac:dyDescent="0.4">
      <c r="A86" s="19"/>
      <c r="B86" s="19"/>
      <c r="C86" s="20"/>
      <c r="D86" s="20"/>
      <c r="E86" s="20"/>
      <c r="F86" s="20"/>
      <c r="G86" s="21" t="str">
        <f>IF(ISBLANK($A86),"",IF($I86="X",A86,CONCATENATE(VLOOKUP(A86,Competitors!$A$2:$I$650,3, FALSE)," ",VLOOKUP(A86,Competitors!$A$2:$I$650,2,FALSE))))</f>
        <v/>
      </c>
      <c r="H86" s="22">
        <f t="shared" si="2"/>
        <v>0</v>
      </c>
      <c r="I86" t="str">
        <f t="shared" si="3"/>
        <v/>
      </c>
    </row>
    <row r="87" spans="1:9" ht="15" x14ac:dyDescent="0.4">
      <c r="A87" s="19"/>
      <c r="B87" s="19"/>
      <c r="C87" s="20"/>
      <c r="D87" s="20"/>
      <c r="E87" s="20"/>
      <c r="F87" s="20"/>
      <c r="G87" s="21" t="str">
        <f>IF(ISBLANK($A87),"",IF($I87="X",A87,CONCATENATE(VLOOKUP(A87,Competitors!$A$2:$I$650,3, FALSE)," ",VLOOKUP(A87,Competitors!$A$2:$I$650,2,FALSE))))</f>
        <v/>
      </c>
      <c r="H87" s="22">
        <f t="shared" si="2"/>
        <v>0</v>
      </c>
      <c r="I87" t="str">
        <f t="shared" si="3"/>
        <v/>
      </c>
    </row>
    <row r="88" spans="1:9" ht="15" x14ac:dyDescent="0.4">
      <c r="A88" s="19"/>
      <c r="B88" s="19"/>
      <c r="C88" s="20"/>
      <c r="D88" s="20"/>
      <c r="E88" s="20"/>
      <c r="F88" s="20"/>
      <c r="G88" s="21" t="str">
        <f>IF(ISBLANK($A88),"",IF($I88="X",A88,CONCATENATE(VLOOKUP(A88,Competitors!$A$2:$I$650,3, FALSE)," ",VLOOKUP(A88,Competitors!$A$2:$I$650,2,FALSE))))</f>
        <v/>
      </c>
      <c r="H88" s="22">
        <f t="shared" si="2"/>
        <v>0</v>
      </c>
      <c r="I88" t="str">
        <f t="shared" si="3"/>
        <v/>
      </c>
    </row>
    <row r="89" spans="1:9" ht="15" x14ac:dyDescent="0.4">
      <c r="A89" s="19"/>
      <c r="B89" s="19"/>
      <c r="C89" s="20"/>
      <c r="D89" s="20"/>
      <c r="E89" s="20"/>
      <c r="F89" s="20"/>
      <c r="G89" s="21" t="str">
        <f>IF(ISBLANK($A89),"",IF($I89="X",A89,CONCATENATE(VLOOKUP(A89,Competitors!$A$2:$I$650,3, FALSE)," ",VLOOKUP(A89,Competitors!$A$2:$I$650,2,FALSE))))</f>
        <v/>
      </c>
      <c r="H89" s="22">
        <f t="shared" si="2"/>
        <v>0</v>
      </c>
      <c r="I89" t="str">
        <f t="shared" si="3"/>
        <v/>
      </c>
    </row>
    <row r="90" spans="1:9" ht="15" x14ac:dyDescent="0.4">
      <c r="A90" s="19"/>
      <c r="B90" s="19"/>
      <c r="C90" s="20"/>
      <c r="D90" s="20"/>
      <c r="E90" s="20"/>
      <c r="F90" s="20"/>
      <c r="G90" s="21" t="str">
        <f>IF(ISBLANK($A90),"",IF($I90="X",A90,CONCATENATE(VLOOKUP(A90,Competitors!$A$2:$I$650,3, FALSE)," ",VLOOKUP(A90,Competitors!$A$2:$I$650,2,FALSE))))</f>
        <v/>
      </c>
      <c r="H90" s="22">
        <f t="shared" si="2"/>
        <v>0</v>
      </c>
      <c r="I90" t="str">
        <f t="shared" si="3"/>
        <v/>
      </c>
    </row>
    <row r="91" spans="1:9" ht="15" x14ac:dyDescent="0.4">
      <c r="A91" s="19"/>
      <c r="B91" s="19"/>
      <c r="C91" s="20"/>
      <c r="D91" s="20"/>
      <c r="E91" s="20"/>
      <c r="F91" s="20"/>
      <c r="G91" s="21" t="str">
        <f>IF(ISBLANK($A91),"",IF($I91="X",A91,CONCATENATE(VLOOKUP(A91,Competitors!$A$2:$I$650,3, FALSE)," ",VLOOKUP(A91,Competitors!$A$2:$I$650,2,FALSE))))</f>
        <v/>
      </c>
      <c r="H91" s="22">
        <f t="shared" si="2"/>
        <v>0</v>
      </c>
      <c r="I91" t="str">
        <f t="shared" si="3"/>
        <v/>
      </c>
    </row>
    <row r="92" spans="1:9" ht="15" x14ac:dyDescent="0.4">
      <c r="A92" s="19"/>
      <c r="B92" s="19"/>
      <c r="C92" s="20"/>
      <c r="D92" s="20"/>
      <c r="E92" s="20"/>
      <c r="F92" s="20"/>
      <c r="G92" s="21" t="str">
        <f>IF(ISBLANK($A92),"",IF($I92="X",A92,CONCATENATE(VLOOKUP(A92,Competitors!$A$2:$I$650,3, FALSE)," ",VLOOKUP(A92,Competitors!$A$2:$I$650,2,FALSE))))</f>
        <v/>
      </c>
      <c r="H92" s="22">
        <f t="shared" si="2"/>
        <v>0</v>
      </c>
      <c r="I92" t="str">
        <f t="shared" si="3"/>
        <v/>
      </c>
    </row>
    <row r="93" spans="1:9" ht="15" x14ac:dyDescent="0.4">
      <c r="A93" s="19"/>
      <c r="B93" s="19"/>
      <c r="C93" s="20"/>
      <c r="D93" s="20"/>
      <c r="E93" s="20"/>
      <c r="F93" s="20"/>
      <c r="G93" s="21" t="str">
        <f>IF(ISBLANK($A93),"",IF($I93="X",A93,CONCATENATE(VLOOKUP(A93,Competitors!$A$2:$I$650,3, FALSE)," ",VLOOKUP(A93,Competitors!$A$2:$I$650,2,FALSE))))</f>
        <v/>
      </c>
      <c r="H93" s="22">
        <f t="shared" si="2"/>
        <v>0</v>
      </c>
      <c r="I93" t="str">
        <f t="shared" si="3"/>
        <v/>
      </c>
    </row>
    <row r="94" spans="1:9" ht="15" x14ac:dyDescent="0.4">
      <c r="A94" s="19"/>
      <c r="B94" s="19"/>
      <c r="C94" s="20"/>
      <c r="D94" s="20"/>
      <c r="E94" s="20"/>
      <c r="F94" s="20"/>
      <c r="G94" s="21" t="str">
        <f>IF(ISBLANK($A94),"",IF($I94="X",A94,CONCATENATE(VLOOKUP(A94,Competitors!$A$2:$I$650,3, FALSE)," ",VLOOKUP(A94,Competitors!$A$2:$I$650,2,FALSE))))</f>
        <v/>
      </c>
      <c r="H94" s="22">
        <f t="shared" si="2"/>
        <v>0</v>
      </c>
      <c r="I94" t="str">
        <f t="shared" si="3"/>
        <v/>
      </c>
    </row>
    <row r="95" spans="1:9" ht="15" x14ac:dyDescent="0.4">
      <c r="A95" s="19"/>
      <c r="B95" s="19"/>
      <c r="C95" s="20"/>
      <c r="D95" s="20"/>
      <c r="E95" s="20"/>
      <c r="F95" s="20"/>
      <c r="G95" s="21" t="str">
        <f>IF(ISBLANK($A95),"",IF($I95="X",A95,CONCATENATE(VLOOKUP(A95,Competitors!$A$2:$I$650,3, FALSE)," ",VLOOKUP(A95,Competitors!$A$2:$I$650,2,FALSE))))</f>
        <v/>
      </c>
      <c r="H95" s="22">
        <f t="shared" si="2"/>
        <v>0</v>
      </c>
      <c r="I95" t="str">
        <f t="shared" si="3"/>
        <v/>
      </c>
    </row>
    <row r="96" spans="1:9" ht="15" x14ac:dyDescent="0.4">
      <c r="A96" s="19"/>
      <c r="B96" s="19"/>
      <c r="C96" s="20"/>
      <c r="D96" s="20"/>
      <c r="E96" s="20"/>
      <c r="F96" s="20"/>
      <c r="G96" s="21" t="str">
        <f>IF(ISBLANK($A96),"",IF($I96="X",A96,CONCATENATE(VLOOKUP(A96,Competitors!$A$2:$I$650,3, FALSE)," ",VLOOKUP(A96,Competitors!$A$2:$I$650,2,FALSE))))</f>
        <v/>
      </c>
      <c r="H96" s="22">
        <f t="shared" si="2"/>
        <v>0</v>
      </c>
      <c r="I96" t="str">
        <f t="shared" si="3"/>
        <v/>
      </c>
    </row>
    <row r="97" spans="1:9" ht="15" x14ac:dyDescent="0.4">
      <c r="A97" s="19"/>
      <c r="B97" s="19"/>
      <c r="C97" s="20"/>
      <c r="D97" s="20"/>
      <c r="E97" s="20"/>
      <c r="F97" s="20"/>
      <c r="G97" s="21" t="str">
        <f>IF(ISBLANK($A97),"",IF($I97="X",A97,CONCATENATE(VLOOKUP(A97,Competitors!$A$2:$I$650,3, FALSE)," ",VLOOKUP(A97,Competitors!$A$2:$I$650,2,FALSE))))</f>
        <v/>
      </c>
      <c r="H97" s="22">
        <f t="shared" si="2"/>
        <v>0</v>
      </c>
      <c r="I97" t="str">
        <f t="shared" si="3"/>
        <v/>
      </c>
    </row>
    <row r="98" spans="1:9" ht="15" x14ac:dyDescent="0.4">
      <c r="A98" s="19"/>
      <c r="B98" s="19"/>
      <c r="C98" s="20"/>
      <c r="D98" s="20"/>
      <c r="E98" s="20"/>
      <c r="F98" s="20"/>
      <c r="G98" s="21" t="str">
        <f>IF(ISBLANK($A98),"",IF($I98="X",A98,CONCATENATE(VLOOKUP(A98,Competitors!$A$2:$I$650,3, FALSE)," ",VLOOKUP(A98,Competitors!$A$2:$I$650,2,FALSE))))</f>
        <v/>
      </c>
      <c r="H98" s="22">
        <f t="shared" si="2"/>
        <v>0</v>
      </c>
      <c r="I98" t="str">
        <f t="shared" si="3"/>
        <v/>
      </c>
    </row>
    <row r="99" spans="1:9" ht="15" x14ac:dyDescent="0.4">
      <c r="A99" s="19"/>
      <c r="B99" s="19"/>
      <c r="C99" s="20"/>
      <c r="D99" s="20"/>
      <c r="E99" s="20"/>
      <c r="F99" s="20"/>
      <c r="G99" s="21" t="str">
        <f>IF(ISBLANK($A99),"",IF($I99="X",A99,CONCATENATE(VLOOKUP(A99,Competitors!$A$2:$I$650,3, FALSE)," ",VLOOKUP(A99,Competitors!$A$2:$I$650,2,FALSE))))</f>
        <v/>
      </c>
      <c r="H99" s="22">
        <f t="shared" si="2"/>
        <v>0</v>
      </c>
      <c r="I99" t="str">
        <f t="shared" si="3"/>
        <v/>
      </c>
    </row>
    <row r="100" spans="1:9" ht="15" x14ac:dyDescent="0.4">
      <c r="A100" s="19"/>
      <c r="B100" s="19"/>
      <c r="C100" s="20"/>
      <c r="D100" s="20"/>
      <c r="E100" s="20"/>
      <c r="F100" s="20"/>
      <c r="G100" s="21" t="str">
        <f>IF(ISBLANK($A100),"",IF($I100="X",A100,CONCATENATE(VLOOKUP(A100,Competitors!$A$2:$I$650,3, FALSE)," ",VLOOKUP(A100,Competitors!$A$2:$I$650,2,FALSE))))</f>
        <v/>
      </c>
      <c r="H100" s="22">
        <f t="shared" si="2"/>
        <v>0</v>
      </c>
      <c r="I100" t="str">
        <f t="shared" si="3"/>
        <v/>
      </c>
    </row>
    <row r="101" spans="1:9" ht="15" x14ac:dyDescent="0.4">
      <c r="A101" s="19"/>
      <c r="B101" s="19"/>
      <c r="C101" s="20"/>
      <c r="D101" s="20"/>
      <c r="E101" s="20"/>
      <c r="F101" s="20"/>
      <c r="G101" s="21" t="str">
        <f>IF(ISBLANK($A101),"",IF($I101="X",A101,CONCATENATE(VLOOKUP(A101,Competitors!$A$2:$I$650,3, FALSE)," ",VLOOKUP(A101,Competitors!$A$2:$I$650,2,FALSE))))</f>
        <v/>
      </c>
      <c r="H101" s="22">
        <f t="shared" si="2"/>
        <v>0</v>
      </c>
      <c r="I101" t="str">
        <f t="shared" si="3"/>
        <v/>
      </c>
    </row>
    <row r="102" spans="1:9" s="23" customFormat="1" x14ac:dyDescent="0.35">
      <c r="H102" s="24"/>
    </row>
    <row r="103" spans="1:9" x14ac:dyDescent="0.35">
      <c r="A103" t="s">
        <v>672</v>
      </c>
      <c r="B103" t="str" cm="1">
        <f t="array" aca="1" ref="B103" ca="1">MID(CELL("filename",A1),FIND("]",CELL("filename",A1))+1,255)</f>
        <v>Event_21</v>
      </c>
    </row>
    <row r="104" spans="1:9" x14ac:dyDescent="0.35">
      <c r="A104" t="s">
        <v>673</v>
      </c>
      <c r="B104">
        <f ca="1">_xlfn.XLOOKUP(B103,Calendar!L:L,Calendar!G:G,"Event is not in calendar")</f>
        <v>0</v>
      </c>
    </row>
  </sheetData>
  <conditionalFormatting sqref="D2:D101">
    <cfRule type="expression" dxfId="17" priority="1">
      <formula>TEXT($B$104,"@")="Y"</formula>
    </cfRule>
  </conditionalFormatting>
  <conditionalFormatting sqref="G2:H101">
    <cfRule type="expression" dxfId="16" priority="3">
      <formula>$I2="X"</formula>
    </cfRule>
  </conditionalFormatting>
  <conditionalFormatting sqref="H2:H101">
    <cfRule type="expression" dxfId="15" priority="2">
      <formula>TEXT($B$104,"@")="Y"</formula>
    </cfRule>
  </conditionalFormatting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9A44F-4AC5-48E7-AFB5-9EB4E9EBC74E}">
  <sheetPr codeName="Sheet44"/>
  <dimension ref="A1:I104"/>
  <sheetViews>
    <sheetView zoomScale="75" zoomScaleNormal="75" workbookViewId="0">
      <selection activeCell="E35" sqref="E35"/>
    </sheetView>
  </sheetViews>
  <sheetFormatPr defaultColWidth="9.1328125" defaultRowHeight="12.75" x14ac:dyDescent="0.35"/>
  <cols>
    <col min="1" max="1" width="26.1328125" customWidth="1"/>
    <col min="2" max="4" width="4.6640625" customWidth="1"/>
    <col min="5" max="6" width="18.19921875" customWidth="1"/>
    <col min="7" max="7" width="36.53125" customWidth="1"/>
    <col min="8" max="8" width="14.6640625" style="25" bestFit="1" customWidth="1"/>
  </cols>
  <sheetData>
    <row r="1" spans="1:9" ht="15.75" customHeight="1" x14ac:dyDescent="0.4">
      <c r="A1" s="12" t="s">
        <v>364</v>
      </c>
      <c r="B1" s="13" t="s">
        <v>176</v>
      </c>
      <c r="C1" s="14" t="s">
        <v>2</v>
      </c>
      <c r="D1" s="15" t="s">
        <v>48</v>
      </c>
      <c r="E1" s="16" t="s">
        <v>177</v>
      </c>
      <c r="F1" s="16" t="s">
        <v>178</v>
      </c>
      <c r="G1" s="17" t="s">
        <v>115</v>
      </c>
      <c r="H1" s="18" t="s">
        <v>179</v>
      </c>
      <c r="I1" t="s">
        <v>363</v>
      </c>
    </row>
    <row r="2" spans="1:9" ht="15" x14ac:dyDescent="0.4">
      <c r="A2" s="30" t="s">
        <v>326</v>
      </c>
      <c r="B2" s="30">
        <v>0</v>
      </c>
      <c r="C2" s="30">
        <v>23</v>
      </c>
      <c r="D2" s="30">
        <v>12</v>
      </c>
      <c r="E2" s="30" t="s">
        <v>180</v>
      </c>
      <c r="F2" s="30"/>
      <c r="G2" s="21" t="str">
        <f>IF(ISBLANK($A2),"",IF($I2="X",A2,CONCATENATE(VLOOKUP(A2,Competitors!$A$2:$I$650,3, FALSE)," ",VLOOKUP(A2,Competitors!$A$2:$I$650,2,FALSE))))</f>
        <v>Alex Whitemore</v>
      </c>
      <c r="H2" s="22">
        <f>IF(LEFT($E2,1)="D",UPPER($E2),(B2*3600+C2*60+D2)/86400)</f>
        <v>1.6111111111111111E-2</v>
      </c>
      <c r="I2" t="str">
        <f>IF(OR(ISBLANK(A2),ISNUMBER(A2)),"","X")</f>
        <v>X</v>
      </c>
    </row>
    <row r="3" spans="1:9" ht="15" x14ac:dyDescent="0.4">
      <c r="A3" s="30">
        <v>407</v>
      </c>
      <c r="B3" s="30">
        <v>0</v>
      </c>
      <c r="C3" s="30">
        <v>23</v>
      </c>
      <c r="D3" s="30">
        <v>30</v>
      </c>
      <c r="E3" s="30"/>
      <c r="F3" s="30"/>
      <c r="G3" s="21" t="str">
        <f>IF(ISBLANK($A3),"",IF($I3="X",A3,CONCATENATE(VLOOKUP(A3,Competitors!$A$2:$I$650,3, FALSE)," ",VLOOKUP(A3,Competitors!$A$2:$I$650,2,FALSE))))</f>
        <v>Hans van Nierop</v>
      </c>
      <c r="H3" s="22">
        <f t="shared" ref="H3:H66" si="0">IF(LEFT($E3,1)="D",UPPER($E3),(B3*3600+C3*60+D3)/86400)</f>
        <v>1.6319444444444445E-2</v>
      </c>
      <c r="I3" t="str">
        <f t="shared" ref="I3:I66" si="1">IF(OR(ISBLANK(A3),ISNUMBER(A3)),"","X")</f>
        <v/>
      </c>
    </row>
    <row r="4" spans="1:9" ht="15" x14ac:dyDescent="0.4">
      <c r="A4" s="30">
        <v>747</v>
      </c>
      <c r="B4" s="30">
        <v>0</v>
      </c>
      <c r="C4" s="30">
        <v>23</v>
      </c>
      <c r="D4" s="30">
        <v>47</v>
      </c>
      <c r="E4" s="30"/>
      <c r="F4" s="30"/>
      <c r="G4" s="21" t="str">
        <f>IF(ISBLANK($A4),"",IF($I4="X",A4,CONCATENATE(VLOOKUP(A4,Competitors!$A$2:$I$650,3, FALSE)," ",VLOOKUP(A4,Competitors!$A$2:$I$650,2,FALSE))))</f>
        <v>James Moore</v>
      </c>
      <c r="H4" s="22">
        <f t="shared" si="0"/>
        <v>1.6516203703703703E-2</v>
      </c>
      <c r="I4" t="str">
        <f t="shared" si="1"/>
        <v/>
      </c>
    </row>
    <row r="5" spans="1:9" ht="15" x14ac:dyDescent="0.4">
      <c r="A5" s="30">
        <v>967</v>
      </c>
      <c r="B5" s="30">
        <v>0</v>
      </c>
      <c r="C5" s="30">
        <v>24</v>
      </c>
      <c r="D5" s="30">
        <v>49</v>
      </c>
      <c r="E5" s="30" t="s">
        <v>180</v>
      </c>
      <c r="F5" s="30"/>
      <c r="G5" s="21" t="str">
        <f>IF(ISBLANK($A5),"",IF($I5="X",A5,CONCATENATE(VLOOKUP(A5,Competitors!$A$2:$I$650,3, FALSE)," ",VLOOKUP(A5,Competitors!$A$2:$I$650,2,FALSE))))</f>
        <v>Daniel McDonnell</v>
      </c>
      <c r="H5" s="22">
        <f t="shared" si="0"/>
        <v>1.7233796296296296E-2</v>
      </c>
      <c r="I5" t="str">
        <f t="shared" si="1"/>
        <v/>
      </c>
    </row>
    <row r="6" spans="1:9" ht="15" x14ac:dyDescent="0.4">
      <c r="A6" s="30">
        <v>989</v>
      </c>
      <c r="B6" s="30">
        <v>0</v>
      </c>
      <c r="C6" s="30">
        <v>25</v>
      </c>
      <c r="D6" s="30">
        <v>30</v>
      </c>
      <c r="E6" s="30" t="s">
        <v>180</v>
      </c>
      <c r="F6" s="30"/>
      <c r="G6" s="21" t="str">
        <f>IF(ISBLANK($A6),"",IF($I6="X",A6,CONCATENATE(VLOOKUP(A6,Competitors!$A$2:$I$650,3, FALSE)," ",VLOOKUP(A6,Competitors!$A$2:$I$650,2,FALSE))))</f>
        <v>Jason Williams</v>
      </c>
      <c r="H6" s="22">
        <f t="shared" si="0"/>
        <v>1.7708333333333333E-2</v>
      </c>
      <c r="I6" t="str">
        <f t="shared" si="1"/>
        <v/>
      </c>
    </row>
    <row r="7" spans="1:9" ht="15" x14ac:dyDescent="0.4">
      <c r="A7" s="30">
        <v>699</v>
      </c>
      <c r="B7" s="30">
        <v>0</v>
      </c>
      <c r="C7" s="30">
        <v>25</v>
      </c>
      <c r="D7" s="30">
        <v>38</v>
      </c>
      <c r="E7" s="30"/>
      <c r="F7" s="30"/>
      <c r="G7" s="21" t="str">
        <f>IF(ISBLANK($A7),"",IF($I7="X",A7,CONCATENATE(VLOOKUP(A7,Competitors!$A$2:$I$650,3, FALSE)," ",VLOOKUP(A7,Competitors!$A$2:$I$650,2,FALSE))))</f>
        <v>Jonathan Durnin</v>
      </c>
      <c r="H7" s="22">
        <f t="shared" si="0"/>
        <v>1.7800925925925925E-2</v>
      </c>
      <c r="I7" t="str">
        <f t="shared" si="1"/>
        <v/>
      </c>
    </row>
    <row r="8" spans="1:9" ht="15" x14ac:dyDescent="0.4">
      <c r="A8" s="30">
        <v>1161</v>
      </c>
      <c r="B8" s="30">
        <v>0</v>
      </c>
      <c r="C8" s="30">
        <v>26</v>
      </c>
      <c r="D8" s="30">
        <v>1</v>
      </c>
      <c r="E8" s="30"/>
      <c r="F8" s="30"/>
      <c r="G8" s="21" t="str">
        <f>IF(ISBLANK($A8),"",IF($I8="X",A8,CONCATENATE(VLOOKUP(A8,Competitors!$A$2:$I$650,3, FALSE)," ",VLOOKUP(A8,Competitors!$A$2:$I$650,2,FALSE))))</f>
        <v>Maciej Suchocki</v>
      </c>
      <c r="H8" s="22">
        <f t="shared" si="0"/>
        <v>1.8067129629629631E-2</v>
      </c>
      <c r="I8" t="str">
        <f t="shared" si="1"/>
        <v/>
      </c>
    </row>
    <row r="9" spans="1:9" ht="15" x14ac:dyDescent="0.4">
      <c r="A9" s="30" t="s">
        <v>150</v>
      </c>
      <c r="B9" s="30">
        <v>0</v>
      </c>
      <c r="C9" s="30">
        <v>27</v>
      </c>
      <c r="D9" s="30">
        <v>4</v>
      </c>
      <c r="E9" s="30"/>
      <c r="F9" s="30"/>
      <c r="G9" s="21" t="str">
        <f>IF(ISBLANK($A9),"",IF($I9="X",A9,CONCATENATE(VLOOKUP(A9,Competitors!$A$2:$I$650,3, FALSE)," ",VLOOKUP(A9,Competitors!$A$2:$I$650,2,FALSE))))</f>
        <v>Ed Watson</v>
      </c>
      <c r="H9" s="22">
        <f t="shared" si="0"/>
        <v>1.8796296296296297E-2</v>
      </c>
      <c r="I9" t="str">
        <f t="shared" si="1"/>
        <v>X</v>
      </c>
    </row>
    <row r="10" spans="1:9" ht="15" x14ac:dyDescent="0.4">
      <c r="A10" s="30">
        <v>1385</v>
      </c>
      <c r="B10" s="30">
        <v>0</v>
      </c>
      <c r="C10" s="30">
        <v>27</v>
      </c>
      <c r="D10" s="30">
        <v>14</v>
      </c>
      <c r="E10" s="30" t="s">
        <v>180</v>
      </c>
      <c r="F10" s="30"/>
      <c r="G10" s="21" t="str">
        <f>IF(ISBLANK($A10),"",IF($I10="X",A10,CONCATENATE(VLOOKUP(A10,Competitors!$A$2:$I$650,3, FALSE)," ",VLOOKUP(A10,Competitors!$A$2:$I$650,2,FALSE))))</f>
        <v>Miles Marr</v>
      </c>
      <c r="H10" s="22">
        <f t="shared" si="0"/>
        <v>1.8912037037037036E-2</v>
      </c>
      <c r="I10" t="str">
        <f t="shared" si="1"/>
        <v/>
      </c>
    </row>
    <row r="11" spans="1:9" ht="15" x14ac:dyDescent="0.4">
      <c r="A11" s="30" t="s">
        <v>148</v>
      </c>
      <c r="B11" s="30">
        <v>0</v>
      </c>
      <c r="C11" s="30">
        <v>27</v>
      </c>
      <c r="D11" s="30">
        <v>21</v>
      </c>
      <c r="E11" s="30"/>
      <c r="F11" s="30"/>
      <c r="G11" s="21" t="str">
        <f>IF(ISBLANK($A11),"",IF($I11="X",A11,CONCATENATE(VLOOKUP(A11,Competitors!$A$2:$I$650,3, FALSE)," ",VLOOKUP(A11,Competitors!$A$2:$I$650,2,FALSE))))</f>
        <v>Chris Bonsor</v>
      </c>
      <c r="H11" s="22">
        <f t="shared" si="0"/>
        <v>1.8993055555555555E-2</v>
      </c>
      <c r="I11" t="str">
        <f t="shared" si="1"/>
        <v>X</v>
      </c>
    </row>
    <row r="12" spans="1:9" ht="15" x14ac:dyDescent="0.4">
      <c r="A12" s="30">
        <v>846</v>
      </c>
      <c r="B12" s="30">
        <v>0</v>
      </c>
      <c r="C12" s="30">
        <v>27</v>
      </c>
      <c r="D12" s="30">
        <v>24</v>
      </c>
      <c r="E12" s="30"/>
      <c r="F12" s="30"/>
      <c r="G12" s="21" t="str">
        <f>IF(ISBLANK($A12),"",IF($I12="X",A12,CONCATENATE(VLOOKUP(A12,Competitors!$A$2:$I$650,3, FALSE)," ",VLOOKUP(A12,Competitors!$A$2:$I$650,2,FALSE))))</f>
        <v>Roger Kockelbergh</v>
      </c>
      <c r="H12" s="22">
        <f t="shared" si="0"/>
        <v>1.9027777777777779E-2</v>
      </c>
      <c r="I12" t="str">
        <f t="shared" si="1"/>
        <v/>
      </c>
    </row>
    <row r="13" spans="1:9" ht="15" x14ac:dyDescent="0.4">
      <c r="A13" s="30">
        <v>1109</v>
      </c>
      <c r="B13" s="30">
        <v>0</v>
      </c>
      <c r="C13" s="30">
        <v>27</v>
      </c>
      <c r="D13" s="30">
        <v>30</v>
      </c>
      <c r="E13" s="30"/>
      <c r="F13" s="30"/>
      <c r="G13" s="21" t="str">
        <f>IF(ISBLANK($A13),"",IF($I13="X",A13,CONCATENATE(VLOOKUP(A13,Competitors!$A$2:$I$650,3, FALSE)," ",VLOOKUP(A13,Competitors!$A$2:$I$650,2,FALSE))))</f>
        <v>Stuart Haycox</v>
      </c>
      <c r="H13" s="22">
        <f t="shared" si="0"/>
        <v>1.9097222222222224E-2</v>
      </c>
      <c r="I13" t="str">
        <f t="shared" si="1"/>
        <v/>
      </c>
    </row>
    <row r="14" spans="1:9" ht="15" x14ac:dyDescent="0.4">
      <c r="A14" s="30" t="s">
        <v>152</v>
      </c>
      <c r="B14" s="30">
        <v>0</v>
      </c>
      <c r="C14" s="30">
        <v>28</v>
      </c>
      <c r="D14" s="30">
        <v>27</v>
      </c>
      <c r="E14" s="30" t="s">
        <v>180</v>
      </c>
      <c r="F14" s="30"/>
      <c r="G14" s="21" t="str">
        <f>IF(ISBLANK($A14),"",IF($I14="X",A14,CONCATENATE(VLOOKUP(A14,Competitors!$A$2:$I$650,3, FALSE)," ",VLOOKUP(A14,Competitors!$A$2:$I$650,2,FALSE))))</f>
        <v>Mark Newton</v>
      </c>
      <c r="H14" s="22">
        <f t="shared" si="0"/>
        <v>1.9756944444444445E-2</v>
      </c>
      <c r="I14" t="str">
        <f t="shared" si="1"/>
        <v>X</v>
      </c>
    </row>
    <row r="15" spans="1:9" ht="15" x14ac:dyDescent="0.4">
      <c r="A15" s="30" t="s">
        <v>153</v>
      </c>
      <c r="B15" s="30">
        <v>0</v>
      </c>
      <c r="C15" s="30">
        <v>28</v>
      </c>
      <c r="D15" s="30">
        <v>30</v>
      </c>
      <c r="E15" s="30" t="s">
        <v>180</v>
      </c>
      <c r="F15" s="30"/>
      <c r="G15" s="21" t="str">
        <f>IF(ISBLANK($A15),"",IF($I15="X",A15,CONCATENATE(VLOOKUP(A15,Competitors!$A$2:$I$650,3, FALSE)," ",VLOOKUP(A15,Competitors!$A$2:$I$650,2,FALSE))))</f>
        <v>Marshall Briggs</v>
      </c>
      <c r="H15" s="22">
        <f t="shared" si="0"/>
        <v>1.9791666666666666E-2</v>
      </c>
      <c r="I15" t="str">
        <f t="shared" si="1"/>
        <v>X</v>
      </c>
    </row>
    <row r="16" spans="1:9" ht="15" x14ac:dyDescent="0.4">
      <c r="A16" s="30">
        <v>23</v>
      </c>
      <c r="B16" s="30">
        <v>0</v>
      </c>
      <c r="C16" s="30">
        <v>29</v>
      </c>
      <c r="D16" s="30">
        <v>0</v>
      </c>
      <c r="E16" s="30"/>
      <c r="F16" s="30"/>
      <c r="G16" s="21" t="str">
        <f>IF(ISBLANK($A16),"",IF($I16="X",A16,CONCATENATE(VLOOKUP(A16,Competitors!$A$2:$I$650,3, FALSE)," ",VLOOKUP(A16,Competitors!$A$2:$I$650,2,FALSE))))</f>
        <v>Chris Hyde</v>
      </c>
      <c r="H16" s="22">
        <f t="shared" si="0"/>
        <v>2.013888888888889E-2</v>
      </c>
      <c r="I16" t="str">
        <f t="shared" si="1"/>
        <v/>
      </c>
    </row>
    <row r="17" spans="1:9" ht="15" x14ac:dyDescent="0.4">
      <c r="A17" s="30">
        <v>120</v>
      </c>
      <c r="B17" s="30">
        <v>0</v>
      </c>
      <c r="C17" s="30">
        <v>29</v>
      </c>
      <c r="D17" s="30">
        <v>2</v>
      </c>
      <c r="E17" s="30"/>
      <c r="F17" s="30"/>
      <c r="G17" s="21" t="str">
        <f>IF(ISBLANK($A17),"",IF($I17="X",A17,CONCATENATE(VLOOKUP(A17,Competitors!$A$2:$I$650,3, FALSE)," ",VLOOKUP(A17,Competitors!$A$2:$I$650,2,FALSE))))</f>
        <v>Linda Hubbard</v>
      </c>
      <c r="H17" s="22">
        <f t="shared" si="0"/>
        <v>2.0162037037037037E-2</v>
      </c>
      <c r="I17" t="str">
        <f t="shared" si="1"/>
        <v/>
      </c>
    </row>
    <row r="18" spans="1:9" ht="15" x14ac:dyDescent="0.4">
      <c r="A18" s="30">
        <v>1193</v>
      </c>
      <c r="B18" s="30">
        <v>0</v>
      </c>
      <c r="C18" s="30">
        <v>29</v>
      </c>
      <c r="D18" s="30">
        <v>8</v>
      </c>
      <c r="E18" s="30" t="s">
        <v>180</v>
      </c>
      <c r="F18" s="30"/>
      <c r="G18" s="21" t="str">
        <f>IF(ISBLANK($A18),"",IF($I18="X",A18,CONCATENATE(VLOOKUP(A18,Competitors!$A$2:$I$650,3, FALSE)," ",VLOOKUP(A18,Competitors!$A$2:$I$650,2,FALSE))))</f>
        <v>Richard Hardwicke</v>
      </c>
      <c r="H18" s="22">
        <f t="shared" si="0"/>
        <v>2.0231481481481482E-2</v>
      </c>
      <c r="I18" t="str">
        <f t="shared" si="1"/>
        <v/>
      </c>
    </row>
    <row r="19" spans="1:9" ht="15" x14ac:dyDescent="0.4">
      <c r="A19" s="30" t="s">
        <v>156</v>
      </c>
      <c r="B19" s="30">
        <v>0</v>
      </c>
      <c r="C19" s="30">
        <v>29</v>
      </c>
      <c r="D19" s="30">
        <v>13</v>
      </c>
      <c r="E19" s="30"/>
      <c r="F19" s="30"/>
      <c r="G19" s="21" t="str">
        <f>IF(ISBLANK($A19),"",IF($I19="X",A19,CONCATENATE(VLOOKUP(A19,Competitors!$A$2:$I$650,3, FALSE)," ",VLOOKUP(A19,Competitors!$A$2:$I$650,2,FALSE))))</f>
        <v>Steve Pearce</v>
      </c>
      <c r="H19" s="22">
        <f t="shared" si="0"/>
        <v>2.0289351851851854E-2</v>
      </c>
      <c r="I19" t="str">
        <f t="shared" si="1"/>
        <v>X</v>
      </c>
    </row>
    <row r="20" spans="1:9" ht="15" x14ac:dyDescent="0.4">
      <c r="A20" s="30">
        <v>1242</v>
      </c>
      <c r="B20" s="30">
        <v>0</v>
      </c>
      <c r="C20" s="30">
        <v>29</v>
      </c>
      <c r="D20" s="30">
        <v>16</v>
      </c>
      <c r="E20" s="30" t="s">
        <v>180</v>
      </c>
      <c r="F20" s="30"/>
      <c r="G20" s="21" t="str">
        <f>IF(ISBLANK($A20),"",IF($I20="X",A20,CONCATENATE(VLOOKUP(A20,Competitors!$A$2:$I$650,3, FALSE)," ",VLOOKUP(A20,Competitors!$A$2:$I$650,2,FALSE))))</f>
        <v>Mike Sirett</v>
      </c>
      <c r="H20" s="22">
        <f t="shared" si="0"/>
        <v>2.0324074074074074E-2</v>
      </c>
      <c r="I20" t="str">
        <f t="shared" si="1"/>
        <v/>
      </c>
    </row>
    <row r="21" spans="1:9" ht="15" x14ac:dyDescent="0.4">
      <c r="A21" s="30">
        <v>1195</v>
      </c>
      <c r="B21" s="30">
        <v>0</v>
      </c>
      <c r="C21" s="30">
        <v>29</v>
      </c>
      <c r="D21" s="30">
        <v>35</v>
      </c>
      <c r="E21" s="30" t="s">
        <v>180</v>
      </c>
      <c r="F21" s="30"/>
      <c r="G21" s="21" t="str">
        <f>IF(ISBLANK($A21),"",IF($I21="X",A21,CONCATENATE(VLOOKUP(A21,Competitors!$A$2:$I$650,3, FALSE)," ",VLOOKUP(A21,Competitors!$A$2:$I$650,2,FALSE))))</f>
        <v>Charlie Hardwicke</v>
      </c>
      <c r="H21" s="22">
        <f t="shared" si="0"/>
        <v>2.0543981481481483E-2</v>
      </c>
      <c r="I21" t="str">
        <f t="shared" si="1"/>
        <v/>
      </c>
    </row>
    <row r="22" spans="1:9" ht="15" x14ac:dyDescent="0.4">
      <c r="A22" s="30">
        <v>1355</v>
      </c>
      <c r="B22" s="30">
        <v>0</v>
      </c>
      <c r="C22" s="30">
        <v>29</v>
      </c>
      <c r="D22" s="30">
        <v>49</v>
      </c>
      <c r="E22" s="30" t="s">
        <v>180</v>
      </c>
      <c r="F22" s="30"/>
      <c r="G22" s="21" t="str">
        <f>IF(ISBLANK($A22),"",IF($I22="X",A22,CONCATENATE(VLOOKUP(A22,Competitors!$A$2:$I$650,3, FALSE)," ",VLOOKUP(A22,Competitors!$A$2:$I$650,2,FALSE))))</f>
        <v>Aubrey Elmer</v>
      </c>
      <c r="H22" s="22">
        <f t="shared" si="0"/>
        <v>2.0706018518518519E-2</v>
      </c>
      <c r="I22" t="str">
        <f t="shared" si="1"/>
        <v/>
      </c>
    </row>
    <row r="23" spans="1:9" ht="15" x14ac:dyDescent="0.4">
      <c r="A23" s="30" t="s">
        <v>327</v>
      </c>
      <c r="B23" s="30">
        <v>0</v>
      </c>
      <c r="C23" s="30">
        <v>30</v>
      </c>
      <c r="D23" s="30">
        <v>6</v>
      </c>
      <c r="E23" s="30"/>
      <c r="F23" s="30"/>
      <c r="G23" s="21" t="str">
        <f>IF(ISBLANK($A23),"",IF($I23="X",A23,CONCATENATE(VLOOKUP(A23,Competitors!$A$2:$I$650,3, FALSE)," ",VLOOKUP(A23,Competitors!$A$2:$I$650,2,FALSE))))</f>
        <v>Lucy Sturgess</v>
      </c>
      <c r="H23" s="22">
        <f t="shared" si="0"/>
        <v>2.0902777777777777E-2</v>
      </c>
      <c r="I23" t="str">
        <f t="shared" si="1"/>
        <v>X</v>
      </c>
    </row>
    <row r="24" spans="1:9" ht="15" x14ac:dyDescent="0.4">
      <c r="A24" s="30" t="s">
        <v>328</v>
      </c>
      <c r="B24" s="30">
        <v>0</v>
      </c>
      <c r="C24" s="30">
        <v>30</v>
      </c>
      <c r="D24" s="30">
        <v>46</v>
      </c>
      <c r="E24" s="30"/>
      <c r="F24" s="30"/>
      <c r="G24" s="21" t="str">
        <f>IF(ISBLANK($A24),"",IF($I24="X",A24,CONCATENATE(VLOOKUP(A24,Competitors!$A$2:$I$650,3, FALSE)," ",VLOOKUP(A24,Competitors!$A$2:$I$650,2,FALSE))))</f>
        <v>Debbie Cooper</v>
      </c>
      <c r="H24" s="22">
        <f t="shared" si="0"/>
        <v>2.1365740740740741E-2</v>
      </c>
      <c r="I24" t="str">
        <f t="shared" si="1"/>
        <v>X</v>
      </c>
    </row>
    <row r="25" spans="1:9" ht="15" x14ac:dyDescent="0.4">
      <c r="A25" s="30">
        <v>1194</v>
      </c>
      <c r="B25" s="30">
        <v>0</v>
      </c>
      <c r="C25" s="30">
        <v>30</v>
      </c>
      <c r="D25" s="30">
        <v>57</v>
      </c>
      <c r="E25" s="30" t="s">
        <v>180</v>
      </c>
      <c r="F25" s="30"/>
      <c r="G25" s="21" t="str">
        <f>IF(ISBLANK($A25),"",IF($I25="X",A25,CONCATENATE(VLOOKUP(A25,Competitors!$A$2:$I$650,3, FALSE)," ",VLOOKUP(A25,Competitors!$A$2:$I$650,2,FALSE))))</f>
        <v>Alex Hardwicke</v>
      </c>
      <c r="H25" s="22">
        <f t="shared" si="0"/>
        <v>2.1493055555555557E-2</v>
      </c>
      <c r="I25" t="str">
        <f t="shared" si="1"/>
        <v/>
      </c>
    </row>
    <row r="26" spans="1:9" ht="15" x14ac:dyDescent="0.4">
      <c r="A26" s="30">
        <v>616</v>
      </c>
      <c r="B26" s="30">
        <v>0</v>
      </c>
      <c r="C26" s="30">
        <v>30</v>
      </c>
      <c r="D26" s="30">
        <v>58</v>
      </c>
      <c r="E26" s="30" t="s">
        <v>180</v>
      </c>
      <c r="F26" s="30"/>
      <c r="G26" s="21" t="str">
        <f>IF(ISBLANK($A26),"",IF($I26="X",A26,CONCATENATE(VLOOKUP(A26,Competitors!$A$2:$I$650,3, FALSE)," ",VLOOKUP(A26,Competitors!$A$2:$I$650,2,FALSE))))</f>
        <v>Simon Ward</v>
      </c>
      <c r="H26" s="22">
        <f t="shared" si="0"/>
        <v>2.150462962962963E-2</v>
      </c>
      <c r="I26" t="str">
        <f t="shared" si="1"/>
        <v/>
      </c>
    </row>
    <row r="27" spans="1:9" ht="15" x14ac:dyDescent="0.4">
      <c r="A27" s="30" t="s">
        <v>147</v>
      </c>
      <c r="B27" s="30">
        <v>0</v>
      </c>
      <c r="C27" s="30">
        <v>31</v>
      </c>
      <c r="D27" s="30">
        <v>50</v>
      </c>
      <c r="E27" s="30"/>
      <c r="F27" s="30"/>
      <c r="G27" s="21" t="str">
        <f>IF(ISBLANK($A27),"",IF($I27="X",A27,CONCATENATE(VLOOKUP(A27,Competitors!$A$2:$I$650,3, FALSE)," ",VLOOKUP(A27,Competitors!$A$2:$I$650,2,FALSE))))</f>
        <v>Brian Lincoln</v>
      </c>
      <c r="H27" s="22">
        <f t="shared" si="0"/>
        <v>2.210648148148148E-2</v>
      </c>
      <c r="I27" t="str">
        <f t="shared" si="1"/>
        <v>X</v>
      </c>
    </row>
    <row r="28" spans="1:9" ht="15" x14ac:dyDescent="0.4">
      <c r="A28" s="30" t="s">
        <v>154</v>
      </c>
      <c r="B28" s="30">
        <v>0</v>
      </c>
      <c r="C28" s="30">
        <v>33</v>
      </c>
      <c r="D28" s="30">
        <v>15</v>
      </c>
      <c r="E28" s="30" t="s">
        <v>180</v>
      </c>
      <c r="F28" s="30"/>
      <c r="G28" s="21" t="str">
        <f>IF(ISBLANK($A28),"",IF($I28="X",A28,CONCATENATE(VLOOKUP(A28,Competitors!$A$2:$I$650,3, FALSE)," ",VLOOKUP(A28,Competitors!$A$2:$I$650,2,FALSE))))</f>
        <v>Paul Eden</v>
      </c>
      <c r="H28" s="22">
        <f t="shared" si="0"/>
        <v>2.3090277777777779E-2</v>
      </c>
      <c r="I28" t="str">
        <f t="shared" si="1"/>
        <v>X</v>
      </c>
    </row>
    <row r="29" spans="1:9" ht="15" x14ac:dyDescent="0.4">
      <c r="A29" s="30" t="s">
        <v>329</v>
      </c>
      <c r="B29" s="30">
        <v>0</v>
      </c>
      <c r="C29" s="30">
        <v>41</v>
      </c>
      <c r="D29" s="30">
        <v>24</v>
      </c>
      <c r="E29" s="30" t="s">
        <v>180</v>
      </c>
      <c r="F29" s="30"/>
      <c r="G29" s="21" t="str">
        <f>IF(ISBLANK($A29),"",IF($I29="X",A29,CONCATENATE(VLOOKUP(A29,Competitors!$A$2:$I$650,3, FALSE)," ",VLOOKUP(A29,Competitors!$A$2:$I$650,2,FALSE))))</f>
        <v>Chris Elmer</v>
      </c>
      <c r="H29" s="22">
        <f t="shared" si="0"/>
        <v>2.8750000000000001E-2</v>
      </c>
      <c r="I29" t="str">
        <f t="shared" si="1"/>
        <v>X</v>
      </c>
    </row>
    <row r="30" spans="1:9" ht="15" x14ac:dyDescent="0.4">
      <c r="A30" s="30"/>
      <c r="B30" s="30"/>
      <c r="C30" s="30"/>
      <c r="D30" s="30"/>
      <c r="E30" s="30"/>
      <c r="F30" s="30"/>
      <c r="G30" s="21" t="str">
        <f>IF(ISBLANK($A30),"",IF($I30="X",A30,CONCATENATE(VLOOKUP(A30,Competitors!$A$2:$I$650,3, FALSE)," ",VLOOKUP(A30,Competitors!$A$2:$I$650,2,FALSE))))</f>
        <v/>
      </c>
      <c r="H30" s="22">
        <f t="shared" si="0"/>
        <v>0</v>
      </c>
      <c r="I30" t="str">
        <f t="shared" si="1"/>
        <v/>
      </c>
    </row>
    <row r="31" spans="1:9" ht="15" x14ac:dyDescent="0.4">
      <c r="A31" s="30"/>
      <c r="B31" s="30"/>
      <c r="C31" s="30"/>
      <c r="D31" s="30"/>
      <c r="E31" s="30"/>
      <c r="F31" s="30"/>
      <c r="G31" s="21" t="str">
        <f>IF(ISBLANK($A31),"",IF($I31="X",A31,CONCATENATE(VLOOKUP(A31,Competitors!$A$2:$I$650,3, FALSE)," ",VLOOKUP(A31,Competitors!$A$2:$I$650,2,FALSE))))</f>
        <v/>
      </c>
      <c r="H31" s="22">
        <f t="shared" si="0"/>
        <v>0</v>
      </c>
      <c r="I31" t="str">
        <f t="shared" si="1"/>
        <v/>
      </c>
    </row>
    <row r="32" spans="1:9" ht="15" x14ac:dyDescent="0.4">
      <c r="A32" s="30"/>
      <c r="B32" s="30"/>
      <c r="C32" s="30"/>
      <c r="D32" s="30"/>
      <c r="E32" s="30"/>
      <c r="F32" s="30"/>
      <c r="G32" s="21" t="str">
        <f>IF(ISBLANK($A32),"",IF($I32="X",A32,CONCATENATE(VLOOKUP(A32,Competitors!$A$2:$I$650,3, FALSE)," ",VLOOKUP(A32,Competitors!$A$2:$I$650,2,FALSE))))</f>
        <v/>
      </c>
      <c r="H32" s="22">
        <f t="shared" si="0"/>
        <v>0</v>
      </c>
      <c r="I32" t="str">
        <f t="shared" si="1"/>
        <v/>
      </c>
    </row>
    <row r="33" spans="1:9" ht="15" x14ac:dyDescent="0.4">
      <c r="A33" s="30"/>
      <c r="B33" s="30"/>
      <c r="C33" s="30"/>
      <c r="D33" s="30"/>
      <c r="E33" s="30"/>
      <c r="F33" s="30"/>
      <c r="G33" s="21" t="str">
        <f>IF(ISBLANK($A33),"",IF($I33="X",A33,CONCATENATE(VLOOKUP(A33,Competitors!$A$2:$I$650,3, FALSE)," ",VLOOKUP(A33,Competitors!$A$2:$I$650,2,FALSE))))</f>
        <v/>
      </c>
      <c r="H33" s="22">
        <f t="shared" si="0"/>
        <v>0</v>
      </c>
      <c r="I33" t="str">
        <f t="shared" si="1"/>
        <v/>
      </c>
    </row>
    <row r="34" spans="1:9" ht="15" x14ac:dyDescent="0.4">
      <c r="A34" s="30"/>
      <c r="B34" s="30"/>
      <c r="C34" s="30"/>
      <c r="D34" s="30"/>
      <c r="E34" s="30"/>
      <c r="F34" s="30"/>
      <c r="G34" s="21" t="str">
        <f>IF(ISBLANK($A34),"",IF($I34="X",A34,CONCATENATE(VLOOKUP(A34,Competitors!$A$2:$I$650,3, FALSE)," ",VLOOKUP(A34,Competitors!$A$2:$I$650,2,FALSE))))</f>
        <v/>
      </c>
      <c r="H34" s="22">
        <f t="shared" si="0"/>
        <v>0</v>
      </c>
      <c r="I34" t="str">
        <f t="shared" si="1"/>
        <v/>
      </c>
    </row>
    <row r="35" spans="1:9" ht="15" x14ac:dyDescent="0.4">
      <c r="A35" s="30"/>
      <c r="B35" s="30"/>
      <c r="C35" s="30"/>
      <c r="D35" s="30"/>
      <c r="E35" s="30"/>
      <c r="F35" s="30"/>
      <c r="G35" s="21" t="str">
        <f>IF(ISBLANK($A35),"",IF($I35="X",A35,CONCATENATE(VLOOKUP(A35,Competitors!$A$2:$I$650,3, FALSE)," ",VLOOKUP(A35,Competitors!$A$2:$I$650,2,FALSE))))</f>
        <v/>
      </c>
      <c r="H35" s="22">
        <f t="shared" si="0"/>
        <v>0</v>
      </c>
      <c r="I35" t="str">
        <f t="shared" si="1"/>
        <v/>
      </c>
    </row>
    <row r="36" spans="1:9" ht="15" x14ac:dyDescent="0.4">
      <c r="A36" s="30"/>
      <c r="B36" s="30"/>
      <c r="C36" s="30"/>
      <c r="D36" s="30"/>
      <c r="E36" s="30"/>
      <c r="F36" s="30"/>
      <c r="G36" s="21" t="str">
        <f>IF(ISBLANK($A36),"",IF($I36="X",A36,CONCATENATE(VLOOKUP(A36,Competitors!$A$2:$I$650,3, FALSE)," ",VLOOKUP(A36,Competitors!$A$2:$I$650,2,FALSE))))</f>
        <v/>
      </c>
      <c r="H36" s="22">
        <f t="shared" si="0"/>
        <v>0</v>
      </c>
      <c r="I36" t="str">
        <f t="shared" si="1"/>
        <v/>
      </c>
    </row>
    <row r="37" spans="1:9" ht="15" x14ac:dyDescent="0.4">
      <c r="A37" s="30"/>
      <c r="B37" s="30"/>
      <c r="C37" s="30"/>
      <c r="D37" s="30"/>
      <c r="E37" s="30"/>
      <c r="F37" s="30"/>
      <c r="G37" s="21" t="str">
        <f>IF(ISBLANK($A37),"",IF($I37="X",A37,CONCATENATE(VLOOKUP(A37,Competitors!$A$2:$I$650,3, FALSE)," ",VLOOKUP(A37,Competitors!$A$2:$I$650,2,FALSE))))</f>
        <v/>
      </c>
      <c r="H37" s="22">
        <f t="shared" si="0"/>
        <v>0</v>
      </c>
      <c r="I37" t="str">
        <f t="shared" si="1"/>
        <v/>
      </c>
    </row>
    <row r="38" spans="1:9" ht="15" x14ac:dyDescent="0.4">
      <c r="A38" s="30"/>
      <c r="B38" s="30"/>
      <c r="C38" s="30"/>
      <c r="D38" s="30"/>
      <c r="E38" s="30"/>
      <c r="F38" s="30"/>
      <c r="G38" s="21" t="str">
        <f>IF(ISBLANK($A38),"",IF($I38="X",A38,CONCATENATE(VLOOKUP(A38,Competitors!$A$2:$I$650,3, FALSE)," ",VLOOKUP(A38,Competitors!$A$2:$I$650,2,FALSE))))</f>
        <v/>
      </c>
      <c r="H38" s="22">
        <f t="shared" si="0"/>
        <v>0</v>
      </c>
      <c r="I38" t="str">
        <f t="shared" si="1"/>
        <v/>
      </c>
    </row>
    <row r="39" spans="1:9" ht="15" x14ac:dyDescent="0.4">
      <c r="A39" s="30"/>
      <c r="B39" s="30"/>
      <c r="C39" s="30"/>
      <c r="D39" s="30"/>
      <c r="E39" s="30"/>
      <c r="F39" s="30"/>
      <c r="G39" s="21" t="str">
        <f>IF(ISBLANK($A39),"",IF($I39="X",A39,CONCATENATE(VLOOKUP(A39,Competitors!$A$2:$I$650,3, FALSE)," ",VLOOKUP(A39,Competitors!$A$2:$I$650,2,FALSE))))</f>
        <v/>
      </c>
      <c r="H39" s="22">
        <f t="shared" si="0"/>
        <v>0</v>
      </c>
      <c r="I39" t="str">
        <f t="shared" si="1"/>
        <v/>
      </c>
    </row>
    <row r="40" spans="1:9" ht="15" x14ac:dyDescent="0.4">
      <c r="A40" s="30"/>
      <c r="B40" s="30"/>
      <c r="C40" s="30"/>
      <c r="D40" s="30"/>
      <c r="E40" s="30"/>
      <c r="F40" s="30"/>
      <c r="G40" s="21" t="str">
        <f>IF(ISBLANK($A40),"",IF($I40="X",A40,CONCATENATE(VLOOKUP(A40,Competitors!$A$2:$I$650,3, FALSE)," ",VLOOKUP(A40,Competitors!$A$2:$I$650,2,FALSE))))</f>
        <v/>
      </c>
      <c r="H40" s="22">
        <f t="shared" si="0"/>
        <v>0</v>
      </c>
      <c r="I40" t="str">
        <f t="shared" si="1"/>
        <v/>
      </c>
    </row>
    <row r="41" spans="1:9" ht="15" x14ac:dyDescent="0.4">
      <c r="A41" s="30"/>
      <c r="B41" s="30"/>
      <c r="C41" s="30"/>
      <c r="D41" s="30"/>
      <c r="E41" s="30"/>
      <c r="F41" s="30"/>
      <c r="G41" s="21" t="str">
        <f>IF(ISBLANK($A41),"",IF($I41="X",A41,CONCATENATE(VLOOKUP(A41,Competitors!$A$2:$I$650,3, FALSE)," ",VLOOKUP(A41,Competitors!$A$2:$I$650,2,FALSE))))</f>
        <v/>
      </c>
      <c r="H41" s="22">
        <f t="shared" si="0"/>
        <v>0</v>
      </c>
      <c r="I41" t="str">
        <f t="shared" si="1"/>
        <v/>
      </c>
    </row>
    <row r="42" spans="1:9" ht="15" x14ac:dyDescent="0.4">
      <c r="A42" s="30"/>
      <c r="B42" s="30"/>
      <c r="C42" s="30"/>
      <c r="D42" s="30"/>
      <c r="E42" s="30"/>
      <c r="F42" s="30"/>
      <c r="G42" s="21" t="str">
        <f>IF(ISBLANK($A42),"",IF($I42="X",A42,CONCATENATE(VLOOKUP(A42,Competitors!$A$2:$I$650,3, FALSE)," ",VLOOKUP(A42,Competitors!$A$2:$I$650,2,FALSE))))</f>
        <v/>
      </c>
      <c r="H42" s="22">
        <f t="shared" si="0"/>
        <v>0</v>
      </c>
      <c r="I42" t="str">
        <f t="shared" si="1"/>
        <v/>
      </c>
    </row>
    <row r="43" spans="1:9" ht="15" x14ac:dyDescent="0.4">
      <c r="A43" s="30"/>
      <c r="B43" s="30"/>
      <c r="C43" s="30"/>
      <c r="D43" s="30"/>
      <c r="E43" s="30"/>
      <c r="F43" s="30"/>
      <c r="G43" s="21" t="str">
        <f>IF(ISBLANK($A43),"",IF($I43="X",A43,CONCATENATE(VLOOKUP(A43,Competitors!$A$2:$I$650,3, FALSE)," ",VLOOKUP(A43,Competitors!$A$2:$I$650,2,FALSE))))</f>
        <v/>
      </c>
      <c r="H43" s="22">
        <f t="shared" si="0"/>
        <v>0</v>
      </c>
      <c r="I43" t="str">
        <f t="shared" si="1"/>
        <v/>
      </c>
    </row>
    <row r="44" spans="1:9" ht="15" x14ac:dyDescent="0.4">
      <c r="A44" s="30"/>
      <c r="B44" s="30"/>
      <c r="C44" s="30"/>
      <c r="D44" s="30"/>
      <c r="E44" s="30"/>
      <c r="F44" s="30"/>
      <c r="G44" s="21" t="str">
        <f>IF(ISBLANK($A44),"",IF($I44="X",A44,CONCATENATE(VLOOKUP(A44,Competitors!$A$2:$I$650,3, FALSE)," ",VLOOKUP(A44,Competitors!$A$2:$I$650,2,FALSE))))</f>
        <v/>
      </c>
      <c r="H44" s="22">
        <f t="shared" si="0"/>
        <v>0</v>
      </c>
      <c r="I44" t="str">
        <f t="shared" si="1"/>
        <v/>
      </c>
    </row>
    <row r="45" spans="1:9" ht="15" x14ac:dyDescent="0.4">
      <c r="A45" s="30"/>
      <c r="B45" s="30"/>
      <c r="C45" s="30"/>
      <c r="D45" s="30"/>
      <c r="E45" s="30"/>
      <c r="F45" s="30"/>
      <c r="G45" s="21" t="str">
        <f>IF(ISBLANK($A45),"",IF($I45="X",A45,CONCATENATE(VLOOKUP(A45,Competitors!$A$2:$I$650,3, FALSE)," ",VLOOKUP(A45,Competitors!$A$2:$I$650,2,FALSE))))</f>
        <v/>
      </c>
      <c r="H45" s="22">
        <f t="shared" si="0"/>
        <v>0</v>
      </c>
      <c r="I45" t="str">
        <f t="shared" si="1"/>
        <v/>
      </c>
    </row>
    <row r="46" spans="1:9" ht="15" x14ac:dyDescent="0.4">
      <c r="A46" s="30"/>
      <c r="B46" s="30"/>
      <c r="C46" s="30"/>
      <c r="D46" s="30"/>
      <c r="E46" s="30"/>
      <c r="F46" s="30"/>
      <c r="G46" s="21" t="str">
        <f>IF(ISBLANK($A46),"",IF($I46="X",A46,CONCATENATE(VLOOKUP(A46,Competitors!$A$2:$I$650,3, FALSE)," ",VLOOKUP(A46,Competitors!$A$2:$I$650,2,FALSE))))</f>
        <v/>
      </c>
      <c r="H46" s="22">
        <f t="shared" si="0"/>
        <v>0</v>
      </c>
      <c r="I46" t="str">
        <f t="shared" si="1"/>
        <v/>
      </c>
    </row>
    <row r="47" spans="1:9" ht="15" x14ac:dyDescent="0.4">
      <c r="A47" s="30"/>
      <c r="B47" s="30"/>
      <c r="C47" s="30"/>
      <c r="D47" s="30"/>
      <c r="E47" s="30"/>
      <c r="F47" s="30"/>
      <c r="G47" s="21" t="str">
        <f>IF(ISBLANK($A47),"",IF($I47="X",A47,CONCATENATE(VLOOKUP(A47,Competitors!$A$2:$I$650,3, FALSE)," ",VLOOKUP(A47,Competitors!$A$2:$I$650,2,FALSE))))</f>
        <v/>
      </c>
      <c r="H47" s="22">
        <f t="shared" si="0"/>
        <v>0</v>
      </c>
      <c r="I47" t="str">
        <f t="shared" si="1"/>
        <v/>
      </c>
    </row>
    <row r="48" spans="1:9" ht="15" x14ac:dyDescent="0.4">
      <c r="A48" s="30"/>
      <c r="B48" s="30"/>
      <c r="C48" s="30"/>
      <c r="D48" s="30"/>
      <c r="E48" s="30"/>
      <c r="F48" s="30"/>
      <c r="G48" s="21" t="str">
        <f>IF(ISBLANK($A48),"",IF($I48="X",A48,CONCATENATE(VLOOKUP(A48,Competitors!$A$2:$I$650,3, FALSE)," ",VLOOKUP(A48,Competitors!$A$2:$I$650,2,FALSE))))</f>
        <v/>
      </c>
      <c r="H48" s="22">
        <f t="shared" si="0"/>
        <v>0</v>
      </c>
      <c r="I48" t="str">
        <f t="shared" si="1"/>
        <v/>
      </c>
    </row>
    <row r="49" spans="1:9" ht="15" x14ac:dyDescent="0.4">
      <c r="A49" s="30"/>
      <c r="B49" s="30"/>
      <c r="C49" s="30"/>
      <c r="D49" s="30"/>
      <c r="E49" s="30"/>
      <c r="F49" s="30"/>
      <c r="G49" s="21" t="str">
        <f>IF(ISBLANK($A49),"",IF($I49="X",A49,CONCATENATE(VLOOKUP(A49,Competitors!$A$2:$I$650,3, FALSE)," ",VLOOKUP(A49,Competitors!$A$2:$I$650,2,FALSE))))</f>
        <v/>
      </c>
      <c r="H49" s="22">
        <f t="shared" si="0"/>
        <v>0</v>
      </c>
      <c r="I49" t="str">
        <f t="shared" si="1"/>
        <v/>
      </c>
    </row>
    <row r="50" spans="1:9" ht="15" x14ac:dyDescent="0.4">
      <c r="A50" s="30"/>
      <c r="B50" s="30"/>
      <c r="C50" s="30"/>
      <c r="D50" s="30"/>
      <c r="E50" s="30"/>
      <c r="F50" s="30"/>
      <c r="G50" s="21" t="str">
        <f>IF(ISBLANK($A50),"",IF($I50="X",A50,CONCATENATE(VLOOKUP(A50,Competitors!$A$2:$I$650,3, FALSE)," ",VLOOKUP(A50,Competitors!$A$2:$I$650,2,FALSE))))</f>
        <v/>
      </c>
      <c r="H50" s="22">
        <f t="shared" si="0"/>
        <v>0</v>
      </c>
      <c r="I50" t="str">
        <f t="shared" si="1"/>
        <v/>
      </c>
    </row>
    <row r="51" spans="1:9" ht="15" x14ac:dyDescent="0.4">
      <c r="A51" s="30"/>
      <c r="B51" s="30"/>
      <c r="C51" s="30"/>
      <c r="D51" s="30"/>
      <c r="E51" s="30"/>
      <c r="F51" s="30"/>
      <c r="G51" s="21" t="str">
        <f>IF(ISBLANK($A51),"",IF($I51="X",A51,CONCATENATE(VLOOKUP(A51,Competitors!$A$2:$I$650,3, FALSE)," ",VLOOKUP(A51,Competitors!$A$2:$I$650,2,FALSE))))</f>
        <v/>
      </c>
      <c r="H51" s="22">
        <f t="shared" si="0"/>
        <v>0</v>
      </c>
      <c r="I51" t="str">
        <f t="shared" si="1"/>
        <v/>
      </c>
    </row>
    <row r="52" spans="1:9" ht="15" x14ac:dyDescent="0.4">
      <c r="A52" s="30"/>
      <c r="B52" s="30"/>
      <c r="C52" s="30"/>
      <c r="D52" s="30"/>
      <c r="E52" s="30"/>
      <c r="F52" s="30"/>
      <c r="G52" s="21" t="str">
        <f>IF(ISBLANK($A52),"",IF($I52="X",A52,CONCATENATE(VLOOKUP(A52,Competitors!$A$2:$I$650,3, FALSE)," ",VLOOKUP(A52,Competitors!$A$2:$I$650,2,FALSE))))</f>
        <v/>
      </c>
      <c r="H52" s="22">
        <f t="shared" si="0"/>
        <v>0</v>
      </c>
      <c r="I52" t="str">
        <f t="shared" si="1"/>
        <v/>
      </c>
    </row>
    <row r="53" spans="1:9" ht="15" x14ac:dyDescent="0.4">
      <c r="A53" s="30"/>
      <c r="B53" s="30"/>
      <c r="C53" s="30"/>
      <c r="D53" s="30"/>
      <c r="E53" s="30"/>
      <c r="F53" s="30"/>
      <c r="G53" s="21" t="str">
        <f>IF(ISBLANK($A53),"",IF($I53="X",A53,CONCATENATE(VLOOKUP(A53,Competitors!$A$2:$I$650,3, FALSE)," ",VLOOKUP(A53,Competitors!$A$2:$I$650,2,FALSE))))</f>
        <v/>
      </c>
      <c r="H53" s="22">
        <f t="shared" si="0"/>
        <v>0</v>
      </c>
      <c r="I53" t="str">
        <f t="shared" si="1"/>
        <v/>
      </c>
    </row>
    <row r="54" spans="1:9" ht="15" x14ac:dyDescent="0.4">
      <c r="A54" s="30"/>
      <c r="B54" s="30"/>
      <c r="C54" s="30"/>
      <c r="D54" s="30"/>
      <c r="E54" s="30"/>
      <c r="F54" s="30"/>
      <c r="G54" s="21" t="str">
        <f>IF(ISBLANK($A54),"",IF($I54="X",A54,CONCATENATE(VLOOKUP(A54,Competitors!$A$2:$I$650,3, FALSE)," ",VLOOKUP(A54,Competitors!$A$2:$I$650,2,FALSE))))</f>
        <v/>
      </c>
      <c r="H54" s="22">
        <f t="shared" si="0"/>
        <v>0</v>
      </c>
      <c r="I54" t="str">
        <f t="shared" si="1"/>
        <v/>
      </c>
    </row>
    <row r="55" spans="1:9" ht="15" x14ac:dyDescent="0.4">
      <c r="A55" s="30"/>
      <c r="B55" s="30"/>
      <c r="C55" s="30"/>
      <c r="D55" s="30"/>
      <c r="E55" s="30"/>
      <c r="F55" s="30"/>
      <c r="G55" s="21" t="str">
        <f>IF(ISBLANK($A55),"",IF($I55="X",A55,CONCATENATE(VLOOKUP(A55,Competitors!$A$2:$I$650,3, FALSE)," ",VLOOKUP(A55,Competitors!$A$2:$I$650,2,FALSE))))</f>
        <v/>
      </c>
      <c r="H55" s="22">
        <f t="shared" si="0"/>
        <v>0</v>
      </c>
      <c r="I55" t="str">
        <f t="shared" si="1"/>
        <v/>
      </c>
    </row>
    <row r="56" spans="1:9" ht="15" x14ac:dyDescent="0.4">
      <c r="A56" s="30"/>
      <c r="B56" s="30"/>
      <c r="C56" s="30"/>
      <c r="D56" s="30"/>
      <c r="E56" s="30"/>
      <c r="F56" s="30"/>
      <c r="G56" s="21" t="str">
        <f>IF(ISBLANK($A56),"",IF($I56="X",A56,CONCATENATE(VLOOKUP(A56,Competitors!$A$2:$I$650,3, FALSE)," ",VLOOKUP(A56,Competitors!$A$2:$I$650,2,FALSE))))</f>
        <v/>
      </c>
      <c r="H56" s="22">
        <f t="shared" si="0"/>
        <v>0</v>
      </c>
      <c r="I56" t="str">
        <f t="shared" si="1"/>
        <v/>
      </c>
    </row>
    <row r="57" spans="1:9" ht="15" x14ac:dyDescent="0.4">
      <c r="A57" s="30"/>
      <c r="B57" s="30"/>
      <c r="C57" s="30"/>
      <c r="D57" s="30"/>
      <c r="E57" s="30"/>
      <c r="F57" s="30"/>
      <c r="G57" s="21" t="str">
        <f>IF(ISBLANK($A57),"",IF($I57="X",A57,CONCATENATE(VLOOKUP(A57,Competitors!$A$2:$I$650,3, FALSE)," ",VLOOKUP(A57,Competitors!$A$2:$I$650,2,FALSE))))</f>
        <v/>
      </c>
      <c r="H57" s="22">
        <f t="shared" si="0"/>
        <v>0</v>
      </c>
      <c r="I57" t="str">
        <f t="shared" si="1"/>
        <v/>
      </c>
    </row>
    <row r="58" spans="1:9" ht="15" x14ac:dyDescent="0.4">
      <c r="A58" s="30"/>
      <c r="B58" s="30"/>
      <c r="C58" s="30"/>
      <c r="D58" s="30"/>
      <c r="E58" s="30"/>
      <c r="F58" s="30"/>
      <c r="G58" s="21" t="str">
        <f>IF(ISBLANK($A58),"",IF($I58="X",A58,CONCATENATE(VLOOKUP(A58,Competitors!$A$2:$I$650,3, FALSE)," ",VLOOKUP(A58,Competitors!$A$2:$I$650,2,FALSE))))</f>
        <v/>
      </c>
      <c r="H58" s="22">
        <f t="shared" si="0"/>
        <v>0</v>
      </c>
      <c r="I58" t="str">
        <f t="shared" si="1"/>
        <v/>
      </c>
    </row>
    <row r="59" spans="1:9" ht="15" x14ac:dyDescent="0.4">
      <c r="A59" s="30"/>
      <c r="B59" s="30"/>
      <c r="C59" s="30"/>
      <c r="D59" s="30"/>
      <c r="E59" s="30"/>
      <c r="F59" s="30"/>
      <c r="G59" s="21" t="str">
        <f>IF(ISBLANK($A59),"",IF($I59="X",A59,CONCATENATE(VLOOKUP(A59,Competitors!$A$2:$I$650,3, FALSE)," ",VLOOKUP(A59,Competitors!$A$2:$I$650,2,FALSE))))</f>
        <v/>
      </c>
      <c r="H59" s="22">
        <f t="shared" si="0"/>
        <v>0</v>
      </c>
      <c r="I59" t="str">
        <f t="shared" si="1"/>
        <v/>
      </c>
    </row>
    <row r="60" spans="1:9" ht="15" x14ac:dyDescent="0.4">
      <c r="A60" s="30"/>
      <c r="B60" s="30"/>
      <c r="C60" s="30"/>
      <c r="D60" s="30"/>
      <c r="E60" s="30"/>
      <c r="F60" s="30"/>
      <c r="G60" s="21" t="str">
        <f>IF(ISBLANK($A60),"",IF($I60="X",A60,CONCATENATE(VLOOKUP(A60,Competitors!$A$2:$I$650,3, FALSE)," ",VLOOKUP(A60,Competitors!$A$2:$I$650,2,FALSE))))</f>
        <v/>
      </c>
      <c r="H60" s="22">
        <f t="shared" si="0"/>
        <v>0</v>
      </c>
      <c r="I60" t="str">
        <f t="shared" si="1"/>
        <v/>
      </c>
    </row>
    <row r="61" spans="1:9" ht="15" x14ac:dyDescent="0.4">
      <c r="A61" s="30"/>
      <c r="B61" s="30"/>
      <c r="C61" s="30"/>
      <c r="D61" s="30"/>
      <c r="E61" s="30"/>
      <c r="F61" s="30"/>
      <c r="G61" s="21" t="str">
        <f>IF(ISBLANK($A61),"",IF($I61="X",A61,CONCATENATE(VLOOKUP(A61,Competitors!$A$2:$I$650,3, FALSE)," ",VLOOKUP(A61,Competitors!$A$2:$I$650,2,FALSE))))</f>
        <v/>
      </c>
      <c r="H61" s="22">
        <f t="shared" si="0"/>
        <v>0</v>
      </c>
      <c r="I61" t="str">
        <f t="shared" si="1"/>
        <v/>
      </c>
    </row>
    <row r="62" spans="1:9" ht="15" x14ac:dyDescent="0.4">
      <c r="A62" s="30"/>
      <c r="B62" s="30"/>
      <c r="C62" s="30"/>
      <c r="D62" s="30"/>
      <c r="E62" s="30"/>
      <c r="F62" s="30"/>
      <c r="G62" s="21" t="str">
        <f>IF(ISBLANK($A62),"",IF($I62="X",A62,CONCATENATE(VLOOKUP(A62,Competitors!$A$2:$I$650,3, FALSE)," ",VLOOKUP(A62,Competitors!$A$2:$I$650,2,FALSE))))</f>
        <v/>
      </c>
      <c r="H62" s="22">
        <f t="shared" si="0"/>
        <v>0</v>
      </c>
      <c r="I62" t="str">
        <f t="shared" si="1"/>
        <v/>
      </c>
    </row>
    <row r="63" spans="1:9" ht="15" x14ac:dyDescent="0.4">
      <c r="A63" s="30"/>
      <c r="B63" s="30"/>
      <c r="C63" s="30"/>
      <c r="D63" s="30"/>
      <c r="E63" s="30"/>
      <c r="F63" s="30"/>
      <c r="G63" s="21" t="str">
        <f>IF(ISBLANK($A63),"",IF($I63="X",A63,CONCATENATE(VLOOKUP(A63,Competitors!$A$2:$I$650,3, FALSE)," ",VLOOKUP(A63,Competitors!$A$2:$I$650,2,FALSE))))</f>
        <v/>
      </c>
      <c r="H63" s="22">
        <f t="shared" si="0"/>
        <v>0</v>
      </c>
      <c r="I63" t="str">
        <f t="shared" si="1"/>
        <v/>
      </c>
    </row>
    <row r="64" spans="1:9" ht="15" x14ac:dyDescent="0.4">
      <c r="A64" s="30"/>
      <c r="B64" s="30"/>
      <c r="C64" s="30"/>
      <c r="D64" s="30"/>
      <c r="E64" s="30"/>
      <c r="F64" s="30"/>
      <c r="G64" s="21" t="str">
        <f>IF(ISBLANK($A64),"",IF($I64="X",A64,CONCATENATE(VLOOKUP(A64,Competitors!$A$2:$I$650,3, FALSE)," ",VLOOKUP(A64,Competitors!$A$2:$I$650,2,FALSE))))</f>
        <v/>
      </c>
      <c r="H64" s="22">
        <f t="shared" si="0"/>
        <v>0</v>
      </c>
      <c r="I64" t="str">
        <f t="shared" si="1"/>
        <v/>
      </c>
    </row>
    <row r="65" spans="1:9" ht="15" x14ac:dyDescent="0.4">
      <c r="A65" s="30"/>
      <c r="B65" s="30"/>
      <c r="C65" s="30"/>
      <c r="D65" s="30"/>
      <c r="E65" s="30"/>
      <c r="F65" s="30"/>
      <c r="G65" s="21" t="str">
        <f>IF(ISBLANK($A65),"",IF($I65="X",A65,CONCATENATE(VLOOKUP(A65,Competitors!$A$2:$I$650,3, FALSE)," ",VLOOKUP(A65,Competitors!$A$2:$I$650,2,FALSE))))</f>
        <v/>
      </c>
      <c r="H65" s="22">
        <f t="shared" si="0"/>
        <v>0</v>
      </c>
      <c r="I65" t="str">
        <f t="shared" si="1"/>
        <v/>
      </c>
    </row>
    <row r="66" spans="1:9" ht="15" x14ac:dyDescent="0.4">
      <c r="A66" s="30"/>
      <c r="B66" s="30"/>
      <c r="C66" s="30"/>
      <c r="D66" s="30"/>
      <c r="E66" s="30"/>
      <c r="F66" s="30"/>
      <c r="G66" s="21" t="str">
        <f>IF(ISBLANK($A66),"",IF($I66="X",A66,CONCATENATE(VLOOKUP(A66,Competitors!$A$2:$I$650,3, FALSE)," ",VLOOKUP(A66,Competitors!$A$2:$I$650,2,FALSE))))</f>
        <v/>
      </c>
      <c r="H66" s="22">
        <f t="shared" si="0"/>
        <v>0</v>
      </c>
      <c r="I66" t="str">
        <f t="shared" si="1"/>
        <v/>
      </c>
    </row>
    <row r="67" spans="1:9" ht="15" x14ac:dyDescent="0.4">
      <c r="A67" s="30"/>
      <c r="B67" s="30"/>
      <c r="C67" s="30"/>
      <c r="D67" s="30"/>
      <c r="E67" s="30"/>
      <c r="F67" s="30"/>
      <c r="G67" s="21" t="str">
        <f>IF(ISBLANK($A67),"",IF($I67="X",A67,CONCATENATE(VLOOKUP(A67,Competitors!$A$2:$I$650,3, FALSE)," ",VLOOKUP(A67,Competitors!$A$2:$I$650,2,FALSE))))</f>
        <v/>
      </c>
      <c r="H67" s="22">
        <f t="shared" ref="H67:H101" si="2">IF(LEFT($E67,1)="D",UPPER($E67),(B67*3600+C67*60+D67)/86400)</f>
        <v>0</v>
      </c>
      <c r="I67" t="str">
        <f t="shared" ref="I67:I101" si="3">IF(OR(ISBLANK(A67),ISNUMBER(A67)),"","X")</f>
        <v/>
      </c>
    </row>
    <row r="68" spans="1:9" ht="15" x14ac:dyDescent="0.4">
      <c r="A68" s="30"/>
      <c r="B68" s="30"/>
      <c r="C68" s="30"/>
      <c r="D68" s="30"/>
      <c r="E68" s="30"/>
      <c r="F68" s="30"/>
      <c r="G68" s="21" t="str">
        <f>IF(ISBLANK($A68),"",IF($I68="X",A68,CONCATENATE(VLOOKUP(A68,Competitors!$A$2:$I$650,3, FALSE)," ",VLOOKUP(A68,Competitors!$A$2:$I$650,2,FALSE))))</f>
        <v/>
      </c>
      <c r="H68" s="22">
        <f t="shared" si="2"/>
        <v>0</v>
      </c>
      <c r="I68" t="str">
        <f t="shared" si="3"/>
        <v/>
      </c>
    </row>
    <row r="69" spans="1:9" ht="15" x14ac:dyDescent="0.4">
      <c r="A69" s="30"/>
      <c r="B69" s="30"/>
      <c r="C69" s="30"/>
      <c r="D69" s="30"/>
      <c r="E69" s="30"/>
      <c r="F69" s="30"/>
      <c r="G69" s="21" t="str">
        <f>IF(ISBLANK($A69),"",IF($I69="X",A69,CONCATENATE(VLOOKUP(A69,Competitors!$A$2:$I$650,3, FALSE)," ",VLOOKUP(A69,Competitors!$A$2:$I$650,2,FALSE))))</f>
        <v/>
      </c>
      <c r="H69" s="22">
        <f t="shared" si="2"/>
        <v>0</v>
      </c>
      <c r="I69" t="str">
        <f t="shared" si="3"/>
        <v/>
      </c>
    </row>
    <row r="70" spans="1:9" ht="15" x14ac:dyDescent="0.4">
      <c r="A70" s="30"/>
      <c r="B70" s="30"/>
      <c r="C70" s="30"/>
      <c r="D70" s="30"/>
      <c r="E70" s="30"/>
      <c r="F70" s="30"/>
      <c r="G70" s="21" t="str">
        <f>IF(ISBLANK($A70),"",IF($I70="X",A70,CONCATENATE(VLOOKUP(A70,Competitors!$A$2:$I$650,3, FALSE)," ",VLOOKUP(A70,Competitors!$A$2:$I$650,2,FALSE))))</f>
        <v/>
      </c>
      <c r="H70" s="22">
        <f t="shared" si="2"/>
        <v>0</v>
      </c>
      <c r="I70" t="str">
        <f t="shared" si="3"/>
        <v/>
      </c>
    </row>
    <row r="71" spans="1:9" ht="15" x14ac:dyDescent="0.4">
      <c r="A71" s="30"/>
      <c r="B71" s="30"/>
      <c r="C71" s="30"/>
      <c r="D71" s="30"/>
      <c r="E71" s="30"/>
      <c r="F71" s="30"/>
      <c r="G71" s="21" t="str">
        <f>IF(ISBLANK($A71),"",IF($I71="X",A71,CONCATENATE(VLOOKUP(A71,Competitors!$A$2:$I$650,3, FALSE)," ",VLOOKUP(A71,Competitors!$A$2:$I$650,2,FALSE))))</f>
        <v/>
      </c>
      <c r="H71" s="22">
        <f t="shared" si="2"/>
        <v>0</v>
      </c>
      <c r="I71" t="str">
        <f t="shared" si="3"/>
        <v/>
      </c>
    </row>
    <row r="72" spans="1:9" ht="15" x14ac:dyDescent="0.4">
      <c r="A72" s="30"/>
      <c r="B72" s="30"/>
      <c r="C72" s="30"/>
      <c r="D72" s="30"/>
      <c r="E72" s="30"/>
      <c r="F72" s="30"/>
      <c r="G72" s="21" t="str">
        <f>IF(ISBLANK($A72),"",IF($I72="X",A72,CONCATENATE(VLOOKUP(A72,Competitors!$A$2:$I$650,3, FALSE)," ",VLOOKUP(A72,Competitors!$A$2:$I$650,2,FALSE))))</f>
        <v/>
      </c>
      <c r="H72" s="22">
        <f t="shared" si="2"/>
        <v>0</v>
      </c>
      <c r="I72" t="str">
        <f t="shared" si="3"/>
        <v/>
      </c>
    </row>
    <row r="73" spans="1:9" ht="15" x14ac:dyDescent="0.4">
      <c r="A73" s="30"/>
      <c r="B73" s="30"/>
      <c r="C73" s="30"/>
      <c r="D73" s="30"/>
      <c r="E73" s="30"/>
      <c r="F73" s="30"/>
      <c r="G73" s="21" t="str">
        <f>IF(ISBLANK($A73),"",IF($I73="X",A73,CONCATENATE(VLOOKUP(A73,Competitors!$A$2:$I$650,3, FALSE)," ",VLOOKUP(A73,Competitors!$A$2:$I$650,2,FALSE))))</f>
        <v/>
      </c>
      <c r="H73" s="22">
        <f t="shared" si="2"/>
        <v>0</v>
      </c>
      <c r="I73" t="str">
        <f t="shared" si="3"/>
        <v/>
      </c>
    </row>
    <row r="74" spans="1:9" ht="15" x14ac:dyDescent="0.4">
      <c r="A74" s="30"/>
      <c r="B74" s="30"/>
      <c r="C74" s="30"/>
      <c r="D74" s="30"/>
      <c r="E74" s="30"/>
      <c r="F74" s="30"/>
      <c r="G74" s="21" t="str">
        <f>IF(ISBLANK($A74),"",IF($I74="X",A74,CONCATENATE(VLOOKUP(A74,Competitors!$A$2:$I$650,3, FALSE)," ",VLOOKUP(A74,Competitors!$A$2:$I$650,2,FALSE))))</f>
        <v/>
      </c>
      <c r="H74" s="22">
        <f t="shared" si="2"/>
        <v>0</v>
      </c>
      <c r="I74" t="str">
        <f t="shared" si="3"/>
        <v/>
      </c>
    </row>
    <row r="75" spans="1:9" ht="15" x14ac:dyDescent="0.4">
      <c r="A75" s="30"/>
      <c r="B75" s="30"/>
      <c r="C75" s="30"/>
      <c r="D75" s="30"/>
      <c r="E75" s="30"/>
      <c r="F75" s="30"/>
      <c r="G75" s="21" t="str">
        <f>IF(ISBLANK($A75),"",IF($I75="X",A75,CONCATENATE(VLOOKUP(A75,Competitors!$A$2:$I$650,3, FALSE)," ",VLOOKUP(A75,Competitors!$A$2:$I$650,2,FALSE))))</f>
        <v/>
      </c>
      <c r="H75" s="22">
        <f t="shared" si="2"/>
        <v>0</v>
      </c>
      <c r="I75" t="str">
        <f t="shared" si="3"/>
        <v/>
      </c>
    </row>
    <row r="76" spans="1:9" ht="15" x14ac:dyDescent="0.4">
      <c r="A76" s="30"/>
      <c r="B76" s="30"/>
      <c r="C76" s="30"/>
      <c r="D76" s="30"/>
      <c r="E76" s="30"/>
      <c r="F76" s="30"/>
      <c r="G76" s="21" t="str">
        <f>IF(ISBLANK($A76),"",IF($I76="X",A76,CONCATENATE(VLOOKUP(A76,Competitors!$A$2:$I$650,3, FALSE)," ",VLOOKUP(A76,Competitors!$A$2:$I$650,2,FALSE))))</f>
        <v/>
      </c>
      <c r="H76" s="22">
        <f t="shared" si="2"/>
        <v>0</v>
      </c>
      <c r="I76" t="str">
        <f t="shared" si="3"/>
        <v/>
      </c>
    </row>
    <row r="77" spans="1:9" ht="15" x14ac:dyDescent="0.4">
      <c r="A77" s="30"/>
      <c r="B77" s="30"/>
      <c r="C77" s="30"/>
      <c r="D77" s="30"/>
      <c r="E77" s="30"/>
      <c r="F77" s="30"/>
      <c r="G77" s="21" t="str">
        <f>IF(ISBLANK($A77),"",IF($I77="X",A77,CONCATENATE(VLOOKUP(A77,Competitors!$A$2:$I$650,3, FALSE)," ",VLOOKUP(A77,Competitors!$A$2:$I$650,2,FALSE))))</f>
        <v/>
      </c>
      <c r="H77" s="22">
        <f t="shared" si="2"/>
        <v>0</v>
      </c>
      <c r="I77" t="str">
        <f t="shared" si="3"/>
        <v/>
      </c>
    </row>
    <row r="78" spans="1:9" ht="15" x14ac:dyDescent="0.4">
      <c r="A78" s="30"/>
      <c r="B78" s="30"/>
      <c r="C78" s="30"/>
      <c r="D78" s="30"/>
      <c r="E78" s="30"/>
      <c r="F78" s="30"/>
      <c r="G78" s="21" t="str">
        <f>IF(ISBLANK($A78),"",IF($I78="X",A78,CONCATENATE(VLOOKUP(A78,Competitors!$A$2:$I$650,3, FALSE)," ",VLOOKUP(A78,Competitors!$A$2:$I$650,2,FALSE))))</f>
        <v/>
      </c>
      <c r="H78" s="22">
        <f t="shared" si="2"/>
        <v>0</v>
      </c>
      <c r="I78" t="str">
        <f t="shared" si="3"/>
        <v/>
      </c>
    </row>
    <row r="79" spans="1:9" ht="15" x14ac:dyDescent="0.4">
      <c r="A79" s="30"/>
      <c r="B79" s="30"/>
      <c r="C79" s="30"/>
      <c r="D79" s="30"/>
      <c r="E79" s="30"/>
      <c r="F79" s="30"/>
      <c r="G79" s="21" t="str">
        <f>IF(ISBLANK($A79),"",IF($I79="X",A79,CONCATENATE(VLOOKUP(A79,Competitors!$A$2:$I$650,3, FALSE)," ",VLOOKUP(A79,Competitors!$A$2:$I$650,2,FALSE))))</f>
        <v/>
      </c>
      <c r="H79" s="22">
        <f t="shared" si="2"/>
        <v>0</v>
      </c>
      <c r="I79" t="str">
        <f t="shared" si="3"/>
        <v/>
      </c>
    </row>
    <row r="80" spans="1:9" ht="15" x14ac:dyDescent="0.4">
      <c r="A80" s="30"/>
      <c r="B80" s="30"/>
      <c r="C80" s="30"/>
      <c r="D80" s="30"/>
      <c r="E80" s="30"/>
      <c r="F80" s="30"/>
      <c r="G80" s="21" t="str">
        <f>IF(ISBLANK($A80),"",IF($I80="X",A80,CONCATENATE(VLOOKUP(A80,Competitors!$A$2:$I$650,3, FALSE)," ",VLOOKUP(A80,Competitors!$A$2:$I$650,2,FALSE))))</f>
        <v/>
      </c>
      <c r="H80" s="22">
        <f t="shared" si="2"/>
        <v>0</v>
      </c>
      <c r="I80" t="str">
        <f t="shared" si="3"/>
        <v/>
      </c>
    </row>
    <row r="81" spans="1:9" ht="15" x14ac:dyDescent="0.4">
      <c r="A81" s="30"/>
      <c r="B81" s="30"/>
      <c r="C81" s="30"/>
      <c r="D81" s="30"/>
      <c r="E81" s="30"/>
      <c r="F81" s="30"/>
      <c r="G81" s="21" t="str">
        <f>IF(ISBLANK($A81),"",IF($I81="X",A81,CONCATENATE(VLOOKUP(A81,Competitors!$A$2:$I$650,3, FALSE)," ",VLOOKUP(A81,Competitors!$A$2:$I$650,2,FALSE))))</f>
        <v/>
      </c>
      <c r="H81" s="22">
        <f t="shared" si="2"/>
        <v>0</v>
      </c>
      <c r="I81" t="str">
        <f t="shared" si="3"/>
        <v/>
      </c>
    </row>
    <row r="82" spans="1:9" ht="15" x14ac:dyDescent="0.4">
      <c r="A82" s="30"/>
      <c r="B82" s="30"/>
      <c r="C82" s="30"/>
      <c r="D82" s="30"/>
      <c r="E82" s="30"/>
      <c r="F82" s="30"/>
      <c r="G82" s="21" t="str">
        <f>IF(ISBLANK($A82),"",IF($I82="X",A82,CONCATENATE(VLOOKUP(A82,Competitors!$A$2:$I$650,3, FALSE)," ",VLOOKUP(A82,Competitors!$A$2:$I$650,2,FALSE))))</f>
        <v/>
      </c>
      <c r="H82" s="22">
        <f t="shared" si="2"/>
        <v>0</v>
      </c>
      <c r="I82" t="str">
        <f t="shared" si="3"/>
        <v/>
      </c>
    </row>
    <row r="83" spans="1:9" ht="15" x14ac:dyDescent="0.4">
      <c r="A83" s="30"/>
      <c r="B83" s="30"/>
      <c r="C83" s="30"/>
      <c r="D83" s="30"/>
      <c r="E83" s="30"/>
      <c r="F83" s="30"/>
      <c r="G83" s="21" t="str">
        <f>IF(ISBLANK($A83),"",IF($I83="X",A83,CONCATENATE(VLOOKUP(A83,Competitors!$A$2:$I$650,3, FALSE)," ",VLOOKUP(A83,Competitors!$A$2:$I$650,2,FALSE))))</f>
        <v/>
      </c>
      <c r="H83" s="22">
        <f t="shared" si="2"/>
        <v>0</v>
      </c>
      <c r="I83" t="str">
        <f t="shared" si="3"/>
        <v/>
      </c>
    </row>
    <row r="84" spans="1:9" ht="15" x14ac:dyDescent="0.4">
      <c r="A84" s="30"/>
      <c r="B84" s="30"/>
      <c r="C84" s="30"/>
      <c r="D84" s="30"/>
      <c r="E84" s="30"/>
      <c r="F84" s="30"/>
      <c r="G84" s="21" t="str">
        <f>IF(ISBLANK($A84),"",IF($I84="X",A84,CONCATENATE(VLOOKUP(A84,Competitors!$A$2:$I$650,3, FALSE)," ",VLOOKUP(A84,Competitors!$A$2:$I$650,2,FALSE))))</f>
        <v/>
      </c>
      <c r="H84" s="22">
        <f t="shared" si="2"/>
        <v>0</v>
      </c>
      <c r="I84" t="str">
        <f t="shared" si="3"/>
        <v/>
      </c>
    </row>
    <row r="85" spans="1:9" ht="15" x14ac:dyDescent="0.4">
      <c r="A85" s="30"/>
      <c r="B85" s="30"/>
      <c r="C85" s="30"/>
      <c r="D85" s="30"/>
      <c r="E85" s="30"/>
      <c r="F85" s="30"/>
      <c r="G85" s="21" t="str">
        <f>IF(ISBLANK($A85),"",IF($I85="X",A85,CONCATENATE(VLOOKUP(A85,Competitors!$A$2:$I$650,3, FALSE)," ",VLOOKUP(A85,Competitors!$A$2:$I$650,2,FALSE))))</f>
        <v/>
      </c>
      <c r="H85" s="22">
        <f t="shared" si="2"/>
        <v>0</v>
      </c>
      <c r="I85" t="str">
        <f t="shared" si="3"/>
        <v/>
      </c>
    </row>
    <row r="86" spans="1:9" ht="15" x14ac:dyDescent="0.4">
      <c r="A86" s="30"/>
      <c r="B86" s="30"/>
      <c r="C86" s="30"/>
      <c r="D86" s="30"/>
      <c r="E86" s="30"/>
      <c r="F86" s="30"/>
      <c r="G86" s="21" t="str">
        <f>IF(ISBLANK($A86),"",IF($I86="X",A86,CONCATENATE(VLOOKUP(A86,Competitors!$A$2:$I$650,3, FALSE)," ",VLOOKUP(A86,Competitors!$A$2:$I$650,2,FALSE))))</f>
        <v/>
      </c>
      <c r="H86" s="22">
        <f t="shared" si="2"/>
        <v>0</v>
      </c>
      <c r="I86" t="str">
        <f t="shared" si="3"/>
        <v/>
      </c>
    </row>
    <row r="87" spans="1:9" ht="15" x14ac:dyDescent="0.4">
      <c r="A87" s="30"/>
      <c r="B87" s="30"/>
      <c r="C87" s="30"/>
      <c r="D87" s="30"/>
      <c r="E87" s="30"/>
      <c r="F87" s="30"/>
      <c r="G87" s="21" t="str">
        <f>IF(ISBLANK($A87),"",IF($I87="X",A87,CONCATENATE(VLOOKUP(A87,Competitors!$A$2:$I$650,3, FALSE)," ",VLOOKUP(A87,Competitors!$A$2:$I$650,2,FALSE))))</f>
        <v/>
      </c>
      <c r="H87" s="22">
        <f t="shared" si="2"/>
        <v>0</v>
      </c>
      <c r="I87" t="str">
        <f t="shared" si="3"/>
        <v/>
      </c>
    </row>
    <row r="88" spans="1:9" ht="15" x14ac:dyDescent="0.4">
      <c r="A88" s="30"/>
      <c r="B88" s="30"/>
      <c r="C88" s="30"/>
      <c r="D88" s="30"/>
      <c r="E88" s="30"/>
      <c r="F88" s="30"/>
      <c r="G88" s="21" t="str">
        <f>IF(ISBLANK($A88),"",IF($I88="X",A88,CONCATENATE(VLOOKUP(A88,Competitors!$A$2:$I$650,3, FALSE)," ",VLOOKUP(A88,Competitors!$A$2:$I$650,2,FALSE))))</f>
        <v/>
      </c>
      <c r="H88" s="22">
        <f t="shared" si="2"/>
        <v>0</v>
      </c>
      <c r="I88" t="str">
        <f t="shared" si="3"/>
        <v/>
      </c>
    </row>
    <row r="89" spans="1:9" ht="15" x14ac:dyDescent="0.4">
      <c r="A89" s="30"/>
      <c r="B89" s="30"/>
      <c r="C89" s="30"/>
      <c r="D89" s="30"/>
      <c r="E89" s="30"/>
      <c r="F89" s="30"/>
      <c r="G89" s="21" t="str">
        <f>IF(ISBLANK($A89),"",IF($I89="X",A89,CONCATENATE(VLOOKUP(A89,Competitors!$A$2:$I$650,3, FALSE)," ",VLOOKUP(A89,Competitors!$A$2:$I$650,2,FALSE))))</f>
        <v/>
      </c>
      <c r="H89" s="22">
        <f t="shared" si="2"/>
        <v>0</v>
      </c>
      <c r="I89" t="str">
        <f t="shared" si="3"/>
        <v/>
      </c>
    </row>
    <row r="90" spans="1:9" ht="15" x14ac:dyDescent="0.4">
      <c r="A90" s="30"/>
      <c r="B90" s="30"/>
      <c r="C90" s="30"/>
      <c r="D90" s="30"/>
      <c r="E90" s="30"/>
      <c r="F90" s="30"/>
      <c r="G90" s="21" t="str">
        <f>IF(ISBLANK($A90),"",IF($I90="X",A90,CONCATENATE(VLOOKUP(A90,Competitors!$A$2:$I$650,3, FALSE)," ",VLOOKUP(A90,Competitors!$A$2:$I$650,2,FALSE))))</f>
        <v/>
      </c>
      <c r="H90" s="22">
        <f t="shared" si="2"/>
        <v>0</v>
      </c>
      <c r="I90" t="str">
        <f t="shared" si="3"/>
        <v/>
      </c>
    </row>
    <row r="91" spans="1:9" ht="15" x14ac:dyDescent="0.4">
      <c r="A91" s="30"/>
      <c r="B91" s="30"/>
      <c r="C91" s="30"/>
      <c r="D91" s="30"/>
      <c r="E91" s="30"/>
      <c r="F91" s="30"/>
      <c r="G91" s="21" t="str">
        <f>IF(ISBLANK($A91),"",IF($I91="X",A91,CONCATENATE(VLOOKUP(A91,Competitors!$A$2:$I$650,3, FALSE)," ",VLOOKUP(A91,Competitors!$A$2:$I$650,2,FALSE))))</f>
        <v/>
      </c>
      <c r="H91" s="22">
        <f t="shared" si="2"/>
        <v>0</v>
      </c>
      <c r="I91" t="str">
        <f t="shared" si="3"/>
        <v/>
      </c>
    </row>
    <row r="92" spans="1:9" ht="15" x14ac:dyDescent="0.4">
      <c r="A92" s="30"/>
      <c r="B92" s="30"/>
      <c r="C92" s="30"/>
      <c r="D92" s="30"/>
      <c r="E92" s="30"/>
      <c r="F92" s="30"/>
      <c r="G92" s="21" t="str">
        <f>IF(ISBLANK($A92),"",IF($I92="X",A92,CONCATENATE(VLOOKUP(A92,Competitors!$A$2:$I$650,3, FALSE)," ",VLOOKUP(A92,Competitors!$A$2:$I$650,2,FALSE))))</f>
        <v/>
      </c>
      <c r="H92" s="22">
        <f t="shared" si="2"/>
        <v>0</v>
      </c>
      <c r="I92" t="str">
        <f t="shared" si="3"/>
        <v/>
      </c>
    </row>
    <row r="93" spans="1:9" ht="15" x14ac:dyDescent="0.4">
      <c r="A93" s="30"/>
      <c r="B93" s="30"/>
      <c r="C93" s="30"/>
      <c r="D93" s="30"/>
      <c r="E93" s="30"/>
      <c r="F93" s="30"/>
      <c r="G93" s="21" t="str">
        <f>IF(ISBLANK($A93),"",IF($I93="X",A93,CONCATENATE(VLOOKUP(A93,Competitors!$A$2:$I$650,3, FALSE)," ",VLOOKUP(A93,Competitors!$A$2:$I$650,2,FALSE))))</f>
        <v/>
      </c>
      <c r="H93" s="22">
        <f t="shared" si="2"/>
        <v>0</v>
      </c>
      <c r="I93" t="str">
        <f t="shared" si="3"/>
        <v/>
      </c>
    </row>
    <row r="94" spans="1:9" ht="15" x14ac:dyDescent="0.4">
      <c r="A94" s="30"/>
      <c r="B94" s="30"/>
      <c r="C94" s="30"/>
      <c r="D94" s="30"/>
      <c r="E94" s="30"/>
      <c r="F94" s="30"/>
      <c r="G94" s="21" t="str">
        <f>IF(ISBLANK($A94),"",IF($I94="X",A94,CONCATENATE(VLOOKUP(A94,Competitors!$A$2:$I$650,3, FALSE)," ",VLOOKUP(A94,Competitors!$A$2:$I$650,2,FALSE))))</f>
        <v/>
      </c>
      <c r="H94" s="22">
        <f t="shared" si="2"/>
        <v>0</v>
      </c>
      <c r="I94" t="str">
        <f t="shared" si="3"/>
        <v/>
      </c>
    </row>
    <row r="95" spans="1:9" ht="15" x14ac:dyDescent="0.4">
      <c r="A95" s="30"/>
      <c r="B95" s="30"/>
      <c r="C95" s="30"/>
      <c r="D95" s="30"/>
      <c r="E95" s="30"/>
      <c r="F95" s="30"/>
      <c r="G95" s="21" t="str">
        <f>IF(ISBLANK($A95),"",IF($I95="X",A95,CONCATENATE(VLOOKUP(A95,Competitors!$A$2:$I$650,3, FALSE)," ",VLOOKUP(A95,Competitors!$A$2:$I$650,2,FALSE))))</f>
        <v/>
      </c>
      <c r="H95" s="22">
        <f t="shared" si="2"/>
        <v>0</v>
      </c>
      <c r="I95" t="str">
        <f t="shared" si="3"/>
        <v/>
      </c>
    </row>
    <row r="96" spans="1:9" ht="15" x14ac:dyDescent="0.4">
      <c r="A96" s="30"/>
      <c r="B96" s="30"/>
      <c r="C96" s="30"/>
      <c r="D96" s="30"/>
      <c r="E96" s="30"/>
      <c r="F96" s="30"/>
      <c r="G96" s="21" t="str">
        <f>IF(ISBLANK($A96),"",IF($I96="X",A96,CONCATENATE(VLOOKUP(A96,Competitors!$A$2:$I$650,3, FALSE)," ",VLOOKUP(A96,Competitors!$A$2:$I$650,2,FALSE))))</f>
        <v/>
      </c>
      <c r="H96" s="22">
        <f t="shared" si="2"/>
        <v>0</v>
      </c>
      <c r="I96" t="str">
        <f t="shared" si="3"/>
        <v/>
      </c>
    </row>
    <row r="97" spans="1:9" ht="15" x14ac:dyDescent="0.4">
      <c r="A97" s="30"/>
      <c r="B97" s="30"/>
      <c r="C97" s="30"/>
      <c r="D97" s="30"/>
      <c r="E97" s="30"/>
      <c r="F97" s="30"/>
      <c r="G97" s="21" t="str">
        <f>IF(ISBLANK($A97),"",IF($I97="X",A97,CONCATENATE(VLOOKUP(A97,Competitors!$A$2:$I$650,3, FALSE)," ",VLOOKUP(A97,Competitors!$A$2:$I$650,2,FALSE))))</f>
        <v/>
      </c>
      <c r="H97" s="22">
        <f t="shared" si="2"/>
        <v>0</v>
      </c>
      <c r="I97" t="str">
        <f t="shared" si="3"/>
        <v/>
      </c>
    </row>
    <row r="98" spans="1:9" ht="15" x14ac:dyDescent="0.4">
      <c r="A98" s="30"/>
      <c r="B98" s="30"/>
      <c r="C98" s="30"/>
      <c r="D98" s="30"/>
      <c r="E98" s="30"/>
      <c r="F98" s="30"/>
      <c r="G98" s="21" t="str">
        <f>IF(ISBLANK($A98),"",IF($I98="X",A98,CONCATENATE(VLOOKUP(A98,Competitors!$A$2:$I$650,3, FALSE)," ",VLOOKUP(A98,Competitors!$A$2:$I$650,2,FALSE))))</f>
        <v/>
      </c>
      <c r="H98" s="22">
        <f t="shared" si="2"/>
        <v>0</v>
      </c>
      <c r="I98" t="str">
        <f t="shared" si="3"/>
        <v/>
      </c>
    </row>
    <row r="99" spans="1:9" ht="15" x14ac:dyDescent="0.4">
      <c r="A99" s="30"/>
      <c r="B99" s="30"/>
      <c r="C99" s="30"/>
      <c r="D99" s="30"/>
      <c r="E99" s="30"/>
      <c r="F99" s="30"/>
      <c r="G99" s="21" t="str">
        <f>IF(ISBLANK($A99),"",IF($I99="X",A99,CONCATENATE(VLOOKUP(A99,Competitors!$A$2:$I$650,3, FALSE)," ",VLOOKUP(A99,Competitors!$A$2:$I$650,2,FALSE))))</f>
        <v/>
      </c>
      <c r="H99" s="22">
        <f t="shared" si="2"/>
        <v>0</v>
      </c>
      <c r="I99" t="str">
        <f t="shared" si="3"/>
        <v/>
      </c>
    </row>
    <row r="100" spans="1:9" ht="15" x14ac:dyDescent="0.4">
      <c r="A100" s="30"/>
      <c r="B100" s="30"/>
      <c r="C100" s="30"/>
      <c r="D100" s="30"/>
      <c r="E100" s="30"/>
      <c r="F100" s="30"/>
      <c r="G100" s="21" t="str">
        <f>IF(ISBLANK($A100),"",IF($I100="X",A100,CONCATENATE(VLOOKUP(A100,Competitors!$A$2:$I$650,3, FALSE)," ",VLOOKUP(A100,Competitors!$A$2:$I$650,2,FALSE))))</f>
        <v/>
      </c>
      <c r="H100" s="22">
        <f t="shared" si="2"/>
        <v>0</v>
      </c>
      <c r="I100" t="str">
        <f t="shared" si="3"/>
        <v/>
      </c>
    </row>
    <row r="101" spans="1:9" ht="15" x14ac:dyDescent="0.4">
      <c r="A101" s="30"/>
      <c r="B101" s="30"/>
      <c r="C101" s="30"/>
      <c r="D101" s="30"/>
      <c r="E101" s="30"/>
      <c r="F101" s="30"/>
      <c r="G101" s="21" t="str">
        <f>IF(ISBLANK($A101),"",IF($I101="X",A101,CONCATENATE(VLOOKUP(A101,Competitors!$A$2:$I$650,3, FALSE)," ",VLOOKUP(A101,Competitors!$A$2:$I$650,2,FALSE))))</f>
        <v/>
      </c>
      <c r="H101" s="22">
        <f t="shared" si="2"/>
        <v>0</v>
      </c>
      <c r="I101" t="str">
        <f t="shared" si="3"/>
        <v/>
      </c>
    </row>
    <row r="102" spans="1:9" s="23" customFormat="1" x14ac:dyDescent="0.35">
      <c r="H102" s="24"/>
    </row>
    <row r="103" spans="1:9" x14ac:dyDescent="0.35">
      <c r="A103" t="s">
        <v>672</v>
      </c>
      <c r="B103" t="str" cm="1">
        <f t="array" aca="1" ref="B103" ca="1">MID(CELL("filename",A1),FIND("]",CELL("filename",A1))+1,255)</f>
        <v>Event_22</v>
      </c>
    </row>
    <row r="104" spans="1:9" x14ac:dyDescent="0.35">
      <c r="A104" t="s">
        <v>673</v>
      </c>
      <c r="B104">
        <f ca="1">_xlfn.XLOOKUP(B103,Calendar!L:L,Calendar!G:G,"Event is not in calendar")</f>
        <v>0</v>
      </c>
    </row>
  </sheetData>
  <conditionalFormatting sqref="D2:D101">
    <cfRule type="expression" dxfId="14" priority="1">
      <formula>TEXT($B$104,"@")="Y"</formula>
    </cfRule>
  </conditionalFormatting>
  <conditionalFormatting sqref="G2:H101">
    <cfRule type="expression" dxfId="13" priority="3">
      <formula>$I2="X"</formula>
    </cfRule>
  </conditionalFormatting>
  <conditionalFormatting sqref="H2:H101">
    <cfRule type="expression" dxfId="12" priority="2">
      <formula>TEXT($B$104,"@")="Y"</formula>
    </cfRule>
  </conditionalFormatting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96486-8F78-46F2-9A9A-FDFEBEC95B50}">
  <sheetPr codeName="Sheet45"/>
  <dimension ref="A1:I104"/>
  <sheetViews>
    <sheetView zoomScale="75" zoomScaleNormal="75" workbookViewId="0">
      <selection activeCell="M34" sqref="M34"/>
    </sheetView>
  </sheetViews>
  <sheetFormatPr defaultColWidth="9.1328125" defaultRowHeight="12.75" x14ac:dyDescent="0.35"/>
  <cols>
    <col min="1" max="1" width="19" bestFit="1" customWidth="1"/>
    <col min="2" max="3" width="4.6640625" customWidth="1"/>
    <col min="4" max="4" width="12.53125" customWidth="1"/>
    <col min="5" max="6" width="11" customWidth="1"/>
    <col min="7" max="7" width="25.1328125" customWidth="1"/>
    <col min="8" max="8" width="14.6640625" style="25" bestFit="1" customWidth="1"/>
  </cols>
  <sheetData>
    <row r="1" spans="1:9" ht="15.75" customHeight="1" x14ac:dyDescent="0.4">
      <c r="A1" s="12" t="s">
        <v>364</v>
      </c>
      <c r="B1" s="13" t="s">
        <v>176</v>
      </c>
      <c r="C1" s="14" t="s">
        <v>2</v>
      </c>
      <c r="D1" s="15" t="s">
        <v>48</v>
      </c>
      <c r="E1" s="16" t="s">
        <v>177</v>
      </c>
      <c r="F1" s="16" t="s">
        <v>178</v>
      </c>
      <c r="G1" s="17" t="s">
        <v>115</v>
      </c>
      <c r="H1" s="18" t="s">
        <v>179</v>
      </c>
      <c r="I1" t="s">
        <v>363</v>
      </c>
    </row>
    <row r="2" spans="1:9" ht="15" x14ac:dyDescent="0.4">
      <c r="A2" s="36" t="s">
        <v>330</v>
      </c>
      <c r="B2" s="36">
        <v>0</v>
      </c>
      <c r="C2" s="37">
        <v>3</v>
      </c>
      <c r="D2" s="38">
        <v>1.89</v>
      </c>
      <c r="E2" s="37"/>
      <c r="F2" s="37"/>
      <c r="G2" s="21" t="str">
        <f>IF(ISBLANK($A2),"",IF($I2="X",A2,CONCATENATE(VLOOKUP(A2,Competitors!$A$2:$I$650,3, FALSE)," ",VLOOKUP(A2,Competitors!$A$2:$I$650,2,FALSE))))</f>
        <v>William Deeley</v>
      </c>
      <c r="H2" s="28">
        <f>IF(LEFT($E2,1)="D",UPPER($E2),(B2*3600+C2*60+D2)/86400)</f>
        <v>2.1052083333333331E-3</v>
      </c>
      <c r="I2" t="str">
        <f>IF(OR(ISBLANK(A2),ISNUMBER(A2)),"","X")</f>
        <v>X</v>
      </c>
    </row>
    <row r="3" spans="1:9" ht="15" x14ac:dyDescent="0.4">
      <c r="A3" s="36" t="s">
        <v>248</v>
      </c>
      <c r="B3" s="36">
        <v>0</v>
      </c>
      <c r="C3" s="37">
        <v>3</v>
      </c>
      <c r="D3" s="38">
        <v>11.59</v>
      </c>
      <c r="E3" s="37"/>
      <c r="F3" s="37"/>
      <c r="G3" s="21" t="str">
        <f>IF(ISBLANK($A3),"",IF($I3="X",A3,CONCATENATE(VLOOKUP(A3,Competitors!$A$2:$I$650,3, FALSE)," ",VLOOKUP(A3,Competitors!$A$2:$I$650,2,FALSE))))</f>
        <v>Josh Brown</v>
      </c>
      <c r="H3" s="28">
        <f t="shared" ref="H3:H66" si="0">IF(LEFT($E3,1)="D",UPPER($E3),(B3*3600+C3*60+D3)/86400)</f>
        <v>2.217476851851852E-3</v>
      </c>
      <c r="I3" t="str">
        <f t="shared" ref="I3:I66" si="1">IF(OR(ISBLANK(A3),ISNUMBER(A3)),"","X")</f>
        <v>X</v>
      </c>
    </row>
    <row r="4" spans="1:9" ht="15" x14ac:dyDescent="0.4">
      <c r="A4" s="36" t="s">
        <v>331</v>
      </c>
      <c r="B4" s="36">
        <v>0</v>
      </c>
      <c r="C4" s="37">
        <v>3</v>
      </c>
      <c r="D4" s="38">
        <v>15.4</v>
      </c>
      <c r="E4" s="37"/>
      <c r="F4" s="37"/>
      <c r="G4" s="21" t="str">
        <f>IF(ISBLANK($A4),"",IF($I4="X",A4,CONCATENATE(VLOOKUP(A4,Competitors!$A$2:$I$650,3, FALSE)," ",VLOOKUP(A4,Competitors!$A$2:$I$650,2,FALSE))))</f>
        <v>Kobe Godts</v>
      </c>
      <c r="H4" s="28">
        <f t="shared" si="0"/>
        <v>2.2615740740740743E-3</v>
      </c>
      <c r="I4" t="str">
        <f t="shared" si="1"/>
        <v>X</v>
      </c>
    </row>
    <row r="5" spans="1:9" ht="15" x14ac:dyDescent="0.4">
      <c r="A5" s="36" t="s">
        <v>332</v>
      </c>
      <c r="B5" s="36">
        <v>0</v>
      </c>
      <c r="C5" s="37">
        <v>3</v>
      </c>
      <c r="D5" s="38">
        <v>18.82</v>
      </c>
      <c r="E5" s="37"/>
      <c r="F5" s="37"/>
      <c r="G5" s="21" t="str">
        <f>IF(ISBLANK($A5),"",IF($I5="X",A5,CONCATENATE(VLOOKUP(A5,Competitors!$A$2:$I$650,3, FALSE)," ",VLOOKUP(A5,Competitors!$A$2:$I$650,2,FALSE))))</f>
        <v>Jake Bird</v>
      </c>
      <c r="H5" s="28">
        <f t="shared" si="0"/>
        <v>2.3011574074074071E-3</v>
      </c>
      <c r="I5" t="str">
        <f t="shared" si="1"/>
        <v>X</v>
      </c>
    </row>
    <row r="6" spans="1:9" ht="15" x14ac:dyDescent="0.4">
      <c r="A6" s="36" t="s">
        <v>232</v>
      </c>
      <c r="B6" s="36">
        <v>0</v>
      </c>
      <c r="C6" s="37">
        <v>3</v>
      </c>
      <c r="D6" s="38">
        <v>23.11</v>
      </c>
      <c r="E6" s="37"/>
      <c r="F6" s="37"/>
      <c r="G6" s="21" t="str">
        <f>IF(ISBLANK($A6),"",IF($I6="X",A6,CONCATENATE(VLOOKUP(A6,Competitors!$A$2:$I$650,3, FALSE)," ",VLOOKUP(A6,Competitors!$A$2:$I$650,2,FALSE))))</f>
        <v>Hudson Hendry</v>
      </c>
      <c r="H6" s="28">
        <f t="shared" si="0"/>
        <v>2.3508101851851854E-3</v>
      </c>
      <c r="I6" t="str">
        <f t="shared" si="1"/>
        <v>X</v>
      </c>
    </row>
    <row r="7" spans="1:9" ht="15" x14ac:dyDescent="0.4">
      <c r="A7" s="36">
        <v>747</v>
      </c>
      <c r="B7" s="36">
        <v>0</v>
      </c>
      <c r="C7" s="37">
        <v>3</v>
      </c>
      <c r="D7" s="38">
        <v>31.44</v>
      </c>
      <c r="E7" s="37" t="s">
        <v>180</v>
      </c>
      <c r="F7" s="37"/>
      <c r="G7" s="21" t="str">
        <f>IF(ISBLANK($A7),"",IF($I7="X",A7,CONCATENATE(VLOOKUP(A7,Competitors!$A$2:$I$650,3, FALSE)," ",VLOOKUP(A7,Competitors!$A$2:$I$650,2,FALSE))))</f>
        <v>James Moore</v>
      </c>
      <c r="H7" s="28">
        <f t="shared" si="0"/>
        <v>2.4472222222222222E-3</v>
      </c>
      <c r="I7" t="str">
        <f t="shared" si="1"/>
        <v/>
      </c>
    </row>
    <row r="8" spans="1:9" ht="15" x14ac:dyDescent="0.4">
      <c r="A8" s="36">
        <v>1144</v>
      </c>
      <c r="B8" s="36">
        <v>0</v>
      </c>
      <c r="C8" s="37">
        <v>3</v>
      </c>
      <c r="D8" s="38">
        <v>35.479999999999997</v>
      </c>
      <c r="E8" s="37" t="s">
        <v>180</v>
      </c>
      <c r="F8" s="37"/>
      <c r="G8" s="21" t="str">
        <f>IF(ISBLANK($A8),"",IF($I8="X",A8,CONCATENATE(VLOOKUP(A8,Competitors!$A$2:$I$650,3, FALSE)," ",VLOOKUP(A8,Competitors!$A$2:$I$650,2,FALSE))))</f>
        <v>Jamie Kershaw</v>
      </c>
      <c r="H8" s="28">
        <f t="shared" si="0"/>
        <v>2.4939814814814816E-3</v>
      </c>
      <c r="I8" t="str">
        <f t="shared" si="1"/>
        <v/>
      </c>
    </row>
    <row r="9" spans="1:9" ht="15" x14ac:dyDescent="0.4">
      <c r="A9" s="36" t="s">
        <v>190</v>
      </c>
      <c r="B9" s="36">
        <v>0</v>
      </c>
      <c r="C9" s="37">
        <v>3</v>
      </c>
      <c r="D9" s="38">
        <v>37.69</v>
      </c>
      <c r="E9" s="37"/>
      <c r="F9" s="37"/>
      <c r="G9" s="21" t="str">
        <f>IF(ISBLANK($A9),"",IF($I9="X",A9,CONCATENATE(VLOOKUP(A9,Competitors!$A$2:$I$650,3, FALSE)," ",VLOOKUP(A9,Competitors!$A$2:$I$650,2,FALSE))))</f>
        <v>Alex Barrowman</v>
      </c>
      <c r="H9" s="28">
        <f t="shared" si="0"/>
        <v>2.519560185185185E-3</v>
      </c>
      <c r="I9" t="str">
        <f t="shared" si="1"/>
        <v>X</v>
      </c>
    </row>
    <row r="10" spans="1:9" ht="15" x14ac:dyDescent="0.4">
      <c r="A10" s="36" t="s">
        <v>272</v>
      </c>
      <c r="B10" s="36">
        <v>0</v>
      </c>
      <c r="C10" s="37">
        <v>3</v>
      </c>
      <c r="D10" s="38">
        <v>49.02</v>
      </c>
      <c r="E10" s="37"/>
      <c r="F10" s="37"/>
      <c r="G10" s="21" t="str">
        <f>IF(ISBLANK($A10),"",IF($I10="X",A10,CONCATENATE(VLOOKUP(A10,Competitors!$A$2:$I$650,3, FALSE)," ",VLOOKUP(A10,Competitors!$A$2:$I$650,2,FALSE))))</f>
        <v>Ethan Mitchell-Clarke (RFW)</v>
      </c>
      <c r="H10" s="28">
        <f t="shared" si="0"/>
        <v>2.6506944444444447E-3</v>
      </c>
      <c r="I10" t="str">
        <f t="shared" si="1"/>
        <v>X</v>
      </c>
    </row>
    <row r="11" spans="1:9" ht="15" x14ac:dyDescent="0.4">
      <c r="A11" s="36">
        <v>1152</v>
      </c>
      <c r="B11" s="36">
        <v>0</v>
      </c>
      <c r="C11" s="37">
        <v>3</v>
      </c>
      <c r="D11" s="38">
        <v>51.45</v>
      </c>
      <c r="E11" s="37" t="s">
        <v>180</v>
      </c>
      <c r="F11" s="37"/>
      <c r="G11" s="21" t="str">
        <f>IF(ISBLANK($A11),"",IF($I11="X",A11,CONCATENATE(VLOOKUP(A11,Competitors!$A$2:$I$650,3, FALSE)," ",VLOOKUP(A11,Competitors!$A$2:$I$650,2,FALSE))))</f>
        <v>Ruby Isaac</v>
      </c>
      <c r="H11" s="28">
        <f t="shared" si="0"/>
        <v>2.6788194444444442E-3</v>
      </c>
      <c r="I11" t="str">
        <f t="shared" si="1"/>
        <v/>
      </c>
    </row>
    <row r="12" spans="1:9" ht="15" x14ac:dyDescent="0.4">
      <c r="A12" s="36" t="s">
        <v>286</v>
      </c>
      <c r="B12" s="36">
        <v>0</v>
      </c>
      <c r="C12" s="37">
        <v>3</v>
      </c>
      <c r="D12" s="38">
        <v>55.82</v>
      </c>
      <c r="E12" s="37"/>
      <c r="F12" s="37"/>
      <c r="G12" s="21" t="str">
        <f>IF(ISBLANK($A12),"",IF($I12="X",A12,CONCATENATE(VLOOKUP(A12,Competitors!$A$2:$I$650,3, FALSE)," ",VLOOKUP(A12,Competitors!$A$2:$I$650,2,FALSE))))</f>
        <v>Michael Carter (RFW)</v>
      </c>
      <c r="H12" s="28">
        <f t="shared" si="0"/>
        <v>2.7293981481481479E-3</v>
      </c>
      <c r="I12" t="str">
        <f t="shared" si="1"/>
        <v>X</v>
      </c>
    </row>
    <row r="13" spans="1:9" ht="15" x14ac:dyDescent="0.4">
      <c r="A13" s="36">
        <v>1160</v>
      </c>
      <c r="B13" s="36">
        <v>0</v>
      </c>
      <c r="C13" s="37">
        <v>3</v>
      </c>
      <c r="D13" s="38">
        <v>55.9</v>
      </c>
      <c r="E13" s="37" t="s">
        <v>180</v>
      </c>
      <c r="F13" s="37"/>
      <c r="G13" s="21" t="str">
        <f>IF(ISBLANK($A13),"",IF($I13="X",A13,CONCATENATE(VLOOKUP(A13,Competitors!$A$2:$I$650,3, FALSE)," ",VLOOKUP(A13,Competitors!$A$2:$I$650,2,FALSE))))</f>
        <v>Rhys Thomas</v>
      </c>
      <c r="H13" s="28">
        <f t="shared" si="0"/>
        <v>2.7303240740740743E-3</v>
      </c>
      <c r="I13" t="str">
        <f t="shared" si="1"/>
        <v/>
      </c>
    </row>
    <row r="14" spans="1:9" ht="15" x14ac:dyDescent="0.4">
      <c r="A14" s="36" t="s">
        <v>333</v>
      </c>
      <c r="B14" s="36">
        <v>0</v>
      </c>
      <c r="C14" s="37">
        <v>3</v>
      </c>
      <c r="D14" s="38">
        <v>57.04</v>
      </c>
      <c r="E14" s="37"/>
      <c r="F14" s="37"/>
      <c r="G14" s="21" t="str">
        <f>IF(ISBLANK($A14),"",IF($I14="X",A14,CONCATENATE(VLOOKUP(A14,Competitors!$A$2:$I$650,3, FALSE)," ",VLOOKUP(A14,Competitors!$A$2:$I$650,2,FALSE))))</f>
        <v>Chris Cummings</v>
      </c>
      <c r="H14" s="28">
        <f t="shared" si="0"/>
        <v>2.7435185185185184E-3</v>
      </c>
      <c r="I14" t="str">
        <f t="shared" si="1"/>
        <v>X</v>
      </c>
    </row>
    <row r="15" spans="1:9" ht="15" x14ac:dyDescent="0.4">
      <c r="A15" s="36" t="s">
        <v>334</v>
      </c>
      <c r="B15" s="36">
        <v>0</v>
      </c>
      <c r="C15" s="37">
        <v>3</v>
      </c>
      <c r="D15" s="38">
        <v>59.15</v>
      </c>
      <c r="E15" s="37"/>
      <c r="F15" s="37"/>
      <c r="G15" s="21" t="str">
        <f>IF(ISBLANK($A15),"",IF($I15="X",A15,CONCATENATE(VLOOKUP(A15,Competitors!$A$2:$I$650,3, FALSE)," ",VLOOKUP(A15,Competitors!$A$2:$I$650,2,FALSE))))</f>
        <v>Michael Cowland</v>
      </c>
      <c r="H15" s="28">
        <f t="shared" si="0"/>
        <v>2.7679398148148151E-3</v>
      </c>
      <c r="I15" t="str">
        <f t="shared" si="1"/>
        <v>X</v>
      </c>
    </row>
    <row r="16" spans="1:9" ht="15" x14ac:dyDescent="0.4">
      <c r="A16" s="36" t="s">
        <v>335</v>
      </c>
      <c r="B16" s="36">
        <v>0</v>
      </c>
      <c r="C16" s="37">
        <v>4</v>
      </c>
      <c r="D16" s="38">
        <v>3.18</v>
      </c>
      <c r="E16" s="37"/>
      <c r="F16" s="37"/>
      <c r="G16" s="21" t="str">
        <f>IF(ISBLANK($A16),"",IF($I16="X",A16,CONCATENATE(VLOOKUP(A16,Competitors!$A$2:$I$650,3, FALSE)," ",VLOOKUP(A16,Competitors!$A$2:$I$650,2,FALSE))))</f>
        <v>Matty Brennan</v>
      </c>
      <c r="H16" s="28">
        <f t="shared" si="0"/>
        <v>2.8145833333333334E-3</v>
      </c>
      <c r="I16" t="str">
        <f t="shared" si="1"/>
        <v>X</v>
      </c>
    </row>
    <row r="17" spans="1:9" ht="15" x14ac:dyDescent="0.4">
      <c r="A17" s="36" t="s">
        <v>321</v>
      </c>
      <c r="B17" s="36">
        <v>0</v>
      </c>
      <c r="C17" s="37">
        <v>4</v>
      </c>
      <c r="D17" s="38">
        <v>4.51</v>
      </c>
      <c r="E17" s="37"/>
      <c r="F17" s="37"/>
      <c r="G17" s="21" t="str">
        <f>IF(ISBLANK($A17),"",IF($I17="X",A17,CONCATENATE(VLOOKUP(A17,Competitors!$A$2:$I$650,3, FALSE)," ",VLOOKUP(A17,Competitors!$A$2:$I$650,2,FALSE))))</f>
        <v>Lydia Baxter</v>
      </c>
      <c r="H17" s="28">
        <f t="shared" si="0"/>
        <v>2.8299768518518518E-3</v>
      </c>
      <c r="I17" t="str">
        <f t="shared" si="1"/>
        <v>X</v>
      </c>
    </row>
    <row r="18" spans="1:9" ht="15" x14ac:dyDescent="0.4">
      <c r="A18" s="36">
        <v>1237</v>
      </c>
      <c r="B18" s="36">
        <v>0</v>
      </c>
      <c r="C18" s="37">
        <v>4</v>
      </c>
      <c r="D18" s="38">
        <v>9.27</v>
      </c>
      <c r="E18" s="37" t="s">
        <v>180</v>
      </c>
      <c r="F18" s="37"/>
      <c r="G18" s="21" t="str">
        <f>IF(ISBLANK($A18),"",IF($I18="X",A18,CONCATENATE(VLOOKUP(A18,Competitors!$A$2:$I$650,3, FALSE)," ",VLOOKUP(A18,Competitors!$A$2:$I$650,2,FALSE))))</f>
        <v>John Abbott</v>
      </c>
      <c r="H18" s="28">
        <f t="shared" si="0"/>
        <v>2.8850694444444444E-3</v>
      </c>
      <c r="I18" t="str">
        <f t="shared" si="1"/>
        <v/>
      </c>
    </row>
    <row r="19" spans="1:9" ht="15" x14ac:dyDescent="0.4">
      <c r="A19" s="36">
        <v>1383</v>
      </c>
      <c r="B19" s="36">
        <v>0</v>
      </c>
      <c r="C19" s="37">
        <v>4</v>
      </c>
      <c r="D19" s="38">
        <v>10.11</v>
      </c>
      <c r="E19" s="37" t="s">
        <v>180</v>
      </c>
      <c r="F19" s="37"/>
      <c r="G19" s="21" t="str">
        <f>IF(ISBLANK($A19),"",IF($I19="X",A19,CONCATENATE(VLOOKUP(A19,Competitors!$A$2:$I$650,3, FALSE)," ",VLOOKUP(A19,Competitors!$A$2:$I$650,2,FALSE))))</f>
        <v>Evan Collett</v>
      </c>
      <c r="H19" s="28">
        <f t="shared" si="0"/>
        <v>2.894791666666667E-3</v>
      </c>
      <c r="I19" t="str">
        <f t="shared" si="1"/>
        <v/>
      </c>
    </row>
    <row r="20" spans="1:9" ht="15" x14ac:dyDescent="0.4">
      <c r="A20" s="36">
        <v>1381</v>
      </c>
      <c r="B20" s="36">
        <v>0</v>
      </c>
      <c r="C20" s="37">
        <v>4</v>
      </c>
      <c r="D20" s="38">
        <v>10.53</v>
      </c>
      <c r="E20" s="37" t="s">
        <v>180</v>
      </c>
      <c r="F20" s="37"/>
      <c r="G20" s="21" t="str">
        <f>IF(ISBLANK($A20),"",IF($I20="X",A20,CONCATENATE(VLOOKUP(A20,Competitors!$A$2:$I$650,3, FALSE)," ",VLOOKUP(A20,Competitors!$A$2:$I$650,2,FALSE))))</f>
        <v>Roland Allen</v>
      </c>
      <c r="H20" s="28">
        <f t="shared" si="0"/>
        <v>2.8996527777777779E-3</v>
      </c>
      <c r="I20" t="str">
        <f t="shared" si="1"/>
        <v/>
      </c>
    </row>
    <row r="21" spans="1:9" ht="15" x14ac:dyDescent="0.4">
      <c r="A21" s="36" t="s">
        <v>336</v>
      </c>
      <c r="B21" s="36">
        <v>0</v>
      </c>
      <c r="C21" s="37">
        <v>4</v>
      </c>
      <c r="D21" s="38">
        <v>10.73</v>
      </c>
      <c r="E21" s="37"/>
      <c r="F21" s="37"/>
      <c r="G21" s="21" t="str">
        <f>IF(ISBLANK($A21),"",IF($I21="X",A21,CONCATENATE(VLOOKUP(A21,Competitors!$A$2:$I$650,3, FALSE)," ",VLOOKUP(A21,Competitors!$A$2:$I$650,2,FALSE))))</f>
        <v>Steve Coombs</v>
      </c>
      <c r="H21" s="28">
        <f t="shared" si="0"/>
        <v>2.9019675925925923E-3</v>
      </c>
      <c r="I21" t="str">
        <f t="shared" si="1"/>
        <v>X</v>
      </c>
    </row>
    <row r="22" spans="1:9" ht="15" x14ac:dyDescent="0.4">
      <c r="A22" s="36">
        <v>21</v>
      </c>
      <c r="B22" s="36">
        <v>0</v>
      </c>
      <c r="C22" s="37">
        <v>4</v>
      </c>
      <c r="D22" s="38">
        <v>11.23</v>
      </c>
      <c r="E22" s="37" t="s">
        <v>180</v>
      </c>
      <c r="F22" s="37"/>
      <c r="G22" s="21" t="str">
        <f>IF(ISBLANK($A22),"",IF($I22="X",A22,CONCATENATE(VLOOKUP(A22,Competitors!$A$2:$I$650,3, FALSE)," ",VLOOKUP(A22,Competitors!$A$2:$I$650,2,FALSE))))</f>
        <v>Wayne Holton</v>
      </c>
      <c r="H22" s="28">
        <f t="shared" si="0"/>
        <v>2.9077546296296295E-3</v>
      </c>
      <c r="I22" t="str">
        <f t="shared" si="1"/>
        <v/>
      </c>
    </row>
    <row r="23" spans="1:9" ht="15" x14ac:dyDescent="0.4">
      <c r="A23" s="36" t="s">
        <v>337</v>
      </c>
      <c r="B23" s="36">
        <v>0</v>
      </c>
      <c r="C23" s="37">
        <v>4</v>
      </c>
      <c r="D23" s="38">
        <v>11.93</v>
      </c>
      <c r="E23" s="37"/>
      <c r="F23" s="37"/>
      <c r="G23" s="21" t="str">
        <f>IF(ISBLANK($A23),"",IF($I23="X",A23,CONCATENATE(VLOOKUP(A23,Competitors!$A$2:$I$650,3, FALSE)," ",VLOOKUP(A23,Competitors!$A$2:$I$650,2,FALSE))))</f>
        <v>Scott Barber</v>
      </c>
      <c r="H23" s="28">
        <f t="shared" si="0"/>
        <v>2.9158564814814815E-3</v>
      </c>
      <c r="I23" t="str">
        <f t="shared" si="1"/>
        <v>X</v>
      </c>
    </row>
    <row r="24" spans="1:9" ht="15" x14ac:dyDescent="0.4">
      <c r="A24" s="36">
        <v>1000</v>
      </c>
      <c r="B24" s="36">
        <v>0</v>
      </c>
      <c r="C24" s="37">
        <v>4</v>
      </c>
      <c r="D24" s="38">
        <v>15.91</v>
      </c>
      <c r="E24" s="37" t="s">
        <v>180</v>
      </c>
      <c r="F24" s="37"/>
      <c r="G24" s="21" t="str">
        <f>IF(ISBLANK($A24),"",IF($I24="X",A24,CONCATENATE(VLOOKUP(A24,Competitors!$A$2:$I$650,3, FALSE)," ",VLOOKUP(A24,Competitors!$A$2:$I$650,2,FALSE))))</f>
        <v>Ashley Easton</v>
      </c>
      <c r="H24" s="28">
        <f t="shared" si="0"/>
        <v>2.9619212962962963E-3</v>
      </c>
      <c r="I24" t="str">
        <f t="shared" si="1"/>
        <v/>
      </c>
    </row>
    <row r="25" spans="1:9" ht="15" x14ac:dyDescent="0.4">
      <c r="A25" s="36" t="s">
        <v>234</v>
      </c>
      <c r="B25" s="36">
        <v>0</v>
      </c>
      <c r="C25" s="37">
        <v>4</v>
      </c>
      <c r="D25" s="38">
        <v>16.73</v>
      </c>
      <c r="E25" s="37"/>
      <c r="F25" s="37"/>
      <c r="G25" s="21" t="str">
        <f>IF(ISBLANK($A25),"",IF($I25="X",A25,CONCATENATE(VLOOKUP(A25,Competitors!$A$2:$I$650,3, FALSE)," ",VLOOKUP(A25,Competitors!$A$2:$I$650,2,FALSE))))</f>
        <v>Ruth Dempsey</v>
      </c>
      <c r="H25" s="28">
        <f t="shared" si="0"/>
        <v>2.9714120370370372E-3</v>
      </c>
      <c r="I25" t="str">
        <f t="shared" si="1"/>
        <v>X</v>
      </c>
    </row>
    <row r="26" spans="1:9" ht="15" x14ac:dyDescent="0.4">
      <c r="A26" s="36" t="s">
        <v>273</v>
      </c>
      <c r="B26" s="36">
        <v>0</v>
      </c>
      <c r="C26" s="37">
        <v>4</v>
      </c>
      <c r="D26" s="38">
        <v>20</v>
      </c>
      <c r="E26" s="37"/>
      <c r="F26" s="37"/>
      <c r="G26" s="21" t="str">
        <f>IF(ISBLANK($A26),"",IF($I26="X",A26,CONCATENATE(VLOOKUP(A26,Competitors!$A$2:$I$650,3, FALSE)," ",VLOOKUP(A26,Competitors!$A$2:$I$650,2,FALSE))))</f>
        <v>Gregg Payne</v>
      </c>
      <c r="H26" s="28">
        <f t="shared" si="0"/>
        <v>3.0092592592592593E-3</v>
      </c>
      <c r="I26" t="str">
        <f t="shared" si="1"/>
        <v>X</v>
      </c>
    </row>
    <row r="27" spans="1:9" ht="15" x14ac:dyDescent="0.4">
      <c r="A27" s="36">
        <v>1385</v>
      </c>
      <c r="B27" s="36">
        <v>0</v>
      </c>
      <c r="C27" s="37">
        <v>4</v>
      </c>
      <c r="D27" s="38">
        <v>27.46</v>
      </c>
      <c r="E27" s="37" t="s">
        <v>180</v>
      </c>
      <c r="F27" s="37"/>
      <c r="G27" s="21" t="str">
        <f>IF(ISBLANK($A27),"",IF($I27="X",A27,CONCATENATE(VLOOKUP(A27,Competitors!$A$2:$I$650,3, FALSE)," ",VLOOKUP(A27,Competitors!$A$2:$I$650,2,FALSE))))</f>
        <v>Miles Marr</v>
      </c>
      <c r="H27" s="28">
        <f t="shared" si="0"/>
        <v>3.0956018518518516E-3</v>
      </c>
      <c r="I27" t="str">
        <f t="shared" si="1"/>
        <v/>
      </c>
    </row>
    <row r="28" spans="1:9" ht="15" x14ac:dyDescent="0.4">
      <c r="A28" s="36">
        <v>1242</v>
      </c>
      <c r="B28" s="36">
        <v>0</v>
      </c>
      <c r="C28" s="37">
        <v>4</v>
      </c>
      <c r="D28" s="38">
        <v>33.049999999999997</v>
      </c>
      <c r="E28" s="37" t="s">
        <v>180</v>
      </c>
      <c r="F28" s="37"/>
      <c r="G28" s="21" t="str">
        <f>IF(ISBLANK($A28),"",IF($I28="X",A28,CONCATENATE(VLOOKUP(A28,Competitors!$A$2:$I$650,3, FALSE)," ",VLOOKUP(A28,Competitors!$A$2:$I$650,2,FALSE))))</f>
        <v>Mike Sirett</v>
      </c>
      <c r="H28" s="28">
        <f t="shared" si="0"/>
        <v>3.1603009259259262E-3</v>
      </c>
      <c r="I28" t="str">
        <f t="shared" si="1"/>
        <v/>
      </c>
    </row>
    <row r="29" spans="1:9" ht="15" x14ac:dyDescent="0.4">
      <c r="A29" s="36" t="s">
        <v>338</v>
      </c>
      <c r="B29" s="36">
        <v>0</v>
      </c>
      <c r="C29" s="37">
        <v>4</v>
      </c>
      <c r="D29" s="38">
        <v>33.53</v>
      </c>
      <c r="E29" s="37"/>
      <c r="F29" s="37"/>
      <c r="G29" s="21" t="str">
        <f>IF(ISBLANK($A29),"",IF($I29="X",A29,CONCATENATE(VLOOKUP(A29,Competitors!$A$2:$I$650,3, FALSE)," ",VLOOKUP(A29,Competitors!$A$2:$I$650,2,FALSE))))</f>
        <v>Graham Wright</v>
      </c>
      <c r="H29" s="28">
        <f t="shared" si="0"/>
        <v>3.1658564814814813E-3</v>
      </c>
      <c r="I29" t="str">
        <f t="shared" si="1"/>
        <v>X</v>
      </c>
    </row>
    <row r="30" spans="1:9" ht="15" x14ac:dyDescent="0.4">
      <c r="A30" s="36">
        <v>1107</v>
      </c>
      <c r="B30" s="36">
        <v>0</v>
      </c>
      <c r="C30" s="37">
        <v>4</v>
      </c>
      <c r="D30" s="38">
        <v>34.369999999999997</v>
      </c>
      <c r="E30" s="37" t="s">
        <v>180</v>
      </c>
      <c r="F30" s="37"/>
      <c r="G30" s="21" t="str">
        <f>IF(ISBLANK($A30),"",IF($I30="X",A30,CONCATENATE(VLOOKUP(A30,Competitors!$A$2:$I$650,3, FALSE)," ",VLOOKUP(A30,Competitors!$A$2:$I$650,2,FALSE))))</f>
        <v>Milly Pinnock</v>
      </c>
      <c r="H30" s="28">
        <f t="shared" si="0"/>
        <v>3.1755787037037039E-3</v>
      </c>
      <c r="I30" t="str">
        <f t="shared" si="1"/>
        <v/>
      </c>
    </row>
    <row r="31" spans="1:9" ht="15" x14ac:dyDescent="0.4">
      <c r="A31" s="36" t="s">
        <v>339</v>
      </c>
      <c r="B31" s="36">
        <v>0</v>
      </c>
      <c r="C31" s="37">
        <v>4</v>
      </c>
      <c r="D31" s="38">
        <v>42.37</v>
      </c>
      <c r="E31" s="37"/>
      <c r="F31" s="37"/>
      <c r="G31" s="21" t="str">
        <f>IF(ISBLANK($A31),"",IF($I31="X",A31,CONCATENATE(VLOOKUP(A31,Competitors!$A$2:$I$650,3, FALSE)," ",VLOOKUP(A31,Competitors!$A$2:$I$650,2,FALSE))))</f>
        <v>Adnrew Brown</v>
      </c>
      <c r="H31" s="28">
        <f t="shared" si="0"/>
        <v>3.2681712962962964E-3</v>
      </c>
      <c r="I31" t="str">
        <f t="shared" si="1"/>
        <v>X</v>
      </c>
    </row>
    <row r="32" spans="1:9" ht="15" x14ac:dyDescent="0.4">
      <c r="A32" s="36" t="s">
        <v>203</v>
      </c>
      <c r="B32" s="36">
        <v>0</v>
      </c>
      <c r="C32" s="37">
        <v>4</v>
      </c>
      <c r="D32" s="38">
        <v>44.24</v>
      </c>
      <c r="E32" s="37"/>
      <c r="F32" s="37"/>
      <c r="G32" s="21" t="str">
        <f>IF(ISBLANK($A32),"",IF($I32="X",A32,CONCATENATE(VLOOKUP(A32,Competitors!$A$2:$I$650,3, FALSE)," ",VLOOKUP(A32,Competitors!$A$2:$I$650,2,FALSE))))</f>
        <v>Philip Merritt</v>
      </c>
      <c r="H32" s="28">
        <f t="shared" si="0"/>
        <v>3.2898148148148149E-3</v>
      </c>
      <c r="I32" t="str">
        <f t="shared" si="1"/>
        <v>X</v>
      </c>
    </row>
    <row r="33" spans="1:9" ht="15" x14ac:dyDescent="0.4">
      <c r="A33" s="36" t="s">
        <v>236</v>
      </c>
      <c r="B33" s="36">
        <v>0</v>
      </c>
      <c r="C33" s="37">
        <v>4</v>
      </c>
      <c r="D33" s="38">
        <v>44.83</v>
      </c>
      <c r="E33" s="37"/>
      <c r="F33" s="37"/>
      <c r="G33" s="21" t="str">
        <f>IF(ISBLANK($A33),"",IF($I33="X",A33,CONCATENATE(VLOOKUP(A33,Competitors!$A$2:$I$650,3, FALSE)," ",VLOOKUP(A33,Competitors!$A$2:$I$650,2,FALSE))))</f>
        <v>Shay Dempsey</v>
      </c>
      <c r="H33" s="28">
        <f t="shared" si="0"/>
        <v>3.2966435185185182E-3</v>
      </c>
      <c r="I33" t="str">
        <f t="shared" si="1"/>
        <v>X</v>
      </c>
    </row>
    <row r="34" spans="1:9" ht="15" x14ac:dyDescent="0.4">
      <c r="A34" s="36" t="s">
        <v>235</v>
      </c>
      <c r="B34" s="36">
        <v>0</v>
      </c>
      <c r="C34" s="37">
        <v>4</v>
      </c>
      <c r="D34" s="38">
        <v>45.59</v>
      </c>
      <c r="E34" s="37"/>
      <c r="F34" s="37"/>
      <c r="G34" s="21" t="str">
        <f>IF(ISBLANK($A34),"",IF($I34="X",A34,CONCATENATE(VLOOKUP(A34,Competitors!$A$2:$I$650,3, FALSE)," ",VLOOKUP(A34,Competitors!$A$2:$I$650,2,FALSE))))</f>
        <v>Steve Wickham</v>
      </c>
      <c r="H34" s="28">
        <f t="shared" si="0"/>
        <v>3.3054398148148153E-3</v>
      </c>
      <c r="I34" t="str">
        <f t="shared" si="1"/>
        <v>X</v>
      </c>
    </row>
    <row r="35" spans="1:9" ht="15" x14ac:dyDescent="0.4">
      <c r="A35" s="36" t="s">
        <v>238</v>
      </c>
      <c r="B35" s="36">
        <v>0</v>
      </c>
      <c r="C35" s="37">
        <v>4</v>
      </c>
      <c r="D35" s="38">
        <v>49.79</v>
      </c>
      <c r="E35" s="37"/>
      <c r="F35" s="37"/>
      <c r="G35" s="21" t="str">
        <f>IF(ISBLANK($A35),"",IF($I35="X",A35,CONCATENATE(VLOOKUP(A35,Competitors!$A$2:$I$650,3, FALSE)," ",VLOOKUP(A35,Competitors!$A$2:$I$650,2,FALSE))))</f>
        <v>David Hill</v>
      </c>
      <c r="H35" s="28">
        <f t="shared" si="0"/>
        <v>3.3540509259259261E-3</v>
      </c>
      <c r="I35" t="str">
        <f t="shared" si="1"/>
        <v>X</v>
      </c>
    </row>
    <row r="36" spans="1:9" ht="15" x14ac:dyDescent="0.4">
      <c r="A36" s="36" t="s">
        <v>196</v>
      </c>
      <c r="B36" s="36">
        <v>0</v>
      </c>
      <c r="C36" s="37">
        <v>4</v>
      </c>
      <c r="D36" s="38">
        <v>51.83</v>
      </c>
      <c r="E36" s="37"/>
      <c r="F36" s="37"/>
      <c r="G36" s="21" t="str">
        <f>IF(ISBLANK($A36),"",IF($I36="X",A36,CONCATENATE(VLOOKUP(A36,Competitors!$A$2:$I$650,3, FALSE)," ",VLOOKUP(A36,Competitors!$A$2:$I$650,2,FALSE))))</f>
        <v>Mark Tomlinson</v>
      </c>
      <c r="H36" s="28">
        <f t="shared" si="0"/>
        <v>3.3776620370370367E-3</v>
      </c>
      <c r="I36" t="str">
        <f t="shared" si="1"/>
        <v>X</v>
      </c>
    </row>
    <row r="37" spans="1:9" ht="15" x14ac:dyDescent="0.4">
      <c r="A37" s="36">
        <v>1195</v>
      </c>
      <c r="B37" s="36">
        <v>0</v>
      </c>
      <c r="C37" s="37">
        <v>5</v>
      </c>
      <c r="D37" s="38">
        <v>6.24</v>
      </c>
      <c r="E37" s="37" t="s">
        <v>180</v>
      </c>
      <c r="F37" s="37"/>
      <c r="G37" s="21" t="str">
        <f>IF(ISBLANK($A37),"",IF($I37="X",A37,CONCATENATE(VLOOKUP(A37,Competitors!$A$2:$I$650,3, FALSE)," ",VLOOKUP(A37,Competitors!$A$2:$I$650,2,FALSE))))</f>
        <v>Charlie Hardwicke</v>
      </c>
      <c r="H37" s="28">
        <f t="shared" si="0"/>
        <v>3.5444444444444447E-3</v>
      </c>
      <c r="I37" t="str">
        <f t="shared" si="1"/>
        <v/>
      </c>
    </row>
    <row r="38" spans="1:9" ht="15" x14ac:dyDescent="0.4">
      <c r="A38" s="36">
        <v>1377</v>
      </c>
      <c r="B38" s="36">
        <v>0</v>
      </c>
      <c r="C38" s="37">
        <v>5</v>
      </c>
      <c r="D38" s="38">
        <v>14.11</v>
      </c>
      <c r="E38" s="37" t="s">
        <v>180</v>
      </c>
      <c r="F38" s="37"/>
      <c r="G38" s="21" t="str">
        <f>IF(ISBLANK($A38),"",IF($I38="X",A38,CONCATENATE(VLOOKUP(A38,Competitors!$A$2:$I$650,3, FALSE)," ",VLOOKUP(A38,Competitors!$A$2:$I$650,2,FALSE))))</f>
        <v>Lucy Fraser</v>
      </c>
      <c r="H38" s="28">
        <f t="shared" si="0"/>
        <v>3.6355324074074076E-3</v>
      </c>
      <c r="I38" t="str">
        <f t="shared" si="1"/>
        <v/>
      </c>
    </row>
    <row r="39" spans="1:9" ht="15" x14ac:dyDescent="0.4">
      <c r="A39" s="36" t="s">
        <v>340</v>
      </c>
      <c r="B39" s="36">
        <v>0</v>
      </c>
      <c r="C39" s="37">
        <v>5</v>
      </c>
      <c r="D39" s="38">
        <v>18.600000000000001</v>
      </c>
      <c r="E39" s="37"/>
      <c r="F39" s="37"/>
      <c r="G39" s="21" t="str">
        <f>IF(ISBLANK($A39),"",IF($I39="X",A39,CONCATENATE(VLOOKUP(A39,Competitors!$A$2:$I$650,3, FALSE)," ",VLOOKUP(A39,Competitors!$A$2:$I$650,2,FALSE))))</f>
        <v>David Yarham</v>
      </c>
      <c r="H39" s="28">
        <f t="shared" si="0"/>
        <v>3.6875000000000002E-3</v>
      </c>
      <c r="I39" t="str">
        <f t="shared" si="1"/>
        <v>X</v>
      </c>
    </row>
    <row r="40" spans="1:9" ht="15" x14ac:dyDescent="0.4">
      <c r="A40" s="36" t="s">
        <v>341</v>
      </c>
      <c r="B40" s="36">
        <v>0</v>
      </c>
      <c r="C40" s="37">
        <v>5</v>
      </c>
      <c r="D40" s="38">
        <v>22.96</v>
      </c>
      <c r="E40" s="37"/>
      <c r="F40" s="37"/>
      <c r="G40" s="21" t="str">
        <f>IF(ISBLANK($A40),"",IF($I40="X",A40,CONCATENATE(VLOOKUP(A40,Competitors!$A$2:$I$650,3, FALSE)," ",VLOOKUP(A40,Competitors!$A$2:$I$650,2,FALSE))))</f>
        <v>Noah Marr</v>
      </c>
      <c r="H40" s="28">
        <f t="shared" si="0"/>
        <v>3.7379629629629629E-3</v>
      </c>
      <c r="I40" t="str">
        <f t="shared" si="1"/>
        <v>X</v>
      </c>
    </row>
    <row r="41" spans="1:9" ht="15" x14ac:dyDescent="0.4">
      <c r="A41" s="36" t="s">
        <v>342</v>
      </c>
      <c r="B41" s="36">
        <v>0</v>
      </c>
      <c r="C41" s="37">
        <v>5</v>
      </c>
      <c r="D41" s="38">
        <v>31.31</v>
      </c>
      <c r="E41" s="37"/>
      <c r="F41" s="37"/>
      <c r="G41" s="21" t="str">
        <f>IF(ISBLANK($A41),"",IF($I41="X",A41,CONCATENATE(VLOOKUP(A41,Competitors!$A$2:$I$650,3, FALSE)," ",VLOOKUP(A41,Competitors!$A$2:$I$650,2,FALSE))))</f>
        <v>Graham Waterfield</v>
      </c>
      <c r="H41" s="28">
        <f t="shared" si="0"/>
        <v>3.8346064814814814E-3</v>
      </c>
      <c r="I41" t="str">
        <f t="shared" si="1"/>
        <v>X</v>
      </c>
    </row>
    <row r="42" spans="1:9" ht="15" x14ac:dyDescent="0.4">
      <c r="A42" s="36">
        <v>1194</v>
      </c>
      <c r="B42" s="36">
        <v>0</v>
      </c>
      <c r="C42" s="37">
        <v>5</v>
      </c>
      <c r="D42" s="38">
        <v>38.46</v>
      </c>
      <c r="E42" s="37" t="s">
        <v>180</v>
      </c>
      <c r="F42" s="37"/>
      <c r="G42" s="21" t="str">
        <f>IF(ISBLANK($A42),"",IF($I42="X",A42,CONCATENATE(VLOOKUP(A42,Competitors!$A$2:$I$650,3, FALSE)," ",VLOOKUP(A42,Competitors!$A$2:$I$650,2,FALSE))))</f>
        <v>Alex Hardwicke</v>
      </c>
      <c r="H42" s="28">
        <f t="shared" si="0"/>
        <v>3.917361111111111E-3</v>
      </c>
      <c r="I42" t="str">
        <f t="shared" si="1"/>
        <v/>
      </c>
    </row>
    <row r="43" spans="1:9" ht="15" x14ac:dyDescent="0.4">
      <c r="A43" s="36" t="s">
        <v>211</v>
      </c>
      <c r="B43" s="36">
        <v>0</v>
      </c>
      <c r="C43" s="37">
        <v>6</v>
      </c>
      <c r="D43" s="38">
        <v>2.37</v>
      </c>
      <c r="E43" s="37" t="s">
        <v>47</v>
      </c>
      <c r="F43" s="37"/>
      <c r="G43" s="21" t="str">
        <f>IF(ISBLANK($A43),"",IF($I43="X",A43,CONCATENATE(VLOOKUP(A43,Competitors!$A$2:$I$650,3, FALSE)," ",VLOOKUP(A43,Competitors!$A$2:$I$650,2,FALSE))))</f>
        <v>Maria Cayford</v>
      </c>
      <c r="H43" s="28">
        <f t="shared" si="0"/>
        <v>4.1940972222222223E-3</v>
      </c>
      <c r="I43" t="str">
        <f t="shared" si="1"/>
        <v>X</v>
      </c>
    </row>
    <row r="44" spans="1:9" ht="15" x14ac:dyDescent="0.4">
      <c r="A44" s="36" t="s">
        <v>343</v>
      </c>
      <c r="B44" s="36">
        <v>0</v>
      </c>
      <c r="C44" s="37">
        <v>6</v>
      </c>
      <c r="D44" s="38">
        <v>49.91</v>
      </c>
      <c r="E44" s="37"/>
      <c r="F44" s="37"/>
      <c r="G44" s="21" t="str">
        <f>IF(ISBLANK($A44),"",IF($I44="X",A44,CONCATENATE(VLOOKUP(A44,Competitors!$A$2:$I$650,3, FALSE)," ",VLOOKUP(A44,Competitors!$A$2:$I$650,2,FALSE))))</f>
        <v>Chris Barratt</v>
      </c>
      <c r="H44" s="28">
        <f t="shared" si="0"/>
        <v>4.7443287037037037E-3</v>
      </c>
      <c r="I44" t="str">
        <f t="shared" si="1"/>
        <v>X</v>
      </c>
    </row>
    <row r="45" spans="1:9" ht="15" x14ac:dyDescent="0.4">
      <c r="A45" s="36"/>
      <c r="B45" s="36"/>
      <c r="C45" s="37"/>
      <c r="D45" s="38"/>
      <c r="E45" s="37"/>
      <c r="F45" s="37"/>
      <c r="G45" s="21" t="str">
        <f>IF(ISBLANK($A45),"",IF($I45="X",A45,CONCATENATE(VLOOKUP(A45,Competitors!$A$2:$I$650,3, FALSE)," ",VLOOKUP(A45,Competitors!$A$2:$I$650,2,FALSE))))</f>
        <v/>
      </c>
      <c r="H45" s="28">
        <f t="shared" si="0"/>
        <v>0</v>
      </c>
      <c r="I45" t="str">
        <f t="shared" si="1"/>
        <v/>
      </c>
    </row>
    <row r="46" spans="1:9" ht="15" x14ac:dyDescent="0.4">
      <c r="A46" s="36"/>
      <c r="B46" s="36"/>
      <c r="C46" s="37"/>
      <c r="D46" s="38"/>
      <c r="E46" s="37"/>
      <c r="F46" s="37"/>
      <c r="G46" s="21" t="str">
        <f>IF(ISBLANK($A46),"",IF($I46="X",A46,CONCATENATE(VLOOKUP(A46,Competitors!$A$2:$I$650,3, FALSE)," ",VLOOKUP(A46,Competitors!$A$2:$I$650,2,FALSE))))</f>
        <v/>
      </c>
      <c r="H46" s="28">
        <f t="shared" si="0"/>
        <v>0</v>
      </c>
      <c r="I46" t="str">
        <f t="shared" si="1"/>
        <v/>
      </c>
    </row>
    <row r="47" spans="1:9" ht="15" x14ac:dyDescent="0.4">
      <c r="A47" s="36"/>
      <c r="B47" s="36"/>
      <c r="C47" s="37"/>
      <c r="D47" s="38"/>
      <c r="E47" s="37"/>
      <c r="F47" s="37"/>
      <c r="G47" s="21" t="str">
        <f>IF(ISBLANK($A47),"",IF($I47="X",A47,CONCATENATE(VLOOKUP(A47,Competitors!$A$2:$I$650,3, FALSE)," ",VLOOKUP(A47,Competitors!$A$2:$I$650,2,FALSE))))</f>
        <v/>
      </c>
      <c r="H47" s="28">
        <f t="shared" si="0"/>
        <v>0</v>
      </c>
      <c r="I47" t="str">
        <f t="shared" si="1"/>
        <v/>
      </c>
    </row>
    <row r="48" spans="1:9" ht="15" x14ac:dyDescent="0.4">
      <c r="A48" s="36"/>
      <c r="B48" s="36"/>
      <c r="C48" s="37"/>
      <c r="D48" s="38"/>
      <c r="E48" s="37"/>
      <c r="F48" s="37"/>
      <c r="G48" s="21" t="str">
        <f>IF(ISBLANK($A48),"",IF($I48="X",A48,CONCATENATE(VLOOKUP(A48,Competitors!$A$2:$I$650,3, FALSE)," ",VLOOKUP(A48,Competitors!$A$2:$I$650,2,FALSE))))</f>
        <v/>
      </c>
      <c r="H48" s="28">
        <f t="shared" si="0"/>
        <v>0</v>
      </c>
      <c r="I48" t="str">
        <f t="shared" si="1"/>
        <v/>
      </c>
    </row>
    <row r="49" spans="1:9" ht="15" x14ac:dyDescent="0.4">
      <c r="A49" s="36"/>
      <c r="B49" s="36"/>
      <c r="C49" s="37"/>
      <c r="D49" s="38"/>
      <c r="E49" s="37"/>
      <c r="F49" s="37"/>
      <c r="G49" s="21" t="str">
        <f>IF(ISBLANK($A49),"",IF($I49="X",A49,CONCATENATE(VLOOKUP(A49,Competitors!$A$2:$I$650,3, FALSE)," ",VLOOKUP(A49,Competitors!$A$2:$I$650,2,FALSE))))</f>
        <v/>
      </c>
      <c r="H49" s="28">
        <f t="shared" si="0"/>
        <v>0</v>
      </c>
      <c r="I49" t="str">
        <f t="shared" si="1"/>
        <v/>
      </c>
    </row>
    <row r="50" spans="1:9" ht="15" x14ac:dyDescent="0.4">
      <c r="A50" s="36"/>
      <c r="B50" s="36"/>
      <c r="C50" s="37"/>
      <c r="D50" s="38"/>
      <c r="E50" s="37"/>
      <c r="F50" s="37"/>
      <c r="G50" s="21" t="str">
        <f>IF(ISBLANK($A50),"",IF($I50="X",A50,CONCATENATE(VLOOKUP(A50,Competitors!$A$2:$I$650,3, FALSE)," ",VLOOKUP(A50,Competitors!$A$2:$I$650,2,FALSE))))</f>
        <v/>
      </c>
      <c r="H50" s="28">
        <f t="shared" si="0"/>
        <v>0</v>
      </c>
      <c r="I50" t="str">
        <f t="shared" si="1"/>
        <v/>
      </c>
    </row>
    <row r="51" spans="1:9" ht="15" x14ac:dyDescent="0.4">
      <c r="A51" s="36"/>
      <c r="B51" s="36"/>
      <c r="C51" s="37"/>
      <c r="D51" s="38"/>
      <c r="E51" s="37"/>
      <c r="F51" s="37"/>
      <c r="G51" s="21" t="str">
        <f>IF(ISBLANK($A51),"",IF($I51="X",A51,CONCATENATE(VLOOKUP(A51,Competitors!$A$2:$I$650,3, FALSE)," ",VLOOKUP(A51,Competitors!$A$2:$I$650,2,FALSE))))</f>
        <v/>
      </c>
      <c r="H51" s="28">
        <f t="shared" si="0"/>
        <v>0</v>
      </c>
      <c r="I51" t="str">
        <f t="shared" si="1"/>
        <v/>
      </c>
    </row>
    <row r="52" spans="1:9" ht="15" x14ac:dyDescent="0.4">
      <c r="A52" s="36"/>
      <c r="B52" s="36"/>
      <c r="C52" s="37"/>
      <c r="D52" s="38"/>
      <c r="E52" s="37"/>
      <c r="F52" s="37"/>
      <c r="G52" s="21" t="str">
        <f>IF(ISBLANK($A52),"",IF($I52="X",A52,CONCATENATE(VLOOKUP(A52,Competitors!$A$2:$I$650,3, FALSE)," ",VLOOKUP(A52,Competitors!$A$2:$I$650,2,FALSE))))</f>
        <v/>
      </c>
      <c r="H52" s="28">
        <f t="shared" si="0"/>
        <v>0</v>
      </c>
      <c r="I52" t="str">
        <f t="shared" si="1"/>
        <v/>
      </c>
    </row>
    <row r="53" spans="1:9" ht="15" x14ac:dyDescent="0.4">
      <c r="A53" s="36"/>
      <c r="B53" s="36"/>
      <c r="C53" s="37"/>
      <c r="D53" s="38"/>
      <c r="E53" s="37"/>
      <c r="F53" s="37"/>
      <c r="G53" s="21" t="str">
        <f>IF(ISBLANK($A53),"",IF($I53="X",A53,CONCATENATE(VLOOKUP(A53,Competitors!$A$2:$I$650,3, FALSE)," ",VLOOKUP(A53,Competitors!$A$2:$I$650,2,FALSE))))</f>
        <v/>
      </c>
      <c r="H53" s="28">
        <f t="shared" si="0"/>
        <v>0</v>
      </c>
      <c r="I53" t="str">
        <f t="shared" si="1"/>
        <v/>
      </c>
    </row>
    <row r="54" spans="1:9" ht="15" x14ac:dyDescent="0.4">
      <c r="A54" s="36"/>
      <c r="B54" s="36"/>
      <c r="C54" s="37"/>
      <c r="D54" s="38"/>
      <c r="E54" s="37"/>
      <c r="F54" s="37"/>
      <c r="G54" s="21" t="str">
        <f>IF(ISBLANK($A54),"",IF($I54="X",A54,CONCATENATE(VLOOKUP(A54,Competitors!$A$2:$I$650,3, FALSE)," ",VLOOKUP(A54,Competitors!$A$2:$I$650,2,FALSE))))</f>
        <v/>
      </c>
      <c r="H54" s="28">
        <f t="shared" si="0"/>
        <v>0</v>
      </c>
      <c r="I54" t="str">
        <f t="shared" si="1"/>
        <v/>
      </c>
    </row>
    <row r="55" spans="1:9" ht="15" x14ac:dyDescent="0.4">
      <c r="A55" s="36"/>
      <c r="B55" s="36"/>
      <c r="C55" s="37"/>
      <c r="D55" s="38"/>
      <c r="E55" s="37"/>
      <c r="F55" s="37"/>
      <c r="G55" s="21" t="str">
        <f>IF(ISBLANK($A55),"",IF($I55="X",A55,CONCATENATE(VLOOKUP(A55,Competitors!$A$2:$I$650,3, FALSE)," ",VLOOKUP(A55,Competitors!$A$2:$I$650,2,FALSE))))</f>
        <v/>
      </c>
      <c r="H55" s="28">
        <f t="shared" si="0"/>
        <v>0</v>
      </c>
      <c r="I55" t="str">
        <f t="shared" si="1"/>
        <v/>
      </c>
    </row>
    <row r="56" spans="1:9" ht="15" x14ac:dyDescent="0.4">
      <c r="A56" s="36"/>
      <c r="B56" s="36"/>
      <c r="C56" s="37"/>
      <c r="D56" s="38"/>
      <c r="E56" s="37"/>
      <c r="F56" s="37"/>
      <c r="G56" s="21" t="str">
        <f>IF(ISBLANK($A56),"",IF($I56="X",A56,CONCATENATE(VLOOKUP(A56,Competitors!$A$2:$I$650,3, FALSE)," ",VLOOKUP(A56,Competitors!$A$2:$I$650,2,FALSE))))</f>
        <v/>
      </c>
      <c r="H56" s="28">
        <f t="shared" si="0"/>
        <v>0</v>
      </c>
      <c r="I56" t="str">
        <f t="shared" si="1"/>
        <v/>
      </c>
    </row>
    <row r="57" spans="1:9" ht="15" x14ac:dyDescent="0.4">
      <c r="A57" s="36"/>
      <c r="B57" s="36"/>
      <c r="C57" s="37"/>
      <c r="D57" s="38"/>
      <c r="E57" s="37"/>
      <c r="F57" s="37"/>
      <c r="G57" s="21" t="str">
        <f>IF(ISBLANK($A57),"",IF($I57="X",A57,CONCATENATE(VLOOKUP(A57,Competitors!$A$2:$I$650,3, FALSE)," ",VLOOKUP(A57,Competitors!$A$2:$I$650,2,FALSE))))</f>
        <v/>
      </c>
      <c r="H57" s="28">
        <f t="shared" si="0"/>
        <v>0</v>
      </c>
      <c r="I57" t="str">
        <f t="shared" si="1"/>
        <v/>
      </c>
    </row>
    <row r="58" spans="1:9" ht="15" x14ac:dyDescent="0.4">
      <c r="A58" s="36"/>
      <c r="B58" s="36"/>
      <c r="C58" s="37"/>
      <c r="D58" s="38"/>
      <c r="E58" s="37"/>
      <c r="F58" s="37"/>
      <c r="G58" s="21" t="str">
        <f>IF(ISBLANK($A58),"",IF($I58="X",A58,CONCATENATE(VLOOKUP(A58,Competitors!$A$2:$I$650,3, FALSE)," ",VLOOKUP(A58,Competitors!$A$2:$I$650,2,FALSE))))</f>
        <v/>
      </c>
      <c r="H58" s="28">
        <f t="shared" si="0"/>
        <v>0</v>
      </c>
      <c r="I58" t="str">
        <f t="shared" si="1"/>
        <v/>
      </c>
    </row>
    <row r="59" spans="1:9" ht="15" x14ac:dyDescent="0.4">
      <c r="A59" s="36"/>
      <c r="B59" s="36"/>
      <c r="C59" s="37"/>
      <c r="D59" s="38"/>
      <c r="E59" s="37"/>
      <c r="F59" s="37"/>
      <c r="G59" s="21" t="str">
        <f>IF(ISBLANK($A59),"",IF($I59="X",A59,CONCATENATE(VLOOKUP(A59,Competitors!$A$2:$I$650,3, FALSE)," ",VLOOKUP(A59,Competitors!$A$2:$I$650,2,FALSE))))</f>
        <v/>
      </c>
      <c r="H59" s="28">
        <f t="shared" si="0"/>
        <v>0</v>
      </c>
      <c r="I59" t="str">
        <f t="shared" si="1"/>
        <v/>
      </c>
    </row>
    <row r="60" spans="1:9" ht="15" x14ac:dyDescent="0.4">
      <c r="A60" s="36"/>
      <c r="B60" s="36"/>
      <c r="C60" s="37"/>
      <c r="D60" s="38"/>
      <c r="E60" s="37"/>
      <c r="F60" s="37"/>
      <c r="G60" s="21" t="str">
        <f>IF(ISBLANK($A60),"",IF($I60="X",A60,CONCATENATE(VLOOKUP(A60,Competitors!$A$2:$I$650,3, FALSE)," ",VLOOKUP(A60,Competitors!$A$2:$I$650,2,FALSE))))</f>
        <v/>
      </c>
      <c r="H60" s="28">
        <f t="shared" si="0"/>
        <v>0</v>
      </c>
      <c r="I60" t="str">
        <f t="shared" si="1"/>
        <v/>
      </c>
    </row>
    <row r="61" spans="1:9" ht="15" x14ac:dyDescent="0.4">
      <c r="A61" s="36"/>
      <c r="B61" s="36"/>
      <c r="C61" s="37"/>
      <c r="D61" s="38"/>
      <c r="E61" s="37"/>
      <c r="F61" s="37"/>
      <c r="G61" s="21" t="str">
        <f>IF(ISBLANK($A61),"",IF($I61="X",A61,CONCATENATE(VLOOKUP(A61,Competitors!$A$2:$I$650,3, FALSE)," ",VLOOKUP(A61,Competitors!$A$2:$I$650,2,FALSE))))</f>
        <v/>
      </c>
      <c r="H61" s="28">
        <f t="shared" si="0"/>
        <v>0</v>
      </c>
      <c r="I61" t="str">
        <f t="shared" si="1"/>
        <v/>
      </c>
    </row>
    <row r="62" spans="1:9" ht="15" x14ac:dyDescent="0.4">
      <c r="A62" s="36"/>
      <c r="B62" s="36"/>
      <c r="C62" s="37"/>
      <c r="D62" s="38"/>
      <c r="E62" s="37"/>
      <c r="F62" s="37"/>
      <c r="G62" s="21" t="str">
        <f>IF(ISBLANK($A62),"",IF($I62="X",A62,CONCATENATE(VLOOKUP(A62,Competitors!$A$2:$I$650,3, FALSE)," ",VLOOKUP(A62,Competitors!$A$2:$I$650,2,FALSE))))</f>
        <v/>
      </c>
      <c r="H62" s="28">
        <f t="shared" si="0"/>
        <v>0</v>
      </c>
      <c r="I62" t="str">
        <f t="shared" si="1"/>
        <v/>
      </c>
    </row>
    <row r="63" spans="1:9" ht="15" x14ac:dyDescent="0.4">
      <c r="A63" s="36"/>
      <c r="B63" s="36"/>
      <c r="C63" s="37"/>
      <c r="D63" s="38"/>
      <c r="E63" s="37"/>
      <c r="F63" s="37"/>
      <c r="G63" s="21" t="str">
        <f>IF(ISBLANK($A63),"",IF($I63="X",A63,CONCATENATE(VLOOKUP(A63,Competitors!$A$2:$I$650,3, FALSE)," ",VLOOKUP(A63,Competitors!$A$2:$I$650,2,FALSE))))</f>
        <v/>
      </c>
      <c r="H63" s="28">
        <f t="shared" si="0"/>
        <v>0</v>
      </c>
      <c r="I63" t="str">
        <f t="shared" si="1"/>
        <v/>
      </c>
    </row>
    <row r="64" spans="1:9" ht="15" x14ac:dyDescent="0.4">
      <c r="A64" s="36"/>
      <c r="B64" s="36"/>
      <c r="C64" s="37"/>
      <c r="D64" s="38"/>
      <c r="E64" s="37"/>
      <c r="F64" s="37"/>
      <c r="G64" s="21" t="str">
        <f>IF(ISBLANK($A64),"",IF($I64="X",A64,CONCATENATE(VLOOKUP(A64,Competitors!$A$2:$I$650,3, FALSE)," ",VLOOKUP(A64,Competitors!$A$2:$I$650,2,FALSE))))</f>
        <v/>
      </c>
      <c r="H64" s="28">
        <f t="shared" si="0"/>
        <v>0</v>
      </c>
      <c r="I64" t="str">
        <f t="shared" si="1"/>
        <v/>
      </c>
    </row>
    <row r="65" spans="1:9" ht="15" x14ac:dyDescent="0.4">
      <c r="A65" s="36"/>
      <c r="B65" s="36"/>
      <c r="C65" s="37"/>
      <c r="D65" s="38"/>
      <c r="E65" s="37"/>
      <c r="F65" s="37"/>
      <c r="G65" s="21" t="str">
        <f>IF(ISBLANK($A65),"",IF($I65="X",A65,CONCATENATE(VLOOKUP(A65,Competitors!$A$2:$I$650,3, FALSE)," ",VLOOKUP(A65,Competitors!$A$2:$I$650,2,FALSE))))</f>
        <v/>
      </c>
      <c r="H65" s="28">
        <f t="shared" si="0"/>
        <v>0</v>
      </c>
      <c r="I65" t="str">
        <f t="shared" si="1"/>
        <v/>
      </c>
    </row>
    <row r="66" spans="1:9" ht="15" x14ac:dyDescent="0.4">
      <c r="A66" s="36"/>
      <c r="B66" s="36"/>
      <c r="C66" s="37"/>
      <c r="D66" s="38"/>
      <c r="E66" s="37"/>
      <c r="F66" s="37"/>
      <c r="G66" s="21" t="str">
        <f>IF(ISBLANK($A66),"",IF($I66="X",A66,CONCATENATE(VLOOKUP(A66,Competitors!$A$2:$I$650,3, FALSE)," ",VLOOKUP(A66,Competitors!$A$2:$I$650,2,FALSE))))</f>
        <v/>
      </c>
      <c r="H66" s="28">
        <f t="shared" si="0"/>
        <v>0</v>
      </c>
      <c r="I66" t="str">
        <f t="shared" si="1"/>
        <v/>
      </c>
    </row>
    <row r="67" spans="1:9" ht="15" x14ac:dyDescent="0.4">
      <c r="A67" s="36"/>
      <c r="B67" s="36"/>
      <c r="C67" s="37"/>
      <c r="D67" s="38"/>
      <c r="E67" s="37"/>
      <c r="F67" s="37"/>
      <c r="G67" s="21" t="str">
        <f>IF(ISBLANK($A67),"",IF($I67="X",A67,CONCATENATE(VLOOKUP(A67,Competitors!$A$2:$I$650,3, FALSE)," ",VLOOKUP(A67,Competitors!$A$2:$I$650,2,FALSE))))</f>
        <v/>
      </c>
      <c r="H67" s="28">
        <f t="shared" ref="H67:H101" si="2">IF(LEFT($E67,1)="D",UPPER($E67),(B67*3600+C67*60+D67)/86400)</f>
        <v>0</v>
      </c>
      <c r="I67" t="str">
        <f t="shared" ref="I67:I101" si="3">IF(OR(ISBLANK(A67),ISNUMBER(A67)),"","X")</f>
        <v/>
      </c>
    </row>
    <row r="68" spans="1:9" ht="15" x14ac:dyDescent="0.4">
      <c r="A68" s="36"/>
      <c r="B68" s="36"/>
      <c r="C68" s="37"/>
      <c r="D68" s="38"/>
      <c r="E68" s="37"/>
      <c r="F68" s="37"/>
      <c r="G68" s="21" t="str">
        <f>IF(ISBLANK($A68),"",IF($I68="X",A68,CONCATENATE(VLOOKUP(A68,Competitors!$A$2:$I$650,3, FALSE)," ",VLOOKUP(A68,Competitors!$A$2:$I$650,2,FALSE))))</f>
        <v/>
      </c>
      <c r="H68" s="28">
        <f t="shared" si="2"/>
        <v>0</v>
      </c>
      <c r="I68" t="str">
        <f t="shared" si="3"/>
        <v/>
      </c>
    </row>
    <row r="69" spans="1:9" ht="15" x14ac:dyDescent="0.4">
      <c r="A69" s="36"/>
      <c r="B69" s="36"/>
      <c r="C69" s="37"/>
      <c r="D69" s="38"/>
      <c r="E69" s="37"/>
      <c r="F69" s="37"/>
      <c r="G69" s="21" t="str">
        <f>IF(ISBLANK($A69),"",IF($I69="X",A69,CONCATENATE(VLOOKUP(A69,Competitors!$A$2:$I$650,3, FALSE)," ",VLOOKUP(A69,Competitors!$A$2:$I$650,2,FALSE))))</f>
        <v/>
      </c>
      <c r="H69" s="28">
        <f t="shared" si="2"/>
        <v>0</v>
      </c>
      <c r="I69" t="str">
        <f t="shared" si="3"/>
        <v/>
      </c>
    </row>
    <row r="70" spans="1:9" ht="15" x14ac:dyDescent="0.4">
      <c r="A70" s="36"/>
      <c r="B70" s="36"/>
      <c r="C70" s="37"/>
      <c r="D70" s="38"/>
      <c r="E70" s="37"/>
      <c r="F70" s="37"/>
      <c r="G70" s="21" t="str">
        <f>IF(ISBLANK($A70),"",IF($I70="X",A70,CONCATENATE(VLOOKUP(A70,Competitors!$A$2:$I$650,3, FALSE)," ",VLOOKUP(A70,Competitors!$A$2:$I$650,2,FALSE))))</f>
        <v/>
      </c>
      <c r="H70" s="28">
        <f t="shared" si="2"/>
        <v>0</v>
      </c>
      <c r="I70" t="str">
        <f t="shared" si="3"/>
        <v/>
      </c>
    </row>
    <row r="71" spans="1:9" ht="15" x14ac:dyDescent="0.4">
      <c r="A71" s="36"/>
      <c r="B71" s="36"/>
      <c r="C71" s="37"/>
      <c r="D71" s="38"/>
      <c r="E71" s="37"/>
      <c r="F71" s="37"/>
      <c r="G71" s="21" t="str">
        <f>IF(ISBLANK($A71),"",IF($I71="X",A71,CONCATENATE(VLOOKUP(A71,Competitors!$A$2:$I$650,3, FALSE)," ",VLOOKUP(A71,Competitors!$A$2:$I$650,2,FALSE))))</f>
        <v/>
      </c>
      <c r="H71" s="28">
        <f t="shared" si="2"/>
        <v>0</v>
      </c>
      <c r="I71" t="str">
        <f t="shared" si="3"/>
        <v/>
      </c>
    </row>
    <row r="72" spans="1:9" ht="15" x14ac:dyDescent="0.4">
      <c r="A72" s="36"/>
      <c r="B72" s="36"/>
      <c r="C72" s="37"/>
      <c r="D72" s="38"/>
      <c r="E72" s="37"/>
      <c r="F72" s="37"/>
      <c r="G72" s="21" t="str">
        <f>IF(ISBLANK($A72),"",IF($I72="X",A72,CONCATENATE(VLOOKUP(A72,Competitors!$A$2:$I$650,3, FALSE)," ",VLOOKUP(A72,Competitors!$A$2:$I$650,2,FALSE))))</f>
        <v/>
      </c>
      <c r="H72" s="28">
        <f t="shared" si="2"/>
        <v>0</v>
      </c>
      <c r="I72" t="str">
        <f t="shared" si="3"/>
        <v/>
      </c>
    </row>
    <row r="73" spans="1:9" ht="15" x14ac:dyDescent="0.4">
      <c r="A73" s="36"/>
      <c r="B73" s="36"/>
      <c r="C73" s="37"/>
      <c r="D73" s="38"/>
      <c r="E73" s="37"/>
      <c r="F73" s="37"/>
      <c r="G73" s="21" t="str">
        <f>IF(ISBLANK($A73),"",IF($I73="X",A73,CONCATENATE(VLOOKUP(A73,Competitors!$A$2:$I$650,3, FALSE)," ",VLOOKUP(A73,Competitors!$A$2:$I$650,2,FALSE))))</f>
        <v/>
      </c>
      <c r="H73" s="28">
        <f t="shared" si="2"/>
        <v>0</v>
      </c>
      <c r="I73" t="str">
        <f t="shared" si="3"/>
        <v/>
      </c>
    </row>
    <row r="74" spans="1:9" ht="15" x14ac:dyDescent="0.4">
      <c r="A74" s="36"/>
      <c r="B74" s="36"/>
      <c r="C74" s="37"/>
      <c r="D74" s="38"/>
      <c r="E74" s="37"/>
      <c r="F74" s="37"/>
      <c r="G74" s="21" t="str">
        <f>IF(ISBLANK($A74),"",IF($I74="X",A74,CONCATENATE(VLOOKUP(A74,Competitors!$A$2:$I$650,3, FALSE)," ",VLOOKUP(A74,Competitors!$A$2:$I$650,2,FALSE))))</f>
        <v/>
      </c>
      <c r="H74" s="28">
        <f t="shared" si="2"/>
        <v>0</v>
      </c>
      <c r="I74" t="str">
        <f t="shared" si="3"/>
        <v/>
      </c>
    </row>
    <row r="75" spans="1:9" ht="15" x14ac:dyDescent="0.4">
      <c r="A75" s="36"/>
      <c r="B75" s="36"/>
      <c r="C75" s="37"/>
      <c r="D75" s="38"/>
      <c r="E75" s="37"/>
      <c r="F75" s="37"/>
      <c r="G75" s="21" t="str">
        <f>IF(ISBLANK($A75),"",IF($I75="X",A75,CONCATENATE(VLOOKUP(A75,Competitors!$A$2:$I$650,3, FALSE)," ",VLOOKUP(A75,Competitors!$A$2:$I$650,2,FALSE))))</f>
        <v/>
      </c>
      <c r="H75" s="28">
        <f t="shared" si="2"/>
        <v>0</v>
      </c>
      <c r="I75" t="str">
        <f t="shared" si="3"/>
        <v/>
      </c>
    </row>
    <row r="76" spans="1:9" ht="15" x14ac:dyDescent="0.4">
      <c r="A76" s="36"/>
      <c r="B76" s="36"/>
      <c r="C76" s="37"/>
      <c r="D76" s="38"/>
      <c r="E76" s="37"/>
      <c r="F76" s="37"/>
      <c r="G76" s="21" t="str">
        <f>IF(ISBLANK($A76),"",IF($I76="X",A76,CONCATENATE(VLOOKUP(A76,Competitors!$A$2:$I$650,3, FALSE)," ",VLOOKUP(A76,Competitors!$A$2:$I$650,2,FALSE))))</f>
        <v/>
      </c>
      <c r="H76" s="28">
        <f t="shared" si="2"/>
        <v>0</v>
      </c>
      <c r="I76" t="str">
        <f t="shared" si="3"/>
        <v/>
      </c>
    </row>
    <row r="77" spans="1:9" ht="15" x14ac:dyDescent="0.4">
      <c r="A77" s="36"/>
      <c r="B77" s="36"/>
      <c r="C77" s="37"/>
      <c r="D77" s="38"/>
      <c r="E77" s="37"/>
      <c r="F77" s="37"/>
      <c r="G77" s="21" t="str">
        <f>IF(ISBLANK($A77),"",IF($I77="X",A77,CONCATENATE(VLOOKUP(A77,Competitors!$A$2:$I$650,3, FALSE)," ",VLOOKUP(A77,Competitors!$A$2:$I$650,2,FALSE))))</f>
        <v/>
      </c>
      <c r="H77" s="28">
        <f t="shared" si="2"/>
        <v>0</v>
      </c>
      <c r="I77" t="str">
        <f t="shared" si="3"/>
        <v/>
      </c>
    </row>
    <row r="78" spans="1:9" ht="15" x14ac:dyDescent="0.4">
      <c r="A78" s="36"/>
      <c r="B78" s="36"/>
      <c r="C78" s="37"/>
      <c r="D78" s="38"/>
      <c r="E78" s="37"/>
      <c r="F78" s="37"/>
      <c r="G78" s="21" t="str">
        <f>IF(ISBLANK($A78),"",IF($I78="X",A78,CONCATENATE(VLOOKUP(A78,Competitors!$A$2:$I$650,3, FALSE)," ",VLOOKUP(A78,Competitors!$A$2:$I$650,2,FALSE))))</f>
        <v/>
      </c>
      <c r="H78" s="28">
        <f t="shared" si="2"/>
        <v>0</v>
      </c>
      <c r="I78" t="str">
        <f t="shared" si="3"/>
        <v/>
      </c>
    </row>
    <row r="79" spans="1:9" ht="15" x14ac:dyDescent="0.4">
      <c r="A79" s="36"/>
      <c r="B79" s="36"/>
      <c r="C79" s="37"/>
      <c r="D79" s="38"/>
      <c r="E79" s="37"/>
      <c r="F79" s="37"/>
      <c r="G79" s="21" t="str">
        <f>IF(ISBLANK($A79),"",IF($I79="X",A79,CONCATENATE(VLOOKUP(A79,Competitors!$A$2:$I$650,3, FALSE)," ",VLOOKUP(A79,Competitors!$A$2:$I$650,2,FALSE))))</f>
        <v/>
      </c>
      <c r="H79" s="28">
        <f t="shared" si="2"/>
        <v>0</v>
      </c>
      <c r="I79" t="str">
        <f t="shared" si="3"/>
        <v/>
      </c>
    </row>
    <row r="80" spans="1:9" ht="15" x14ac:dyDescent="0.4">
      <c r="A80" s="36"/>
      <c r="B80" s="36"/>
      <c r="C80" s="37"/>
      <c r="D80" s="38"/>
      <c r="E80" s="37"/>
      <c r="F80" s="37"/>
      <c r="G80" s="21" t="str">
        <f>IF(ISBLANK($A80),"",IF($I80="X",A80,CONCATENATE(VLOOKUP(A80,Competitors!$A$2:$I$650,3, FALSE)," ",VLOOKUP(A80,Competitors!$A$2:$I$650,2,FALSE))))</f>
        <v/>
      </c>
      <c r="H80" s="28">
        <f t="shared" si="2"/>
        <v>0</v>
      </c>
      <c r="I80" t="str">
        <f t="shared" si="3"/>
        <v/>
      </c>
    </row>
    <row r="81" spans="1:9" ht="15" x14ac:dyDescent="0.4">
      <c r="A81" s="36"/>
      <c r="B81" s="36"/>
      <c r="C81" s="37"/>
      <c r="D81" s="38"/>
      <c r="E81" s="37"/>
      <c r="F81" s="37"/>
      <c r="G81" s="21" t="str">
        <f>IF(ISBLANK($A81),"",IF($I81="X",A81,CONCATENATE(VLOOKUP(A81,Competitors!$A$2:$I$650,3, FALSE)," ",VLOOKUP(A81,Competitors!$A$2:$I$650,2,FALSE))))</f>
        <v/>
      </c>
      <c r="H81" s="28">
        <f t="shared" si="2"/>
        <v>0</v>
      </c>
      <c r="I81" t="str">
        <f t="shared" si="3"/>
        <v/>
      </c>
    </row>
    <row r="82" spans="1:9" ht="15" x14ac:dyDescent="0.4">
      <c r="A82" s="36"/>
      <c r="B82" s="36"/>
      <c r="C82" s="37"/>
      <c r="D82" s="38"/>
      <c r="E82" s="37"/>
      <c r="F82" s="37"/>
      <c r="G82" s="21" t="str">
        <f>IF(ISBLANK($A82),"",IF($I82="X",A82,CONCATENATE(VLOOKUP(A82,Competitors!$A$2:$I$650,3, FALSE)," ",VLOOKUP(A82,Competitors!$A$2:$I$650,2,FALSE))))</f>
        <v/>
      </c>
      <c r="H82" s="28">
        <f t="shared" si="2"/>
        <v>0</v>
      </c>
      <c r="I82" t="str">
        <f t="shared" si="3"/>
        <v/>
      </c>
    </row>
    <row r="83" spans="1:9" ht="15" x14ac:dyDescent="0.4">
      <c r="A83" s="36"/>
      <c r="B83" s="36"/>
      <c r="C83" s="37"/>
      <c r="D83" s="38"/>
      <c r="E83" s="37"/>
      <c r="F83" s="37"/>
      <c r="G83" s="21" t="str">
        <f>IF(ISBLANK($A83),"",IF($I83="X",A83,CONCATENATE(VLOOKUP(A83,Competitors!$A$2:$I$650,3, FALSE)," ",VLOOKUP(A83,Competitors!$A$2:$I$650,2,FALSE))))</f>
        <v/>
      </c>
      <c r="H83" s="28">
        <f t="shared" si="2"/>
        <v>0</v>
      </c>
      <c r="I83" t="str">
        <f t="shared" si="3"/>
        <v/>
      </c>
    </row>
    <row r="84" spans="1:9" ht="15" x14ac:dyDescent="0.4">
      <c r="A84" s="36"/>
      <c r="B84" s="36"/>
      <c r="C84" s="37"/>
      <c r="D84" s="38"/>
      <c r="E84" s="37"/>
      <c r="F84" s="37"/>
      <c r="G84" s="21" t="str">
        <f>IF(ISBLANK($A84),"",IF($I84="X",A84,CONCATENATE(VLOOKUP(A84,Competitors!$A$2:$I$650,3, FALSE)," ",VLOOKUP(A84,Competitors!$A$2:$I$650,2,FALSE))))</f>
        <v/>
      </c>
      <c r="H84" s="28">
        <f t="shared" si="2"/>
        <v>0</v>
      </c>
      <c r="I84" t="str">
        <f t="shared" si="3"/>
        <v/>
      </c>
    </row>
    <row r="85" spans="1:9" ht="15" x14ac:dyDescent="0.4">
      <c r="A85" s="36"/>
      <c r="B85" s="36"/>
      <c r="C85" s="37"/>
      <c r="D85" s="38"/>
      <c r="E85" s="37"/>
      <c r="F85" s="37"/>
      <c r="G85" s="21" t="str">
        <f>IF(ISBLANK($A85),"",IF($I85="X",A85,CONCATENATE(VLOOKUP(A85,Competitors!$A$2:$I$650,3, FALSE)," ",VLOOKUP(A85,Competitors!$A$2:$I$650,2,FALSE))))</f>
        <v/>
      </c>
      <c r="H85" s="28">
        <f t="shared" si="2"/>
        <v>0</v>
      </c>
      <c r="I85" t="str">
        <f t="shared" si="3"/>
        <v/>
      </c>
    </row>
    <row r="86" spans="1:9" ht="15" x14ac:dyDescent="0.4">
      <c r="A86" s="36"/>
      <c r="B86" s="36"/>
      <c r="C86" s="37"/>
      <c r="D86" s="38"/>
      <c r="E86" s="37"/>
      <c r="F86" s="37"/>
      <c r="G86" s="21" t="str">
        <f>IF(ISBLANK($A86),"",IF($I86="X",A86,CONCATENATE(VLOOKUP(A86,Competitors!$A$2:$I$650,3, FALSE)," ",VLOOKUP(A86,Competitors!$A$2:$I$650,2,FALSE))))</f>
        <v/>
      </c>
      <c r="H86" s="28">
        <f t="shared" si="2"/>
        <v>0</v>
      </c>
      <c r="I86" t="str">
        <f t="shared" si="3"/>
        <v/>
      </c>
    </row>
    <row r="87" spans="1:9" ht="15" x14ac:dyDescent="0.4">
      <c r="A87" s="36"/>
      <c r="B87" s="36"/>
      <c r="C87" s="37"/>
      <c r="D87" s="38"/>
      <c r="E87" s="37"/>
      <c r="F87" s="37"/>
      <c r="G87" s="21" t="str">
        <f>IF(ISBLANK($A87),"",IF($I87="X",A87,CONCATENATE(VLOOKUP(A87,Competitors!$A$2:$I$650,3, FALSE)," ",VLOOKUP(A87,Competitors!$A$2:$I$650,2,FALSE))))</f>
        <v/>
      </c>
      <c r="H87" s="28">
        <f t="shared" si="2"/>
        <v>0</v>
      </c>
      <c r="I87" t="str">
        <f t="shared" si="3"/>
        <v/>
      </c>
    </row>
    <row r="88" spans="1:9" ht="15" x14ac:dyDescent="0.4">
      <c r="A88" s="36"/>
      <c r="B88" s="36"/>
      <c r="C88" s="37"/>
      <c r="D88" s="38"/>
      <c r="E88" s="37"/>
      <c r="F88" s="37"/>
      <c r="G88" s="21" t="str">
        <f>IF(ISBLANK($A88),"",IF($I88="X",A88,CONCATENATE(VLOOKUP(A88,Competitors!$A$2:$I$650,3, FALSE)," ",VLOOKUP(A88,Competitors!$A$2:$I$650,2,FALSE))))</f>
        <v/>
      </c>
      <c r="H88" s="28">
        <f t="shared" si="2"/>
        <v>0</v>
      </c>
      <c r="I88" t="str">
        <f t="shared" si="3"/>
        <v/>
      </c>
    </row>
    <row r="89" spans="1:9" ht="15" x14ac:dyDescent="0.4">
      <c r="A89" s="36"/>
      <c r="B89" s="36"/>
      <c r="C89" s="37"/>
      <c r="D89" s="38"/>
      <c r="E89" s="37"/>
      <c r="F89" s="37"/>
      <c r="G89" s="21" t="str">
        <f>IF(ISBLANK($A89),"",IF($I89="X",A89,CONCATENATE(VLOOKUP(A89,Competitors!$A$2:$I$650,3, FALSE)," ",VLOOKUP(A89,Competitors!$A$2:$I$650,2,FALSE))))</f>
        <v/>
      </c>
      <c r="H89" s="28">
        <f t="shared" si="2"/>
        <v>0</v>
      </c>
      <c r="I89" t="str">
        <f t="shared" si="3"/>
        <v/>
      </c>
    </row>
    <row r="90" spans="1:9" ht="15" x14ac:dyDescent="0.4">
      <c r="A90" s="36"/>
      <c r="B90" s="36"/>
      <c r="C90" s="37"/>
      <c r="D90" s="38"/>
      <c r="E90" s="37"/>
      <c r="F90" s="37"/>
      <c r="G90" s="21" t="str">
        <f>IF(ISBLANK($A90),"",IF($I90="X",A90,CONCATENATE(VLOOKUP(A90,Competitors!$A$2:$I$650,3, FALSE)," ",VLOOKUP(A90,Competitors!$A$2:$I$650,2,FALSE))))</f>
        <v/>
      </c>
      <c r="H90" s="28">
        <f t="shared" si="2"/>
        <v>0</v>
      </c>
      <c r="I90" t="str">
        <f t="shared" si="3"/>
        <v/>
      </c>
    </row>
    <row r="91" spans="1:9" ht="15" x14ac:dyDescent="0.4">
      <c r="A91" s="36"/>
      <c r="B91" s="36"/>
      <c r="C91" s="37"/>
      <c r="D91" s="38"/>
      <c r="E91" s="37"/>
      <c r="F91" s="37"/>
      <c r="G91" s="21" t="str">
        <f>IF(ISBLANK($A91),"",IF($I91="X",A91,CONCATENATE(VLOOKUP(A91,Competitors!$A$2:$I$650,3, FALSE)," ",VLOOKUP(A91,Competitors!$A$2:$I$650,2,FALSE))))</f>
        <v/>
      </c>
      <c r="H91" s="28">
        <f t="shared" si="2"/>
        <v>0</v>
      </c>
      <c r="I91" t="str">
        <f t="shared" si="3"/>
        <v/>
      </c>
    </row>
    <row r="92" spans="1:9" ht="15" x14ac:dyDescent="0.4">
      <c r="A92" s="36"/>
      <c r="B92" s="36"/>
      <c r="C92" s="37"/>
      <c r="D92" s="38"/>
      <c r="E92" s="37"/>
      <c r="F92" s="37"/>
      <c r="G92" s="21" t="str">
        <f>IF(ISBLANK($A92),"",IF($I92="X",A92,CONCATENATE(VLOOKUP(A92,Competitors!$A$2:$I$650,3, FALSE)," ",VLOOKUP(A92,Competitors!$A$2:$I$650,2,FALSE))))</f>
        <v/>
      </c>
      <c r="H92" s="28">
        <f t="shared" si="2"/>
        <v>0</v>
      </c>
      <c r="I92" t="str">
        <f t="shared" si="3"/>
        <v/>
      </c>
    </row>
    <row r="93" spans="1:9" ht="15" x14ac:dyDescent="0.4">
      <c r="A93" s="36"/>
      <c r="B93" s="36"/>
      <c r="C93" s="37"/>
      <c r="D93" s="38"/>
      <c r="E93" s="37"/>
      <c r="F93" s="37"/>
      <c r="G93" s="21" t="str">
        <f>IF(ISBLANK($A93),"",IF($I93="X",A93,CONCATENATE(VLOOKUP(A93,Competitors!$A$2:$I$650,3, FALSE)," ",VLOOKUP(A93,Competitors!$A$2:$I$650,2,FALSE))))</f>
        <v/>
      </c>
      <c r="H93" s="28">
        <f t="shared" si="2"/>
        <v>0</v>
      </c>
      <c r="I93" t="str">
        <f t="shared" si="3"/>
        <v/>
      </c>
    </row>
    <row r="94" spans="1:9" ht="15" x14ac:dyDescent="0.4">
      <c r="A94" s="36"/>
      <c r="B94" s="36"/>
      <c r="C94" s="37"/>
      <c r="D94" s="38"/>
      <c r="E94" s="37"/>
      <c r="F94" s="37"/>
      <c r="G94" s="21" t="str">
        <f>IF(ISBLANK($A94),"",IF($I94="X",A94,CONCATENATE(VLOOKUP(A94,Competitors!$A$2:$I$650,3, FALSE)," ",VLOOKUP(A94,Competitors!$A$2:$I$650,2,FALSE))))</f>
        <v/>
      </c>
      <c r="H94" s="28">
        <f t="shared" si="2"/>
        <v>0</v>
      </c>
      <c r="I94" t="str">
        <f t="shared" si="3"/>
        <v/>
      </c>
    </row>
    <row r="95" spans="1:9" ht="15" x14ac:dyDescent="0.4">
      <c r="A95" s="36"/>
      <c r="B95" s="36"/>
      <c r="C95" s="37"/>
      <c r="D95" s="38"/>
      <c r="E95" s="37"/>
      <c r="F95" s="37"/>
      <c r="G95" s="21" t="str">
        <f>IF(ISBLANK($A95),"",IF($I95="X",A95,CONCATENATE(VLOOKUP(A95,Competitors!$A$2:$I$650,3, FALSE)," ",VLOOKUP(A95,Competitors!$A$2:$I$650,2,FALSE))))</f>
        <v/>
      </c>
      <c r="H95" s="28">
        <f t="shared" si="2"/>
        <v>0</v>
      </c>
      <c r="I95" t="str">
        <f t="shared" si="3"/>
        <v/>
      </c>
    </row>
    <row r="96" spans="1:9" ht="15" x14ac:dyDescent="0.4">
      <c r="A96" s="36"/>
      <c r="B96" s="36"/>
      <c r="C96" s="37"/>
      <c r="D96" s="38"/>
      <c r="E96" s="37"/>
      <c r="F96" s="37"/>
      <c r="G96" s="21" t="str">
        <f>IF(ISBLANK($A96),"",IF($I96="X",A96,CONCATENATE(VLOOKUP(A96,Competitors!$A$2:$I$650,3, FALSE)," ",VLOOKUP(A96,Competitors!$A$2:$I$650,2,FALSE))))</f>
        <v/>
      </c>
      <c r="H96" s="28">
        <f t="shared" si="2"/>
        <v>0</v>
      </c>
      <c r="I96" t="str">
        <f t="shared" si="3"/>
        <v/>
      </c>
    </row>
    <row r="97" spans="1:9" ht="15" x14ac:dyDescent="0.4">
      <c r="A97" s="36"/>
      <c r="B97" s="36"/>
      <c r="C97" s="37"/>
      <c r="D97" s="38"/>
      <c r="E97" s="37"/>
      <c r="F97" s="37"/>
      <c r="G97" s="21" t="str">
        <f>IF(ISBLANK($A97),"",IF($I97="X",A97,CONCATENATE(VLOOKUP(A97,Competitors!$A$2:$I$650,3, FALSE)," ",VLOOKUP(A97,Competitors!$A$2:$I$650,2,FALSE))))</f>
        <v/>
      </c>
      <c r="H97" s="28">
        <f t="shared" si="2"/>
        <v>0</v>
      </c>
      <c r="I97" t="str">
        <f t="shared" si="3"/>
        <v/>
      </c>
    </row>
    <row r="98" spans="1:9" ht="15" x14ac:dyDescent="0.4">
      <c r="A98" s="36"/>
      <c r="B98" s="36"/>
      <c r="C98" s="37"/>
      <c r="D98" s="38"/>
      <c r="E98" s="37"/>
      <c r="F98" s="37"/>
      <c r="G98" s="21" t="str">
        <f>IF(ISBLANK($A98),"",IF($I98="X",A98,CONCATENATE(VLOOKUP(A98,Competitors!$A$2:$I$650,3, FALSE)," ",VLOOKUP(A98,Competitors!$A$2:$I$650,2,FALSE))))</f>
        <v/>
      </c>
      <c r="H98" s="28">
        <f t="shared" si="2"/>
        <v>0</v>
      </c>
      <c r="I98" t="str">
        <f t="shared" si="3"/>
        <v/>
      </c>
    </row>
    <row r="99" spans="1:9" ht="15" x14ac:dyDescent="0.4">
      <c r="A99" s="36"/>
      <c r="B99" s="36"/>
      <c r="C99" s="37"/>
      <c r="D99" s="38"/>
      <c r="E99" s="37"/>
      <c r="F99" s="37"/>
      <c r="G99" s="21" t="str">
        <f>IF(ISBLANK($A99),"",IF($I99="X",A99,CONCATENATE(VLOOKUP(A99,Competitors!$A$2:$I$650,3, FALSE)," ",VLOOKUP(A99,Competitors!$A$2:$I$650,2,FALSE))))</f>
        <v/>
      </c>
      <c r="H99" s="28">
        <f t="shared" si="2"/>
        <v>0</v>
      </c>
      <c r="I99" t="str">
        <f t="shared" si="3"/>
        <v/>
      </c>
    </row>
    <row r="100" spans="1:9" ht="15" x14ac:dyDescent="0.4">
      <c r="A100" s="36"/>
      <c r="B100" s="36"/>
      <c r="C100" s="37"/>
      <c r="D100" s="38"/>
      <c r="E100" s="37"/>
      <c r="F100" s="37"/>
      <c r="G100" s="21" t="str">
        <f>IF(ISBLANK($A100),"",IF($I100="X",A100,CONCATENATE(VLOOKUP(A100,Competitors!$A$2:$I$650,3, FALSE)," ",VLOOKUP(A100,Competitors!$A$2:$I$650,2,FALSE))))</f>
        <v/>
      </c>
      <c r="H100" s="28">
        <f t="shared" si="2"/>
        <v>0</v>
      </c>
      <c r="I100" t="str">
        <f t="shared" si="3"/>
        <v/>
      </c>
    </row>
    <row r="101" spans="1:9" ht="15" x14ac:dyDescent="0.4">
      <c r="A101" s="36"/>
      <c r="B101" s="36"/>
      <c r="C101" s="37"/>
      <c r="D101" s="38"/>
      <c r="E101" s="37"/>
      <c r="F101" s="37"/>
      <c r="G101" s="21" t="str">
        <f>IF(ISBLANK($A101),"",IF($I101="X",A101,CONCATENATE(VLOOKUP(A101,Competitors!$A$2:$I$650,3, FALSE)," ",VLOOKUP(A101,Competitors!$A$2:$I$650,2,FALSE))))</f>
        <v/>
      </c>
      <c r="H101" s="28">
        <f t="shared" si="2"/>
        <v>0</v>
      </c>
      <c r="I101" t="str">
        <f t="shared" si="3"/>
        <v/>
      </c>
    </row>
    <row r="102" spans="1:9" s="23" customFormat="1" x14ac:dyDescent="0.35">
      <c r="H102" s="24"/>
    </row>
    <row r="103" spans="1:9" x14ac:dyDescent="0.35">
      <c r="A103" t="s">
        <v>672</v>
      </c>
      <c r="B103" t="str" cm="1">
        <f t="array" aca="1" ref="B103" ca="1">MID(CELL("filename",A1),FIND("]",CELL("filename",A1))+1,255)</f>
        <v>Event_23</v>
      </c>
    </row>
    <row r="104" spans="1:9" x14ac:dyDescent="0.35">
      <c r="A104" t="s">
        <v>673</v>
      </c>
      <c r="B104" t="str">
        <f ca="1">_xlfn.XLOOKUP(B103,Calendar!L:L,Calendar!G:G,"Event is not in calendar")</f>
        <v>Y</v>
      </c>
    </row>
  </sheetData>
  <conditionalFormatting sqref="D2:D101">
    <cfRule type="expression" dxfId="11" priority="1">
      <formula>TEXT($B$104,"@")="Y"</formula>
    </cfRule>
  </conditionalFormatting>
  <conditionalFormatting sqref="G2:H101">
    <cfRule type="expression" dxfId="10" priority="3">
      <formula>$I2="X"</formula>
    </cfRule>
  </conditionalFormatting>
  <conditionalFormatting sqref="H2:H101">
    <cfRule type="expression" dxfId="9" priority="2">
      <formula>TEXT($B$104,"@")="Y"</formula>
    </cfRule>
  </conditionalFormatting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0415A-C483-4BA6-A21A-6112551C16EE}">
  <sheetPr codeName="Sheet46"/>
  <dimension ref="A1:I104"/>
  <sheetViews>
    <sheetView zoomScale="75" zoomScaleNormal="75" workbookViewId="0">
      <selection activeCell="D2" sqref="D2:D101"/>
    </sheetView>
  </sheetViews>
  <sheetFormatPr defaultColWidth="9.1328125" defaultRowHeight="12.75" x14ac:dyDescent="0.35"/>
  <cols>
    <col min="1" max="1" width="19" bestFit="1" customWidth="1"/>
    <col min="2" max="4" width="4.6640625" customWidth="1"/>
    <col min="5" max="6" width="11" customWidth="1"/>
    <col min="7" max="7" width="25.1328125" customWidth="1"/>
    <col min="8" max="8" width="14.6640625" style="25" bestFit="1" customWidth="1"/>
  </cols>
  <sheetData>
    <row r="1" spans="1:9" ht="15.75" customHeight="1" x14ac:dyDescent="0.4">
      <c r="A1" s="12" t="s">
        <v>364</v>
      </c>
      <c r="B1" s="13" t="s">
        <v>176</v>
      </c>
      <c r="C1" s="14" t="s">
        <v>2</v>
      </c>
      <c r="D1" s="15" t="s">
        <v>48</v>
      </c>
      <c r="E1" s="16" t="s">
        <v>177</v>
      </c>
      <c r="F1" s="16" t="s">
        <v>178</v>
      </c>
      <c r="G1" s="17" t="s">
        <v>115</v>
      </c>
      <c r="H1" s="18" t="s">
        <v>179</v>
      </c>
      <c r="I1" t="s">
        <v>363</v>
      </c>
    </row>
    <row r="2" spans="1:9" ht="15" x14ac:dyDescent="0.4">
      <c r="A2" s="19">
        <v>747</v>
      </c>
      <c r="B2" s="19">
        <v>0</v>
      </c>
      <c r="C2" s="20">
        <v>24</v>
      </c>
      <c r="D2" s="20">
        <v>17</v>
      </c>
      <c r="E2" s="20"/>
      <c r="F2" s="20"/>
      <c r="G2" s="21" t="str">
        <f>IF(ISBLANK($A2),"",IF($I2="X",A2,CONCATENATE(VLOOKUP(A2,Competitors!$A$2:$I$650,3, FALSE)," ",VLOOKUP(A2,Competitors!$A$2:$I$650,2,FALSE))))</f>
        <v>James Moore</v>
      </c>
      <c r="H2" s="22">
        <f>IF(LEFT($E2,1)="D",UPPER($E2),(B2*3600+C2*60+D2)/86400)</f>
        <v>1.6863425925925928E-2</v>
      </c>
      <c r="I2" t="str">
        <f>IF(OR(ISBLANK(A2),ISNUMBER(A2)),"","X")</f>
        <v/>
      </c>
    </row>
    <row r="3" spans="1:9" ht="15" x14ac:dyDescent="0.4">
      <c r="A3" s="19">
        <v>1144</v>
      </c>
      <c r="B3" s="19">
        <v>0</v>
      </c>
      <c r="C3" s="20">
        <v>24</v>
      </c>
      <c r="D3" s="20">
        <v>20</v>
      </c>
      <c r="E3" s="20" t="s">
        <v>180</v>
      </c>
      <c r="F3" s="20"/>
      <c r="G3" s="21" t="str">
        <f>IF(ISBLANK($A3),"",IF($I3="X",A3,CONCATENATE(VLOOKUP(A3,Competitors!$A$2:$I$650,3, FALSE)," ",VLOOKUP(A3,Competitors!$A$2:$I$650,2,FALSE))))</f>
        <v>Jamie Kershaw</v>
      </c>
      <c r="H3" s="22">
        <f t="shared" ref="H3:H66" si="0">IF(LEFT($E3,1)="D",UPPER($E3),(B3*3600+C3*60+D3)/86400)</f>
        <v>1.6898148148148148E-2</v>
      </c>
      <c r="I3" t="str">
        <f t="shared" ref="I3:I66" si="1">IF(OR(ISBLANK(A3),ISNUMBER(A3)),"","X")</f>
        <v/>
      </c>
    </row>
    <row r="4" spans="1:9" ht="15" x14ac:dyDescent="0.4">
      <c r="A4" s="19">
        <v>699</v>
      </c>
      <c r="B4" s="19">
        <v>0</v>
      </c>
      <c r="C4" s="20">
        <v>24</v>
      </c>
      <c r="D4" s="20">
        <v>50</v>
      </c>
      <c r="E4" s="20"/>
      <c r="F4" s="20"/>
      <c r="G4" s="21" t="str">
        <f>IF(ISBLANK($A4),"",IF($I4="X",A4,CONCATENATE(VLOOKUP(A4,Competitors!$A$2:$I$650,3, FALSE)," ",VLOOKUP(A4,Competitors!$A$2:$I$650,2,FALSE))))</f>
        <v>Jonathan Durnin</v>
      </c>
      <c r="H4" s="22">
        <f t="shared" si="0"/>
        <v>1.7245370370370369E-2</v>
      </c>
      <c r="I4" t="str">
        <f t="shared" si="1"/>
        <v/>
      </c>
    </row>
    <row r="5" spans="1:9" ht="15" x14ac:dyDescent="0.4">
      <c r="A5" s="19">
        <v>989</v>
      </c>
      <c r="B5" s="19">
        <v>0</v>
      </c>
      <c r="C5" s="20">
        <v>25</v>
      </c>
      <c r="D5" s="20">
        <v>2</v>
      </c>
      <c r="E5" s="20" t="s">
        <v>180</v>
      </c>
      <c r="F5" s="20"/>
      <c r="G5" s="21" t="str">
        <f>IF(ISBLANK($A5),"",IF($I5="X",A5,CONCATENATE(VLOOKUP(A5,Competitors!$A$2:$I$650,3, FALSE)," ",VLOOKUP(A5,Competitors!$A$2:$I$650,2,FALSE))))</f>
        <v>Jason Williams</v>
      </c>
      <c r="H5" s="22">
        <f t="shared" si="0"/>
        <v>1.7384259259259259E-2</v>
      </c>
      <c r="I5" t="str">
        <f t="shared" si="1"/>
        <v/>
      </c>
    </row>
    <row r="6" spans="1:9" ht="15" x14ac:dyDescent="0.4">
      <c r="A6" s="19">
        <v>1161</v>
      </c>
      <c r="B6" s="19">
        <v>0</v>
      </c>
      <c r="C6" s="20">
        <v>25</v>
      </c>
      <c r="D6" s="20">
        <v>45</v>
      </c>
      <c r="E6" s="20"/>
      <c r="F6" s="20"/>
      <c r="G6" s="21" t="str">
        <f>IF(ISBLANK($A6),"",IF($I6="X",A6,CONCATENATE(VLOOKUP(A6,Competitors!$A$2:$I$650,3, FALSE)," ",VLOOKUP(A6,Competitors!$A$2:$I$650,2,FALSE))))</f>
        <v>Maciej Suchocki</v>
      </c>
      <c r="H6" s="22">
        <f t="shared" si="0"/>
        <v>1.7881944444444443E-2</v>
      </c>
      <c r="I6" t="str">
        <f t="shared" si="1"/>
        <v/>
      </c>
    </row>
    <row r="7" spans="1:9" ht="15" x14ac:dyDescent="0.4">
      <c r="A7" s="19">
        <v>1160</v>
      </c>
      <c r="B7" s="19">
        <v>0</v>
      </c>
      <c r="C7" s="20">
        <v>25</v>
      </c>
      <c r="D7" s="20">
        <v>57</v>
      </c>
      <c r="E7" s="20" t="s">
        <v>180</v>
      </c>
      <c r="F7" s="20"/>
      <c r="G7" s="21" t="str">
        <f>IF(ISBLANK($A7),"",IF($I7="X",A7,CONCATENATE(VLOOKUP(A7,Competitors!$A$2:$I$650,3, FALSE)," ",VLOOKUP(A7,Competitors!$A$2:$I$650,2,FALSE))))</f>
        <v>Rhys Thomas</v>
      </c>
      <c r="H7" s="22">
        <f t="shared" si="0"/>
        <v>1.8020833333333333E-2</v>
      </c>
      <c r="I7" t="str">
        <f t="shared" si="1"/>
        <v/>
      </c>
    </row>
    <row r="8" spans="1:9" ht="15" x14ac:dyDescent="0.4">
      <c r="A8" s="19">
        <v>415</v>
      </c>
      <c r="B8" s="19">
        <v>0</v>
      </c>
      <c r="C8" s="20">
        <v>26</v>
      </c>
      <c r="D8" s="20">
        <v>10</v>
      </c>
      <c r="E8" s="20" t="s">
        <v>180</v>
      </c>
      <c r="F8" s="20"/>
      <c r="G8" s="21" t="str">
        <f>IF(ISBLANK($A8),"",IF($I8="X",A8,CONCATENATE(VLOOKUP(A8,Competitors!$A$2:$I$650,3, FALSE)," ",VLOOKUP(A8,Competitors!$A$2:$I$650,2,FALSE))))</f>
        <v>Nik Kershaw</v>
      </c>
      <c r="H8" s="22">
        <f t="shared" si="0"/>
        <v>1.8171296296296297E-2</v>
      </c>
      <c r="I8" t="str">
        <f t="shared" si="1"/>
        <v/>
      </c>
    </row>
    <row r="9" spans="1:9" ht="15" x14ac:dyDescent="0.4">
      <c r="A9" s="19">
        <v>1237</v>
      </c>
      <c r="B9" s="19">
        <v>0</v>
      </c>
      <c r="C9" s="20">
        <v>26</v>
      </c>
      <c r="D9" s="20">
        <v>22</v>
      </c>
      <c r="E9" s="20" t="s">
        <v>180</v>
      </c>
      <c r="F9" s="20"/>
      <c r="G9" s="21" t="str">
        <f>IF(ISBLANK($A9),"",IF($I9="X",A9,CONCATENATE(VLOOKUP(A9,Competitors!$A$2:$I$650,3, FALSE)," ",VLOOKUP(A9,Competitors!$A$2:$I$650,2,FALSE))))</f>
        <v>John Abbott</v>
      </c>
      <c r="H9" s="22">
        <f t="shared" si="0"/>
        <v>1.8310185185185186E-2</v>
      </c>
      <c r="I9" t="str">
        <f t="shared" si="1"/>
        <v/>
      </c>
    </row>
    <row r="10" spans="1:9" ht="15" x14ac:dyDescent="0.4">
      <c r="A10" s="19">
        <v>1107</v>
      </c>
      <c r="B10" s="19">
        <v>0</v>
      </c>
      <c r="C10" s="20">
        <v>26</v>
      </c>
      <c r="D10" s="20">
        <v>43</v>
      </c>
      <c r="E10" s="20"/>
      <c r="F10" s="20"/>
      <c r="G10" s="21" t="str">
        <f>IF(ISBLANK($A10),"",IF($I10="X",A10,CONCATENATE(VLOOKUP(A10,Competitors!$A$2:$I$650,3, FALSE)," ",VLOOKUP(A10,Competitors!$A$2:$I$650,2,FALSE))))</f>
        <v>Milly Pinnock</v>
      </c>
      <c r="H10" s="22">
        <f t="shared" si="0"/>
        <v>1.8553240740740742E-2</v>
      </c>
      <c r="I10" t="str">
        <f t="shared" si="1"/>
        <v/>
      </c>
    </row>
    <row r="11" spans="1:9" ht="15" x14ac:dyDescent="0.4">
      <c r="A11" s="19">
        <v>203</v>
      </c>
      <c r="B11" s="19">
        <v>0</v>
      </c>
      <c r="C11" s="20">
        <v>26</v>
      </c>
      <c r="D11" s="20">
        <v>47</v>
      </c>
      <c r="E11" s="20"/>
      <c r="F11" s="20"/>
      <c r="G11" s="21" t="str">
        <f>IF(ISBLANK($A11),"",IF($I11="X",A11,CONCATENATE(VLOOKUP(A11,Competitors!$A$2:$I$650,3, FALSE)," ",VLOOKUP(A11,Competitors!$A$2:$I$650,2,FALSE))))</f>
        <v>Adrian Killworth</v>
      </c>
      <c r="H11" s="22">
        <f t="shared" si="0"/>
        <v>1.8599537037037036E-2</v>
      </c>
      <c r="I11" t="str">
        <f t="shared" si="1"/>
        <v/>
      </c>
    </row>
    <row r="12" spans="1:9" ht="15" x14ac:dyDescent="0.4">
      <c r="A12" s="19">
        <v>1385</v>
      </c>
      <c r="B12" s="19">
        <v>0</v>
      </c>
      <c r="C12" s="20">
        <v>26</v>
      </c>
      <c r="D12" s="20">
        <v>50</v>
      </c>
      <c r="E12" s="20" t="s">
        <v>180</v>
      </c>
      <c r="F12" s="20"/>
      <c r="G12" s="21" t="str">
        <f>IF(ISBLANK($A12),"",IF($I12="X",A12,CONCATENATE(VLOOKUP(A12,Competitors!$A$2:$I$650,3, FALSE)," ",VLOOKUP(A12,Competitors!$A$2:$I$650,2,FALSE))))</f>
        <v>Miles Marr</v>
      </c>
      <c r="H12" s="22">
        <f t="shared" si="0"/>
        <v>1.863425925925926E-2</v>
      </c>
      <c r="I12" t="str">
        <f t="shared" si="1"/>
        <v/>
      </c>
    </row>
    <row r="13" spans="1:9" ht="15" x14ac:dyDescent="0.4">
      <c r="A13" s="19">
        <v>1055</v>
      </c>
      <c r="B13" s="19">
        <v>0</v>
      </c>
      <c r="C13" s="20">
        <v>26</v>
      </c>
      <c r="D13" s="20">
        <v>50</v>
      </c>
      <c r="E13" s="20" t="s">
        <v>180</v>
      </c>
      <c r="F13" s="20"/>
      <c r="G13" s="21" t="str">
        <f>IF(ISBLANK($A13),"",IF($I13="X",A13,CONCATENATE(VLOOKUP(A13,Competitors!$A$2:$I$650,3, FALSE)," ",VLOOKUP(A13,Competitors!$A$2:$I$650,2,FALSE))))</f>
        <v>Austin Smith</v>
      </c>
      <c r="H13" s="22">
        <f t="shared" si="0"/>
        <v>1.863425925925926E-2</v>
      </c>
      <c r="I13" t="str">
        <f t="shared" si="1"/>
        <v/>
      </c>
    </row>
    <row r="14" spans="1:9" ht="15" x14ac:dyDescent="0.4">
      <c r="A14" s="19">
        <v>1152</v>
      </c>
      <c r="B14" s="19">
        <v>0</v>
      </c>
      <c r="C14" s="20">
        <v>26</v>
      </c>
      <c r="D14" s="20">
        <v>54</v>
      </c>
      <c r="E14" s="20" t="s">
        <v>180</v>
      </c>
      <c r="F14" s="20"/>
      <c r="G14" s="21" t="str">
        <f>IF(ISBLANK($A14),"",IF($I14="X",A14,CONCATENATE(VLOOKUP(A14,Competitors!$A$2:$I$650,3, FALSE)," ",VLOOKUP(A14,Competitors!$A$2:$I$650,2,FALSE))))</f>
        <v>Ruby Isaac</v>
      </c>
      <c r="H14" s="22">
        <f t="shared" si="0"/>
        <v>1.8680555555555554E-2</v>
      </c>
      <c r="I14" t="str">
        <f t="shared" si="1"/>
        <v/>
      </c>
    </row>
    <row r="15" spans="1:9" ht="15" x14ac:dyDescent="0.4">
      <c r="A15" s="19">
        <v>846</v>
      </c>
      <c r="B15" s="19">
        <v>0</v>
      </c>
      <c r="C15" s="20">
        <v>27</v>
      </c>
      <c r="D15" s="20">
        <v>9</v>
      </c>
      <c r="E15" s="20"/>
      <c r="F15" s="20"/>
      <c r="G15" s="21" t="str">
        <f>IF(ISBLANK($A15),"",IF($I15="X",A15,CONCATENATE(VLOOKUP(A15,Competitors!$A$2:$I$650,3, FALSE)," ",VLOOKUP(A15,Competitors!$A$2:$I$650,2,FALSE))))</f>
        <v>Roger Kockelbergh</v>
      </c>
      <c r="H15" s="22">
        <f t="shared" si="0"/>
        <v>1.8854166666666668E-2</v>
      </c>
      <c r="I15" t="str">
        <f t="shared" si="1"/>
        <v/>
      </c>
    </row>
    <row r="16" spans="1:9" ht="15" x14ac:dyDescent="0.4">
      <c r="A16" s="19" t="s">
        <v>153</v>
      </c>
      <c r="B16" s="19">
        <v>0</v>
      </c>
      <c r="C16" s="20">
        <v>27</v>
      </c>
      <c r="D16" s="20">
        <v>23</v>
      </c>
      <c r="E16" s="20"/>
      <c r="F16" s="20"/>
      <c r="G16" s="21" t="str">
        <f>IF(ISBLANK($A16),"",IF($I16="X",A16,CONCATENATE(VLOOKUP(A16,Competitors!$A$2:$I$650,3, FALSE)," ",VLOOKUP(A16,Competitors!$A$2:$I$650,2,FALSE))))</f>
        <v>Marshall Briggs</v>
      </c>
      <c r="H16" s="22">
        <f t="shared" si="0"/>
        <v>1.9016203703703705E-2</v>
      </c>
      <c r="I16" t="str">
        <f t="shared" si="1"/>
        <v>X</v>
      </c>
    </row>
    <row r="17" spans="1:9" ht="15" x14ac:dyDescent="0.4">
      <c r="A17" s="19">
        <v>1254</v>
      </c>
      <c r="B17" s="19">
        <v>0</v>
      </c>
      <c r="C17" s="20">
        <v>27</v>
      </c>
      <c r="D17" s="20">
        <v>29</v>
      </c>
      <c r="E17" s="20"/>
      <c r="F17" s="20"/>
      <c r="G17" s="21" t="str">
        <f>IF(ISBLANK($A17),"",IF($I17="X",A17,CONCATENATE(VLOOKUP(A17,Competitors!$A$2:$I$650,3, FALSE)," ",VLOOKUP(A17,Competitors!$A$2:$I$650,2,FALSE))))</f>
        <v>Paul White</v>
      </c>
      <c r="H17" s="22">
        <f t="shared" si="0"/>
        <v>1.9085648148148147E-2</v>
      </c>
      <c r="I17" t="str">
        <f t="shared" si="1"/>
        <v/>
      </c>
    </row>
    <row r="18" spans="1:9" ht="15" x14ac:dyDescent="0.4">
      <c r="A18" s="19">
        <v>1109</v>
      </c>
      <c r="B18" s="19">
        <v>0</v>
      </c>
      <c r="C18" s="20">
        <v>27</v>
      </c>
      <c r="D18" s="20">
        <v>57</v>
      </c>
      <c r="E18" s="20"/>
      <c r="F18" s="20"/>
      <c r="G18" s="21" t="str">
        <f>IF(ISBLANK($A18),"",IF($I18="X",A18,CONCATENATE(VLOOKUP(A18,Competitors!$A$2:$I$650,3, FALSE)," ",VLOOKUP(A18,Competitors!$A$2:$I$650,2,FALSE))))</f>
        <v>Stuart Haycox</v>
      </c>
      <c r="H18" s="22">
        <f t="shared" si="0"/>
        <v>1.9409722222222221E-2</v>
      </c>
      <c r="I18" t="str">
        <f t="shared" si="1"/>
        <v/>
      </c>
    </row>
    <row r="19" spans="1:9" ht="15" x14ac:dyDescent="0.4">
      <c r="A19" s="19">
        <v>616</v>
      </c>
      <c r="B19" s="19">
        <v>0</v>
      </c>
      <c r="C19" s="20">
        <v>29</v>
      </c>
      <c r="D19" s="20">
        <v>16</v>
      </c>
      <c r="E19" s="20"/>
      <c r="F19" s="20"/>
      <c r="G19" s="21" t="str">
        <f>IF(ISBLANK($A19),"",IF($I19="X",A19,CONCATENATE(VLOOKUP(A19,Competitors!$A$2:$I$650,3, FALSE)," ",VLOOKUP(A19,Competitors!$A$2:$I$650,2,FALSE))))</f>
        <v>Simon Ward</v>
      </c>
      <c r="H19" s="22">
        <f t="shared" si="0"/>
        <v>2.0324074074074074E-2</v>
      </c>
      <c r="I19" t="str">
        <f t="shared" si="1"/>
        <v/>
      </c>
    </row>
    <row r="20" spans="1:9" ht="15" x14ac:dyDescent="0.4">
      <c r="A20" s="19">
        <v>1195</v>
      </c>
      <c r="B20" s="19">
        <v>0</v>
      </c>
      <c r="C20" s="20">
        <v>29</v>
      </c>
      <c r="D20" s="20">
        <v>23</v>
      </c>
      <c r="E20" s="20" t="s">
        <v>180</v>
      </c>
      <c r="F20" s="20"/>
      <c r="G20" s="21" t="str">
        <f>IF(ISBLANK($A20),"",IF($I20="X",A20,CONCATENATE(VLOOKUP(A20,Competitors!$A$2:$I$650,3, FALSE)," ",VLOOKUP(A20,Competitors!$A$2:$I$650,2,FALSE))))</f>
        <v>Charlie Hardwicke</v>
      </c>
      <c r="H20" s="22">
        <f t="shared" si="0"/>
        <v>2.0405092592592593E-2</v>
      </c>
      <c r="I20" t="str">
        <f t="shared" si="1"/>
        <v/>
      </c>
    </row>
    <row r="21" spans="1:9" ht="15" x14ac:dyDescent="0.4">
      <c r="A21" s="19" t="s">
        <v>156</v>
      </c>
      <c r="B21" s="19">
        <v>0</v>
      </c>
      <c r="C21" s="20">
        <v>29</v>
      </c>
      <c r="D21" s="20">
        <v>54</v>
      </c>
      <c r="E21" s="20" t="s">
        <v>180</v>
      </c>
      <c r="F21" s="20"/>
      <c r="G21" s="21" t="str">
        <f>IF(ISBLANK($A21),"",IF($I21="X",A21,CONCATENATE(VLOOKUP(A21,Competitors!$A$2:$I$650,3, FALSE)," ",VLOOKUP(A21,Competitors!$A$2:$I$650,2,FALSE))))</f>
        <v>Steve Pearce</v>
      </c>
      <c r="H21" s="22">
        <f t="shared" si="0"/>
        <v>2.0763888888888887E-2</v>
      </c>
      <c r="I21" t="str">
        <f t="shared" si="1"/>
        <v>X</v>
      </c>
    </row>
    <row r="22" spans="1:9" ht="15" x14ac:dyDescent="0.4">
      <c r="A22" s="19">
        <v>1048</v>
      </c>
      <c r="B22" s="19">
        <v>0</v>
      </c>
      <c r="C22" s="20">
        <v>30</v>
      </c>
      <c r="D22" s="20">
        <v>25</v>
      </c>
      <c r="E22" s="20" t="s">
        <v>180</v>
      </c>
      <c r="F22" s="20"/>
      <c r="G22" s="21" t="str">
        <f>IF(ISBLANK($A22),"",IF($I22="X",A22,CONCATENATE(VLOOKUP(A22,Competitors!$A$2:$I$650,3, FALSE)," ",VLOOKUP(A22,Competitors!$A$2:$I$650,2,FALSE))))</f>
        <v>Andy Smith</v>
      </c>
      <c r="H22" s="22">
        <f t="shared" si="0"/>
        <v>2.1122685185185185E-2</v>
      </c>
      <c r="I22" t="str">
        <f t="shared" si="1"/>
        <v/>
      </c>
    </row>
    <row r="23" spans="1:9" ht="15" x14ac:dyDescent="0.4">
      <c r="A23" s="19">
        <v>1194</v>
      </c>
      <c r="B23" s="19">
        <v>0</v>
      </c>
      <c r="C23" s="20">
        <v>30</v>
      </c>
      <c r="D23" s="20">
        <v>51</v>
      </c>
      <c r="E23" s="20" t="s">
        <v>180</v>
      </c>
      <c r="F23" s="20"/>
      <c r="G23" s="21" t="str">
        <f>IF(ISBLANK($A23),"",IF($I23="X",A23,CONCATENATE(VLOOKUP(A23,Competitors!$A$2:$I$650,3, FALSE)," ",VLOOKUP(A23,Competitors!$A$2:$I$650,2,FALSE))))</f>
        <v>Alex Hardwicke</v>
      </c>
      <c r="H23" s="22">
        <f t="shared" si="0"/>
        <v>2.1423611111111112E-2</v>
      </c>
      <c r="I23" t="str">
        <f t="shared" si="1"/>
        <v/>
      </c>
    </row>
    <row r="24" spans="1:9" ht="15" x14ac:dyDescent="0.4">
      <c r="A24" s="19">
        <v>1377</v>
      </c>
      <c r="B24" s="19">
        <v>0</v>
      </c>
      <c r="C24" s="20">
        <v>30</v>
      </c>
      <c r="D24" s="20">
        <v>52</v>
      </c>
      <c r="E24" s="20" t="s">
        <v>180</v>
      </c>
      <c r="F24" s="20"/>
      <c r="G24" s="21" t="str">
        <f>IF(ISBLANK($A24),"",IF($I24="X",A24,CONCATENATE(VLOOKUP(A24,Competitors!$A$2:$I$650,3, FALSE)," ",VLOOKUP(A24,Competitors!$A$2:$I$650,2,FALSE))))</f>
        <v>Lucy Fraser</v>
      </c>
      <c r="H24" s="22">
        <f t="shared" si="0"/>
        <v>2.1435185185185186E-2</v>
      </c>
      <c r="I24" t="str">
        <f t="shared" si="1"/>
        <v/>
      </c>
    </row>
    <row r="25" spans="1:9" ht="15" x14ac:dyDescent="0.4">
      <c r="A25" s="19">
        <v>1332</v>
      </c>
      <c r="B25" s="19">
        <v>0</v>
      </c>
      <c r="C25" s="20">
        <v>31</v>
      </c>
      <c r="D25" s="20">
        <v>10</v>
      </c>
      <c r="E25" s="20" t="s">
        <v>180</v>
      </c>
      <c r="F25" s="20"/>
      <c r="G25" s="21" t="str">
        <f>IF(ISBLANK($A25),"",IF($I25="X",A25,CONCATENATE(VLOOKUP(A25,Competitors!$A$2:$I$650,3, FALSE)," ",VLOOKUP(A25,Competitors!$A$2:$I$650,2,FALSE))))</f>
        <v>Jo Eaton</v>
      </c>
      <c r="H25" s="22">
        <f t="shared" si="0"/>
        <v>2.1643518518518517E-2</v>
      </c>
      <c r="I25" t="str">
        <f t="shared" si="1"/>
        <v/>
      </c>
    </row>
    <row r="26" spans="1:9" ht="15" x14ac:dyDescent="0.4">
      <c r="A26" s="19" t="s">
        <v>147</v>
      </c>
      <c r="B26" s="19">
        <v>0</v>
      </c>
      <c r="C26" s="20">
        <v>31</v>
      </c>
      <c r="D26" s="20">
        <v>28</v>
      </c>
      <c r="E26" s="20" t="s">
        <v>180</v>
      </c>
      <c r="F26" s="20"/>
      <c r="G26" s="21" t="str">
        <f>IF(ISBLANK($A26),"",IF($I26="X",A26,CONCATENATE(VLOOKUP(A26,Competitors!$A$2:$I$650,3, FALSE)," ",VLOOKUP(A26,Competitors!$A$2:$I$650,2,FALSE))))</f>
        <v>Brian Lincoln</v>
      </c>
      <c r="H26" s="22">
        <f t="shared" si="0"/>
        <v>2.1851851851851851E-2</v>
      </c>
      <c r="I26" t="str">
        <f t="shared" si="1"/>
        <v>X</v>
      </c>
    </row>
    <row r="27" spans="1:9" ht="15" x14ac:dyDescent="0.4">
      <c r="A27" s="19">
        <v>1386</v>
      </c>
      <c r="B27" s="19">
        <v>0</v>
      </c>
      <c r="C27" s="20">
        <v>31</v>
      </c>
      <c r="D27" s="20">
        <v>51</v>
      </c>
      <c r="E27" s="20" t="s">
        <v>180</v>
      </c>
      <c r="F27" s="20"/>
      <c r="G27" s="21" t="str">
        <f>IF(ISBLANK($A27),"",IF($I27="X",A27,CONCATENATE(VLOOKUP(A27,Competitors!$A$2:$I$650,3, FALSE)," ",VLOOKUP(A27,Competitors!$A$2:$I$650,2,FALSE))))</f>
        <v>Mea Moore</v>
      </c>
      <c r="H27" s="22">
        <f t="shared" si="0"/>
        <v>2.2118055555555554E-2</v>
      </c>
      <c r="I27" t="str">
        <f t="shared" si="1"/>
        <v/>
      </c>
    </row>
    <row r="28" spans="1:9" ht="15" x14ac:dyDescent="0.4">
      <c r="A28" s="19">
        <v>7</v>
      </c>
      <c r="B28" s="19">
        <v>0</v>
      </c>
      <c r="C28" s="20">
        <v>35</v>
      </c>
      <c r="D28" s="20">
        <v>8</v>
      </c>
      <c r="E28" s="20" t="s">
        <v>180</v>
      </c>
      <c r="F28" s="20"/>
      <c r="G28" s="21" t="str">
        <f>IF(ISBLANK($A28),"",IF($I28="X",A28,CONCATENATE(VLOOKUP(A28,Competitors!$A$2:$I$650,3, FALSE)," ",VLOOKUP(A28,Competitors!$A$2:$I$650,2,FALSE))))</f>
        <v>Vic Barnett</v>
      </c>
      <c r="H28" s="22">
        <f t="shared" si="0"/>
        <v>2.4398148148148148E-2</v>
      </c>
      <c r="I28" t="str">
        <f t="shared" si="1"/>
        <v/>
      </c>
    </row>
    <row r="29" spans="1:9" ht="15" x14ac:dyDescent="0.4">
      <c r="A29" s="19"/>
      <c r="B29" s="19"/>
      <c r="C29" s="20"/>
      <c r="D29" s="20"/>
      <c r="E29" s="20"/>
      <c r="F29" s="20"/>
      <c r="G29" s="21" t="str">
        <f>IF(ISBLANK($A29),"",IF($I29="X",A29,CONCATENATE(VLOOKUP(A29,Competitors!$A$2:$I$650,3, FALSE)," ",VLOOKUP(A29,Competitors!$A$2:$I$650,2,FALSE))))</f>
        <v/>
      </c>
      <c r="H29" s="22">
        <f t="shared" si="0"/>
        <v>0</v>
      </c>
      <c r="I29" t="str">
        <f t="shared" si="1"/>
        <v/>
      </c>
    </row>
    <row r="30" spans="1:9" ht="15" x14ac:dyDescent="0.4">
      <c r="A30" s="19"/>
      <c r="B30" s="19"/>
      <c r="C30" s="20"/>
      <c r="D30" s="20"/>
      <c r="E30" s="20"/>
      <c r="F30" s="20"/>
      <c r="G30" s="21" t="str">
        <f>IF(ISBLANK($A30),"",IF($I30="X",A30,CONCATENATE(VLOOKUP(A30,Competitors!$A$2:$I$650,3, FALSE)," ",VLOOKUP(A30,Competitors!$A$2:$I$650,2,FALSE))))</f>
        <v/>
      </c>
      <c r="H30" s="22">
        <f t="shared" si="0"/>
        <v>0</v>
      </c>
      <c r="I30" t="str">
        <f t="shared" si="1"/>
        <v/>
      </c>
    </row>
    <row r="31" spans="1:9" ht="15" x14ac:dyDescent="0.4">
      <c r="A31" s="19"/>
      <c r="B31" s="19"/>
      <c r="C31" s="20"/>
      <c r="D31" s="20"/>
      <c r="E31" s="20"/>
      <c r="F31" s="20"/>
      <c r="G31" s="21" t="str">
        <f>IF(ISBLANK($A31),"",IF($I31="X",A31,CONCATENATE(VLOOKUP(A31,Competitors!$A$2:$I$650,3, FALSE)," ",VLOOKUP(A31,Competitors!$A$2:$I$650,2,FALSE))))</f>
        <v/>
      </c>
      <c r="H31" s="22">
        <f t="shared" si="0"/>
        <v>0</v>
      </c>
      <c r="I31" t="str">
        <f t="shared" si="1"/>
        <v/>
      </c>
    </row>
    <row r="32" spans="1:9" ht="15" x14ac:dyDescent="0.4">
      <c r="A32" s="19"/>
      <c r="B32" s="19"/>
      <c r="C32" s="20"/>
      <c r="D32" s="20"/>
      <c r="E32" s="20"/>
      <c r="F32" s="20"/>
      <c r="G32" s="21" t="str">
        <f>IF(ISBLANK($A32),"",IF($I32="X",A32,CONCATENATE(VLOOKUP(A32,Competitors!$A$2:$I$650,3, FALSE)," ",VLOOKUP(A32,Competitors!$A$2:$I$650,2,FALSE))))</f>
        <v/>
      </c>
      <c r="H32" s="22">
        <f t="shared" si="0"/>
        <v>0</v>
      </c>
      <c r="I32" t="str">
        <f t="shared" si="1"/>
        <v/>
      </c>
    </row>
    <row r="33" spans="1:9" ht="15" x14ac:dyDescent="0.4">
      <c r="A33" s="19"/>
      <c r="B33" s="19"/>
      <c r="C33" s="20"/>
      <c r="D33" s="20"/>
      <c r="E33" s="20"/>
      <c r="F33" s="20"/>
      <c r="G33" s="21" t="str">
        <f>IF(ISBLANK($A33),"",IF($I33="X",A33,CONCATENATE(VLOOKUP(A33,Competitors!$A$2:$I$650,3, FALSE)," ",VLOOKUP(A33,Competitors!$A$2:$I$650,2,FALSE))))</f>
        <v/>
      </c>
      <c r="H33" s="22">
        <f t="shared" si="0"/>
        <v>0</v>
      </c>
      <c r="I33" t="str">
        <f t="shared" si="1"/>
        <v/>
      </c>
    </row>
    <row r="34" spans="1:9" ht="15" x14ac:dyDescent="0.4">
      <c r="A34" s="19"/>
      <c r="B34" s="19"/>
      <c r="C34" s="20"/>
      <c r="D34" s="20"/>
      <c r="E34" s="20"/>
      <c r="F34" s="20"/>
      <c r="G34" s="21" t="str">
        <f>IF(ISBLANK($A34),"",IF($I34="X",A34,CONCATENATE(VLOOKUP(A34,Competitors!$A$2:$I$650,3, FALSE)," ",VLOOKUP(A34,Competitors!$A$2:$I$650,2,FALSE))))</f>
        <v/>
      </c>
      <c r="H34" s="22">
        <f t="shared" si="0"/>
        <v>0</v>
      </c>
      <c r="I34" t="str">
        <f t="shared" si="1"/>
        <v/>
      </c>
    </row>
    <row r="35" spans="1:9" ht="15" x14ac:dyDescent="0.4">
      <c r="A35" s="19"/>
      <c r="B35" s="19"/>
      <c r="C35" s="20"/>
      <c r="D35" s="20"/>
      <c r="E35" s="20"/>
      <c r="F35" s="20"/>
      <c r="G35" s="21" t="str">
        <f>IF(ISBLANK($A35),"",IF($I35="X",A35,CONCATENATE(VLOOKUP(A35,Competitors!$A$2:$I$650,3, FALSE)," ",VLOOKUP(A35,Competitors!$A$2:$I$650,2,FALSE))))</f>
        <v/>
      </c>
      <c r="H35" s="22">
        <f t="shared" si="0"/>
        <v>0</v>
      </c>
      <c r="I35" t="str">
        <f t="shared" si="1"/>
        <v/>
      </c>
    </row>
    <row r="36" spans="1:9" ht="15" x14ac:dyDescent="0.4">
      <c r="A36" s="19"/>
      <c r="B36" s="19"/>
      <c r="C36" s="20"/>
      <c r="D36" s="20"/>
      <c r="E36" s="20"/>
      <c r="F36" s="20"/>
      <c r="G36" s="21" t="str">
        <f>IF(ISBLANK($A36),"",IF($I36="X",A36,CONCATENATE(VLOOKUP(A36,Competitors!$A$2:$I$650,3, FALSE)," ",VLOOKUP(A36,Competitors!$A$2:$I$650,2,FALSE))))</f>
        <v/>
      </c>
      <c r="H36" s="22">
        <f t="shared" si="0"/>
        <v>0</v>
      </c>
      <c r="I36" t="str">
        <f t="shared" si="1"/>
        <v/>
      </c>
    </row>
    <row r="37" spans="1:9" ht="15" x14ac:dyDescent="0.4">
      <c r="A37" s="19"/>
      <c r="B37" s="19"/>
      <c r="C37" s="20"/>
      <c r="D37" s="20"/>
      <c r="E37" s="20"/>
      <c r="F37" s="20"/>
      <c r="G37" s="21" t="str">
        <f>IF(ISBLANK($A37),"",IF($I37="X",A37,CONCATENATE(VLOOKUP(A37,Competitors!$A$2:$I$650,3, FALSE)," ",VLOOKUP(A37,Competitors!$A$2:$I$650,2,FALSE))))</f>
        <v/>
      </c>
      <c r="H37" s="22">
        <f t="shared" si="0"/>
        <v>0</v>
      </c>
      <c r="I37" t="str">
        <f t="shared" si="1"/>
        <v/>
      </c>
    </row>
    <row r="38" spans="1:9" ht="15" x14ac:dyDescent="0.4">
      <c r="A38" s="19"/>
      <c r="B38" s="19"/>
      <c r="C38" s="20"/>
      <c r="D38" s="20"/>
      <c r="E38" s="20"/>
      <c r="F38" s="20"/>
      <c r="G38" s="21" t="str">
        <f>IF(ISBLANK($A38),"",IF($I38="X",A38,CONCATENATE(VLOOKUP(A38,Competitors!$A$2:$I$650,3, FALSE)," ",VLOOKUP(A38,Competitors!$A$2:$I$650,2,FALSE))))</f>
        <v/>
      </c>
      <c r="H38" s="22">
        <f t="shared" si="0"/>
        <v>0</v>
      </c>
      <c r="I38" t="str">
        <f t="shared" si="1"/>
        <v/>
      </c>
    </row>
    <row r="39" spans="1:9" ht="15" x14ac:dyDescent="0.4">
      <c r="A39" s="19"/>
      <c r="B39" s="19"/>
      <c r="C39" s="20"/>
      <c r="D39" s="20"/>
      <c r="E39" s="20"/>
      <c r="F39" s="20"/>
      <c r="G39" s="21" t="str">
        <f>IF(ISBLANK($A39),"",IF($I39="X",A39,CONCATENATE(VLOOKUP(A39,Competitors!$A$2:$I$650,3, FALSE)," ",VLOOKUP(A39,Competitors!$A$2:$I$650,2,FALSE))))</f>
        <v/>
      </c>
      <c r="H39" s="22">
        <f t="shared" si="0"/>
        <v>0</v>
      </c>
      <c r="I39" t="str">
        <f t="shared" si="1"/>
        <v/>
      </c>
    </row>
    <row r="40" spans="1:9" ht="15" x14ac:dyDescent="0.4">
      <c r="A40" s="19"/>
      <c r="B40" s="19"/>
      <c r="C40" s="20"/>
      <c r="D40" s="20"/>
      <c r="E40" s="20"/>
      <c r="F40" s="20"/>
      <c r="G40" s="21" t="str">
        <f>IF(ISBLANK($A40),"",IF($I40="X",A40,CONCATENATE(VLOOKUP(A40,Competitors!$A$2:$I$650,3, FALSE)," ",VLOOKUP(A40,Competitors!$A$2:$I$650,2,FALSE))))</f>
        <v/>
      </c>
      <c r="H40" s="22">
        <f t="shared" si="0"/>
        <v>0</v>
      </c>
      <c r="I40" t="str">
        <f t="shared" si="1"/>
        <v/>
      </c>
    </row>
    <row r="41" spans="1:9" ht="15" x14ac:dyDescent="0.4">
      <c r="A41" s="19"/>
      <c r="B41" s="19"/>
      <c r="C41" s="20"/>
      <c r="D41" s="20"/>
      <c r="E41" s="20"/>
      <c r="F41" s="20"/>
      <c r="G41" s="21" t="str">
        <f>IF(ISBLANK($A41),"",IF($I41="X",A41,CONCATENATE(VLOOKUP(A41,Competitors!$A$2:$I$650,3, FALSE)," ",VLOOKUP(A41,Competitors!$A$2:$I$650,2,FALSE))))</f>
        <v/>
      </c>
      <c r="H41" s="22">
        <f t="shared" si="0"/>
        <v>0</v>
      </c>
      <c r="I41" t="str">
        <f t="shared" si="1"/>
        <v/>
      </c>
    </row>
    <row r="42" spans="1:9" ht="15" x14ac:dyDescent="0.4">
      <c r="A42" s="19"/>
      <c r="B42" s="19"/>
      <c r="C42" s="20"/>
      <c r="D42" s="20"/>
      <c r="E42" s="20"/>
      <c r="F42" s="20"/>
      <c r="G42" s="21" t="str">
        <f>IF(ISBLANK($A42),"",IF($I42="X",A42,CONCATENATE(VLOOKUP(A42,Competitors!$A$2:$I$650,3, FALSE)," ",VLOOKUP(A42,Competitors!$A$2:$I$650,2,FALSE))))</f>
        <v/>
      </c>
      <c r="H42" s="22">
        <f t="shared" si="0"/>
        <v>0</v>
      </c>
      <c r="I42" t="str">
        <f t="shared" si="1"/>
        <v/>
      </c>
    </row>
    <row r="43" spans="1:9" ht="15" x14ac:dyDescent="0.4">
      <c r="A43" s="19"/>
      <c r="B43" s="19"/>
      <c r="C43" s="20"/>
      <c r="D43" s="20"/>
      <c r="E43" s="20"/>
      <c r="F43" s="20"/>
      <c r="G43" s="21" t="str">
        <f>IF(ISBLANK($A43),"",IF($I43="X",A43,CONCATENATE(VLOOKUP(A43,Competitors!$A$2:$I$650,3, FALSE)," ",VLOOKUP(A43,Competitors!$A$2:$I$650,2,FALSE))))</f>
        <v/>
      </c>
      <c r="H43" s="22">
        <f t="shared" si="0"/>
        <v>0</v>
      </c>
      <c r="I43" t="str">
        <f t="shared" si="1"/>
        <v/>
      </c>
    </row>
    <row r="44" spans="1:9" ht="15" x14ac:dyDescent="0.4">
      <c r="A44" s="19"/>
      <c r="B44" s="19"/>
      <c r="C44" s="20"/>
      <c r="D44" s="20"/>
      <c r="E44" s="20"/>
      <c r="F44" s="20"/>
      <c r="G44" s="21" t="str">
        <f>IF(ISBLANK($A44),"",IF($I44="X",A44,CONCATENATE(VLOOKUP(A44,Competitors!$A$2:$I$650,3, FALSE)," ",VLOOKUP(A44,Competitors!$A$2:$I$650,2,FALSE))))</f>
        <v/>
      </c>
      <c r="H44" s="22">
        <f t="shared" si="0"/>
        <v>0</v>
      </c>
      <c r="I44" t="str">
        <f t="shared" si="1"/>
        <v/>
      </c>
    </row>
    <row r="45" spans="1:9" ht="15" x14ac:dyDescent="0.4">
      <c r="A45" s="19"/>
      <c r="B45" s="19"/>
      <c r="C45" s="20"/>
      <c r="D45" s="20"/>
      <c r="E45" s="20"/>
      <c r="F45" s="20"/>
      <c r="G45" s="21" t="str">
        <f>IF(ISBLANK($A45),"",IF($I45="X",A45,CONCATENATE(VLOOKUP(A45,Competitors!$A$2:$I$650,3, FALSE)," ",VLOOKUP(A45,Competitors!$A$2:$I$650,2,FALSE))))</f>
        <v/>
      </c>
      <c r="H45" s="22">
        <f t="shared" si="0"/>
        <v>0</v>
      </c>
      <c r="I45" t="str">
        <f t="shared" si="1"/>
        <v/>
      </c>
    </row>
    <row r="46" spans="1:9" ht="15" x14ac:dyDescent="0.4">
      <c r="A46" s="19"/>
      <c r="B46" s="19"/>
      <c r="C46" s="20"/>
      <c r="D46" s="20"/>
      <c r="E46" s="20"/>
      <c r="F46" s="20"/>
      <c r="G46" s="21" t="str">
        <f>IF(ISBLANK($A46),"",IF($I46="X",A46,CONCATENATE(VLOOKUP(A46,Competitors!$A$2:$I$650,3, FALSE)," ",VLOOKUP(A46,Competitors!$A$2:$I$650,2,FALSE))))</f>
        <v/>
      </c>
      <c r="H46" s="22">
        <f t="shared" si="0"/>
        <v>0</v>
      </c>
      <c r="I46" t="str">
        <f t="shared" si="1"/>
        <v/>
      </c>
    </row>
    <row r="47" spans="1:9" ht="15" x14ac:dyDescent="0.4">
      <c r="A47" s="19"/>
      <c r="B47" s="19"/>
      <c r="C47" s="20"/>
      <c r="D47" s="20"/>
      <c r="E47" s="20"/>
      <c r="F47" s="20"/>
      <c r="G47" s="21" t="str">
        <f>IF(ISBLANK($A47),"",IF($I47="X",A47,CONCATENATE(VLOOKUP(A47,Competitors!$A$2:$I$650,3, FALSE)," ",VLOOKUP(A47,Competitors!$A$2:$I$650,2,FALSE))))</f>
        <v/>
      </c>
      <c r="H47" s="22">
        <f t="shared" si="0"/>
        <v>0</v>
      </c>
      <c r="I47" t="str">
        <f t="shared" si="1"/>
        <v/>
      </c>
    </row>
    <row r="48" spans="1:9" ht="15" x14ac:dyDescent="0.4">
      <c r="A48" s="19"/>
      <c r="B48" s="19"/>
      <c r="C48" s="20"/>
      <c r="D48" s="20"/>
      <c r="E48" s="20"/>
      <c r="F48" s="20"/>
      <c r="G48" s="21" t="str">
        <f>IF(ISBLANK($A48),"",IF($I48="X",A48,CONCATENATE(VLOOKUP(A48,Competitors!$A$2:$I$650,3, FALSE)," ",VLOOKUP(A48,Competitors!$A$2:$I$650,2,FALSE))))</f>
        <v/>
      </c>
      <c r="H48" s="22">
        <f t="shared" si="0"/>
        <v>0</v>
      </c>
      <c r="I48" t="str">
        <f t="shared" si="1"/>
        <v/>
      </c>
    </row>
    <row r="49" spans="1:9" ht="15" x14ac:dyDescent="0.4">
      <c r="A49" s="19"/>
      <c r="B49" s="19"/>
      <c r="C49" s="20"/>
      <c r="D49" s="20"/>
      <c r="E49" s="20"/>
      <c r="F49" s="20"/>
      <c r="G49" s="21" t="str">
        <f>IF(ISBLANK($A49),"",IF($I49="X",A49,CONCATENATE(VLOOKUP(A49,Competitors!$A$2:$I$650,3, FALSE)," ",VLOOKUP(A49,Competitors!$A$2:$I$650,2,FALSE))))</f>
        <v/>
      </c>
      <c r="H49" s="22">
        <f t="shared" si="0"/>
        <v>0</v>
      </c>
      <c r="I49" t="str">
        <f t="shared" si="1"/>
        <v/>
      </c>
    </row>
    <row r="50" spans="1:9" ht="15" x14ac:dyDescent="0.4">
      <c r="A50" s="19"/>
      <c r="B50" s="19"/>
      <c r="C50" s="20"/>
      <c r="D50" s="20"/>
      <c r="E50" s="20"/>
      <c r="F50" s="20"/>
      <c r="G50" s="21" t="str">
        <f>IF(ISBLANK($A50),"",IF($I50="X",A50,CONCATENATE(VLOOKUP(A50,Competitors!$A$2:$I$650,3, FALSE)," ",VLOOKUP(A50,Competitors!$A$2:$I$650,2,FALSE))))</f>
        <v/>
      </c>
      <c r="H50" s="22">
        <f t="shared" si="0"/>
        <v>0</v>
      </c>
      <c r="I50" t="str">
        <f t="shared" si="1"/>
        <v/>
      </c>
    </row>
    <row r="51" spans="1:9" ht="15" x14ac:dyDescent="0.4">
      <c r="A51" s="19"/>
      <c r="B51" s="19"/>
      <c r="C51" s="20"/>
      <c r="D51" s="20"/>
      <c r="E51" s="20"/>
      <c r="F51" s="20"/>
      <c r="G51" s="21" t="str">
        <f>IF(ISBLANK($A51),"",IF($I51="X",A51,CONCATENATE(VLOOKUP(A51,Competitors!$A$2:$I$650,3, FALSE)," ",VLOOKUP(A51,Competitors!$A$2:$I$650,2,FALSE))))</f>
        <v/>
      </c>
      <c r="H51" s="22">
        <f t="shared" si="0"/>
        <v>0</v>
      </c>
      <c r="I51" t="str">
        <f t="shared" si="1"/>
        <v/>
      </c>
    </row>
    <row r="52" spans="1:9" ht="15" x14ac:dyDescent="0.4">
      <c r="A52" s="19"/>
      <c r="B52" s="19"/>
      <c r="C52" s="20"/>
      <c r="D52" s="20"/>
      <c r="E52" s="20"/>
      <c r="F52" s="20"/>
      <c r="G52" s="21" t="str">
        <f>IF(ISBLANK($A52),"",IF($I52="X",A52,CONCATENATE(VLOOKUP(A52,Competitors!$A$2:$I$650,3, FALSE)," ",VLOOKUP(A52,Competitors!$A$2:$I$650,2,FALSE))))</f>
        <v/>
      </c>
      <c r="H52" s="22">
        <f t="shared" si="0"/>
        <v>0</v>
      </c>
      <c r="I52" t="str">
        <f t="shared" si="1"/>
        <v/>
      </c>
    </row>
    <row r="53" spans="1:9" ht="15" x14ac:dyDescent="0.4">
      <c r="A53" s="19"/>
      <c r="B53" s="19"/>
      <c r="C53" s="20"/>
      <c r="D53" s="20"/>
      <c r="E53" s="20"/>
      <c r="F53" s="20"/>
      <c r="G53" s="21" t="str">
        <f>IF(ISBLANK($A53),"",IF($I53="X",A53,CONCATENATE(VLOOKUP(A53,Competitors!$A$2:$I$650,3, FALSE)," ",VLOOKUP(A53,Competitors!$A$2:$I$650,2,FALSE))))</f>
        <v/>
      </c>
      <c r="H53" s="22">
        <f t="shared" si="0"/>
        <v>0</v>
      </c>
      <c r="I53" t="str">
        <f t="shared" si="1"/>
        <v/>
      </c>
    </row>
    <row r="54" spans="1:9" ht="15" x14ac:dyDescent="0.4">
      <c r="A54" s="19"/>
      <c r="B54" s="19"/>
      <c r="C54" s="20"/>
      <c r="D54" s="20"/>
      <c r="E54" s="20"/>
      <c r="F54" s="20"/>
      <c r="G54" s="21" t="str">
        <f>IF(ISBLANK($A54),"",IF($I54="X",A54,CONCATENATE(VLOOKUP(A54,Competitors!$A$2:$I$650,3, FALSE)," ",VLOOKUP(A54,Competitors!$A$2:$I$650,2,FALSE))))</f>
        <v/>
      </c>
      <c r="H54" s="22">
        <f t="shared" si="0"/>
        <v>0</v>
      </c>
      <c r="I54" t="str">
        <f t="shared" si="1"/>
        <v/>
      </c>
    </row>
    <row r="55" spans="1:9" ht="15" x14ac:dyDescent="0.4">
      <c r="A55" s="19"/>
      <c r="B55" s="19"/>
      <c r="C55" s="20"/>
      <c r="D55" s="20"/>
      <c r="E55" s="20"/>
      <c r="F55" s="20"/>
      <c r="G55" s="21" t="str">
        <f>IF(ISBLANK($A55),"",IF($I55="X",A55,CONCATENATE(VLOOKUP(A55,Competitors!$A$2:$I$650,3, FALSE)," ",VLOOKUP(A55,Competitors!$A$2:$I$650,2,FALSE))))</f>
        <v/>
      </c>
      <c r="H55" s="22">
        <f t="shared" si="0"/>
        <v>0</v>
      </c>
      <c r="I55" t="str">
        <f t="shared" si="1"/>
        <v/>
      </c>
    </row>
    <row r="56" spans="1:9" ht="15" x14ac:dyDescent="0.4">
      <c r="A56" s="19"/>
      <c r="B56" s="19"/>
      <c r="C56" s="20"/>
      <c r="D56" s="20"/>
      <c r="E56" s="20"/>
      <c r="F56" s="20"/>
      <c r="G56" s="21" t="str">
        <f>IF(ISBLANK($A56),"",IF($I56="X",A56,CONCATENATE(VLOOKUP(A56,Competitors!$A$2:$I$650,3, FALSE)," ",VLOOKUP(A56,Competitors!$A$2:$I$650,2,FALSE))))</f>
        <v/>
      </c>
      <c r="H56" s="22">
        <f t="shared" si="0"/>
        <v>0</v>
      </c>
      <c r="I56" t="str">
        <f t="shared" si="1"/>
        <v/>
      </c>
    </row>
    <row r="57" spans="1:9" ht="15" x14ac:dyDescent="0.4">
      <c r="A57" s="19"/>
      <c r="B57" s="19"/>
      <c r="C57" s="20"/>
      <c r="D57" s="20"/>
      <c r="E57" s="20"/>
      <c r="F57" s="20"/>
      <c r="G57" s="21" t="str">
        <f>IF(ISBLANK($A57),"",IF($I57="X",A57,CONCATENATE(VLOOKUP(A57,Competitors!$A$2:$I$650,3, FALSE)," ",VLOOKUP(A57,Competitors!$A$2:$I$650,2,FALSE))))</f>
        <v/>
      </c>
      <c r="H57" s="22">
        <f t="shared" si="0"/>
        <v>0</v>
      </c>
      <c r="I57" t="str">
        <f t="shared" si="1"/>
        <v/>
      </c>
    </row>
    <row r="58" spans="1:9" ht="15" x14ac:dyDescent="0.4">
      <c r="A58" s="19"/>
      <c r="B58" s="19"/>
      <c r="C58" s="20"/>
      <c r="D58" s="20"/>
      <c r="E58" s="20"/>
      <c r="F58" s="20"/>
      <c r="G58" s="21" t="str">
        <f>IF(ISBLANK($A58),"",IF($I58="X",A58,CONCATENATE(VLOOKUP(A58,Competitors!$A$2:$I$650,3, FALSE)," ",VLOOKUP(A58,Competitors!$A$2:$I$650,2,FALSE))))</f>
        <v/>
      </c>
      <c r="H58" s="22">
        <f t="shared" si="0"/>
        <v>0</v>
      </c>
      <c r="I58" t="str">
        <f t="shared" si="1"/>
        <v/>
      </c>
    </row>
    <row r="59" spans="1:9" ht="15" x14ac:dyDescent="0.4">
      <c r="A59" s="19"/>
      <c r="B59" s="19"/>
      <c r="C59" s="20"/>
      <c r="D59" s="20"/>
      <c r="E59" s="20"/>
      <c r="F59" s="20"/>
      <c r="G59" s="21" t="str">
        <f>IF(ISBLANK($A59),"",IF($I59="X",A59,CONCATENATE(VLOOKUP(A59,Competitors!$A$2:$I$650,3, FALSE)," ",VLOOKUP(A59,Competitors!$A$2:$I$650,2,FALSE))))</f>
        <v/>
      </c>
      <c r="H59" s="22">
        <f t="shared" si="0"/>
        <v>0</v>
      </c>
      <c r="I59" t="str">
        <f t="shared" si="1"/>
        <v/>
      </c>
    </row>
    <row r="60" spans="1:9" ht="15" x14ac:dyDescent="0.4">
      <c r="A60" s="19"/>
      <c r="B60" s="19"/>
      <c r="C60" s="20"/>
      <c r="D60" s="20"/>
      <c r="E60" s="20"/>
      <c r="F60" s="20"/>
      <c r="G60" s="21" t="str">
        <f>IF(ISBLANK($A60),"",IF($I60="X",A60,CONCATENATE(VLOOKUP(A60,Competitors!$A$2:$I$650,3, FALSE)," ",VLOOKUP(A60,Competitors!$A$2:$I$650,2,FALSE))))</f>
        <v/>
      </c>
      <c r="H60" s="22">
        <f t="shared" si="0"/>
        <v>0</v>
      </c>
      <c r="I60" t="str">
        <f t="shared" si="1"/>
        <v/>
      </c>
    </row>
    <row r="61" spans="1:9" ht="15" x14ac:dyDescent="0.4">
      <c r="A61" s="19"/>
      <c r="B61" s="19"/>
      <c r="C61" s="20"/>
      <c r="D61" s="20"/>
      <c r="E61" s="20"/>
      <c r="F61" s="20"/>
      <c r="G61" s="21" t="str">
        <f>IF(ISBLANK($A61),"",IF($I61="X",A61,CONCATENATE(VLOOKUP(A61,Competitors!$A$2:$I$650,3, FALSE)," ",VLOOKUP(A61,Competitors!$A$2:$I$650,2,FALSE))))</f>
        <v/>
      </c>
      <c r="H61" s="22">
        <f t="shared" si="0"/>
        <v>0</v>
      </c>
      <c r="I61" t="str">
        <f t="shared" si="1"/>
        <v/>
      </c>
    </row>
    <row r="62" spans="1:9" ht="15" x14ac:dyDescent="0.4">
      <c r="A62" s="19"/>
      <c r="B62" s="19"/>
      <c r="C62" s="20"/>
      <c r="D62" s="20"/>
      <c r="E62" s="20"/>
      <c r="F62" s="20"/>
      <c r="G62" s="21" t="str">
        <f>IF(ISBLANK($A62),"",IF($I62="X",A62,CONCATENATE(VLOOKUP(A62,Competitors!$A$2:$I$650,3, FALSE)," ",VLOOKUP(A62,Competitors!$A$2:$I$650,2,FALSE))))</f>
        <v/>
      </c>
      <c r="H62" s="22">
        <f t="shared" si="0"/>
        <v>0</v>
      </c>
      <c r="I62" t="str">
        <f t="shared" si="1"/>
        <v/>
      </c>
    </row>
    <row r="63" spans="1:9" ht="15" x14ac:dyDescent="0.4">
      <c r="A63" s="19"/>
      <c r="B63" s="19"/>
      <c r="C63" s="20"/>
      <c r="D63" s="20"/>
      <c r="E63" s="20"/>
      <c r="F63" s="20"/>
      <c r="G63" s="21" t="str">
        <f>IF(ISBLANK($A63),"",IF($I63="X",A63,CONCATENATE(VLOOKUP(A63,Competitors!$A$2:$I$650,3, FALSE)," ",VLOOKUP(A63,Competitors!$A$2:$I$650,2,FALSE))))</f>
        <v/>
      </c>
      <c r="H63" s="22">
        <f t="shared" si="0"/>
        <v>0</v>
      </c>
      <c r="I63" t="str">
        <f t="shared" si="1"/>
        <v/>
      </c>
    </row>
    <row r="64" spans="1:9" ht="15" x14ac:dyDescent="0.4">
      <c r="A64" s="19"/>
      <c r="B64" s="19"/>
      <c r="C64" s="20"/>
      <c r="D64" s="20"/>
      <c r="E64" s="20"/>
      <c r="F64" s="20"/>
      <c r="G64" s="21" t="str">
        <f>IF(ISBLANK($A64),"",IF($I64="X",A64,CONCATENATE(VLOOKUP(A64,Competitors!$A$2:$I$650,3, FALSE)," ",VLOOKUP(A64,Competitors!$A$2:$I$650,2,FALSE))))</f>
        <v/>
      </c>
      <c r="H64" s="22">
        <f t="shared" si="0"/>
        <v>0</v>
      </c>
      <c r="I64" t="str">
        <f t="shared" si="1"/>
        <v/>
      </c>
    </row>
    <row r="65" spans="1:9" ht="15" x14ac:dyDescent="0.4">
      <c r="A65" s="19"/>
      <c r="B65" s="19"/>
      <c r="C65" s="20"/>
      <c r="D65" s="20"/>
      <c r="E65" s="20"/>
      <c r="F65" s="20"/>
      <c r="G65" s="21" t="str">
        <f>IF(ISBLANK($A65),"",IF($I65="X",A65,CONCATENATE(VLOOKUP(A65,Competitors!$A$2:$I$650,3, FALSE)," ",VLOOKUP(A65,Competitors!$A$2:$I$650,2,FALSE))))</f>
        <v/>
      </c>
      <c r="H65" s="22">
        <f t="shared" si="0"/>
        <v>0</v>
      </c>
      <c r="I65" t="str">
        <f t="shared" si="1"/>
        <v/>
      </c>
    </row>
    <row r="66" spans="1:9" ht="15" x14ac:dyDescent="0.4">
      <c r="A66" s="19"/>
      <c r="B66" s="19"/>
      <c r="C66" s="20"/>
      <c r="D66" s="20"/>
      <c r="E66" s="20"/>
      <c r="F66" s="20"/>
      <c r="G66" s="21" t="str">
        <f>IF(ISBLANK($A66),"",IF($I66="X",A66,CONCATENATE(VLOOKUP(A66,Competitors!$A$2:$I$650,3, FALSE)," ",VLOOKUP(A66,Competitors!$A$2:$I$650,2,FALSE))))</f>
        <v/>
      </c>
      <c r="H66" s="22">
        <f t="shared" si="0"/>
        <v>0</v>
      </c>
      <c r="I66" t="str">
        <f t="shared" si="1"/>
        <v/>
      </c>
    </row>
    <row r="67" spans="1:9" ht="15" x14ac:dyDescent="0.4">
      <c r="A67" s="19"/>
      <c r="B67" s="19"/>
      <c r="C67" s="20"/>
      <c r="D67" s="20"/>
      <c r="E67" s="20"/>
      <c r="F67" s="20"/>
      <c r="G67" s="21" t="str">
        <f>IF(ISBLANK($A67),"",IF($I67="X",A67,CONCATENATE(VLOOKUP(A67,Competitors!$A$2:$I$650,3, FALSE)," ",VLOOKUP(A67,Competitors!$A$2:$I$650,2,FALSE))))</f>
        <v/>
      </c>
      <c r="H67" s="22">
        <f t="shared" ref="H67:H101" si="2">IF(LEFT($E67,1)="D",UPPER($E67),(B67*3600+C67*60+D67)/86400)</f>
        <v>0</v>
      </c>
      <c r="I67" t="str">
        <f t="shared" ref="I67:I101" si="3">IF(OR(ISBLANK(A67),ISNUMBER(A67)),"","X")</f>
        <v/>
      </c>
    </row>
    <row r="68" spans="1:9" ht="15" x14ac:dyDescent="0.4">
      <c r="A68" s="19"/>
      <c r="B68" s="19"/>
      <c r="C68" s="20"/>
      <c r="D68" s="20"/>
      <c r="E68" s="20"/>
      <c r="F68" s="20"/>
      <c r="G68" s="21" t="str">
        <f>IF(ISBLANK($A68),"",IF($I68="X",A68,CONCATENATE(VLOOKUP(A68,Competitors!$A$2:$I$650,3, FALSE)," ",VLOOKUP(A68,Competitors!$A$2:$I$650,2,FALSE))))</f>
        <v/>
      </c>
      <c r="H68" s="22">
        <f t="shared" si="2"/>
        <v>0</v>
      </c>
      <c r="I68" t="str">
        <f t="shared" si="3"/>
        <v/>
      </c>
    </row>
    <row r="69" spans="1:9" ht="15" x14ac:dyDescent="0.4">
      <c r="A69" s="19"/>
      <c r="B69" s="19"/>
      <c r="C69" s="20"/>
      <c r="D69" s="20"/>
      <c r="E69" s="20"/>
      <c r="F69" s="20"/>
      <c r="G69" s="21" t="str">
        <f>IF(ISBLANK($A69),"",IF($I69="X",A69,CONCATENATE(VLOOKUP(A69,Competitors!$A$2:$I$650,3, FALSE)," ",VLOOKUP(A69,Competitors!$A$2:$I$650,2,FALSE))))</f>
        <v/>
      </c>
      <c r="H69" s="22">
        <f t="shared" si="2"/>
        <v>0</v>
      </c>
      <c r="I69" t="str">
        <f t="shared" si="3"/>
        <v/>
      </c>
    </row>
    <row r="70" spans="1:9" ht="15" x14ac:dyDescent="0.4">
      <c r="A70" s="19"/>
      <c r="B70" s="19"/>
      <c r="C70" s="20"/>
      <c r="D70" s="20"/>
      <c r="E70" s="20"/>
      <c r="F70" s="20"/>
      <c r="G70" s="21" t="str">
        <f>IF(ISBLANK($A70),"",IF($I70="X",A70,CONCATENATE(VLOOKUP(A70,Competitors!$A$2:$I$650,3, FALSE)," ",VLOOKUP(A70,Competitors!$A$2:$I$650,2,FALSE))))</f>
        <v/>
      </c>
      <c r="H70" s="22">
        <f t="shared" si="2"/>
        <v>0</v>
      </c>
      <c r="I70" t="str">
        <f t="shared" si="3"/>
        <v/>
      </c>
    </row>
    <row r="71" spans="1:9" ht="15" x14ac:dyDescent="0.4">
      <c r="A71" s="19"/>
      <c r="B71" s="19"/>
      <c r="C71" s="20"/>
      <c r="D71" s="20"/>
      <c r="E71" s="20"/>
      <c r="F71" s="20"/>
      <c r="G71" s="21" t="str">
        <f>IF(ISBLANK($A71),"",IF($I71="X",A71,CONCATENATE(VLOOKUP(A71,Competitors!$A$2:$I$650,3, FALSE)," ",VLOOKUP(A71,Competitors!$A$2:$I$650,2,FALSE))))</f>
        <v/>
      </c>
      <c r="H71" s="22">
        <f t="shared" si="2"/>
        <v>0</v>
      </c>
      <c r="I71" t="str">
        <f t="shared" si="3"/>
        <v/>
      </c>
    </row>
    <row r="72" spans="1:9" ht="15" x14ac:dyDescent="0.4">
      <c r="A72" s="19"/>
      <c r="B72" s="19"/>
      <c r="C72" s="20"/>
      <c r="D72" s="20"/>
      <c r="E72" s="20"/>
      <c r="F72" s="20"/>
      <c r="G72" s="21" t="str">
        <f>IF(ISBLANK($A72),"",IF($I72="X",A72,CONCATENATE(VLOOKUP(A72,Competitors!$A$2:$I$650,3, FALSE)," ",VLOOKUP(A72,Competitors!$A$2:$I$650,2,FALSE))))</f>
        <v/>
      </c>
      <c r="H72" s="22">
        <f t="shared" si="2"/>
        <v>0</v>
      </c>
      <c r="I72" t="str">
        <f t="shared" si="3"/>
        <v/>
      </c>
    </row>
    <row r="73" spans="1:9" ht="15" x14ac:dyDescent="0.4">
      <c r="A73" s="19"/>
      <c r="B73" s="19"/>
      <c r="C73" s="20"/>
      <c r="D73" s="20"/>
      <c r="E73" s="20"/>
      <c r="F73" s="20"/>
      <c r="G73" s="21" t="str">
        <f>IF(ISBLANK($A73),"",IF($I73="X",A73,CONCATENATE(VLOOKUP(A73,Competitors!$A$2:$I$650,3, FALSE)," ",VLOOKUP(A73,Competitors!$A$2:$I$650,2,FALSE))))</f>
        <v/>
      </c>
      <c r="H73" s="22">
        <f t="shared" si="2"/>
        <v>0</v>
      </c>
      <c r="I73" t="str">
        <f t="shared" si="3"/>
        <v/>
      </c>
    </row>
    <row r="74" spans="1:9" ht="15" x14ac:dyDescent="0.4">
      <c r="A74" s="19"/>
      <c r="B74" s="19"/>
      <c r="C74" s="20"/>
      <c r="D74" s="20"/>
      <c r="E74" s="20"/>
      <c r="F74" s="20"/>
      <c r="G74" s="21" t="str">
        <f>IF(ISBLANK($A74),"",IF($I74="X",A74,CONCATENATE(VLOOKUP(A74,Competitors!$A$2:$I$650,3, FALSE)," ",VLOOKUP(A74,Competitors!$A$2:$I$650,2,FALSE))))</f>
        <v/>
      </c>
      <c r="H74" s="22">
        <f t="shared" si="2"/>
        <v>0</v>
      </c>
      <c r="I74" t="str">
        <f t="shared" si="3"/>
        <v/>
      </c>
    </row>
    <row r="75" spans="1:9" ht="15" x14ac:dyDescent="0.4">
      <c r="A75" s="19"/>
      <c r="B75" s="19"/>
      <c r="C75" s="20"/>
      <c r="D75" s="20"/>
      <c r="E75" s="20"/>
      <c r="F75" s="20"/>
      <c r="G75" s="21" t="str">
        <f>IF(ISBLANK($A75),"",IF($I75="X",A75,CONCATENATE(VLOOKUP(A75,Competitors!$A$2:$I$650,3, FALSE)," ",VLOOKUP(A75,Competitors!$A$2:$I$650,2,FALSE))))</f>
        <v/>
      </c>
      <c r="H75" s="22">
        <f t="shared" si="2"/>
        <v>0</v>
      </c>
      <c r="I75" t="str">
        <f t="shared" si="3"/>
        <v/>
      </c>
    </row>
    <row r="76" spans="1:9" ht="15" x14ac:dyDescent="0.4">
      <c r="A76" s="19"/>
      <c r="B76" s="19"/>
      <c r="C76" s="20"/>
      <c r="D76" s="20"/>
      <c r="E76" s="20"/>
      <c r="F76" s="20"/>
      <c r="G76" s="21" t="str">
        <f>IF(ISBLANK($A76),"",IF($I76="X",A76,CONCATENATE(VLOOKUP(A76,Competitors!$A$2:$I$650,3, FALSE)," ",VLOOKUP(A76,Competitors!$A$2:$I$650,2,FALSE))))</f>
        <v/>
      </c>
      <c r="H76" s="22">
        <f t="shared" si="2"/>
        <v>0</v>
      </c>
      <c r="I76" t="str">
        <f t="shared" si="3"/>
        <v/>
      </c>
    </row>
    <row r="77" spans="1:9" ht="15" x14ac:dyDescent="0.4">
      <c r="A77" s="19"/>
      <c r="B77" s="19"/>
      <c r="C77" s="20"/>
      <c r="D77" s="20"/>
      <c r="E77" s="20"/>
      <c r="F77" s="20"/>
      <c r="G77" s="21" t="str">
        <f>IF(ISBLANK($A77),"",IF($I77="X",A77,CONCATENATE(VLOOKUP(A77,Competitors!$A$2:$I$650,3, FALSE)," ",VLOOKUP(A77,Competitors!$A$2:$I$650,2,FALSE))))</f>
        <v/>
      </c>
      <c r="H77" s="22">
        <f t="shared" si="2"/>
        <v>0</v>
      </c>
      <c r="I77" t="str">
        <f t="shared" si="3"/>
        <v/>
      </c>
    </row>
    <row r="78" spans="1:9" ht="15" x14ac:dyDescent="0.4">
      <c r="A78" s="19"/>
      <c r="B78" s="19"/>
      <c r="C78" s="20"/>
      <c r="D78" s="20"/>
      <c r="E78" s="20"/>
      <c r="F78" s="20"/>
      <c r="G78" s="21" t="str">
        <f>IF(ISBLANK($A78),"",IF($I78="X",A78,CONCATENATE(VLOOKUP(A78,Competitors!$A$2:$I$650,3, FALSE)," ",VLOOKUP(A78,Competitors!$A$2:$I$650,2,FALSE))))</f>
        <v/>
      </c>
      <c r="H78" s="22">
        <f t="shared" si="2"/>
        <v>0</v>
      </c>
      <c r="I78" t="str">
        <f t="shared" si="3"/>
        <v/>
      </c>
    </row>
    <row r="79" spans="1:9" ht="15" x14ac:dyDescent="0.4">
      <c r="A79" s="19"/>
      <c r="B79" s="19"/>
      <c r="C79" s="20"/>
      <c r="D79" s="20"/>
      <c r="E79" s="20"/>
      <c r="F79" s="20"/>
      <c r="G79" s="21" t="str">
        <f>IF(ISBLANK($A79),"",IF($I79="X",A79,CONCATENATE(VLOOKUP(A79,Competitors!$A$2:$I$650,3, FALSE)," ",VLOOKUP(A79,Competitors!$A$2:$I$650,2,FALSE))))</f>
        <v/>
      </c>
      <c r="H79" s="22">
        <f t="shared" si="2"/>
        <v>0</v>
      </c>
      <c r="I79" t="str">
        <f t="shared" si="3"/>
        <v/>
      </c>
    </row>
    <row r="80" spans="1:9" ht="15" x14ac:dyDescent="0.4">
      <c r="A80" s="19"/>
      <c r="B80" s="19"/>
      <c r="C80" s="20"/>
      <c r="D80" s="20"/>
      <c r="E80" s="20"/>
      <c r="F80" s="20"/>
      <c r="G80" s="21" t="str">
        <f>IF(ISBLANK($A80),"",IF($I80="X",A80,CONCATENATE(VLOOKUP(A80,Competitors!$A$2:$I$650,3, FALSE)," ",VLOOKUP(A80,Competitors!$A$2:$I$650,2,FALSE))))</f>
        <v/>
      </c>
      <c r="H80" s="22">
        <f t="shared" si="2"/>
        <v>0</v>
      </c>
      <c r="I80" t="str">
        <f t="shared" si="3"/>
        <v/>
      </c>
    </row>
    <row r="81" spans="1:9" ht="15" x14ac:dyDescent="0.4">
      <c r="A81" s="19"/>
      <c r="B81" s="19"/>
      <c r="C81" s="20"/>
      <c r="D81" s="20"/>
      <c r="E81" s="20"/>
      <c r="F81" s="20"/>
      <c r="G81" s="21" t="str">
        <f>IF(ISBLANK($A81),"",IF($I81="X",A81,CONCATENATE(VLOOKUP(A81,Competitors!$A$2:$I$650,3, FALSE)," ",VLOOKUP(A81,Competitors!$A$2:$I$650,2,FALSE))))</f>
        <v/>
      </c>
      <c r="H81" s="22">
        <f t="shared" si="2"/>
        <v>0</v>
      </c>
      <c r="I81" t="str">
        <f t="shared" si="3"/>
        <v/>
      </c>
    </row>
    <row r="82" spans="1:9" ht="15" x14ac:dyDescent="0.4">
      <c r="A82" s="19"/>
      <c r="B82" s="19"/>
      <c r="C82" s="20"/>
      <c r="D82" s="20"/>
      <c r="E82" s="20"/>
      <c r="F82" s="20"/>
      <c r="G82" s="21" t="str">
        <f>IF(ISBLANK($A82),"",IF($I82="X",A82,CONCATENATE(VLOOKUP(A82,Competitors!$A$2:$I$650,3, FALSE)," ",VLOOKUP(A82,Competitors!$A$2:$I$650,2,FALSE))))</f>
        <v/>
      </c>
      <c r="H82" s="22">
        <f t="shared" si="2"/>
        <v>0</v>
      </c>
      <c r="I82" t="str">
        <f t="shared" si="3"/>
        <v/>
      </c>
    </row>
    <row r="83" spans="1:9" ht="15" x14ac:dyDescent="0.4">
      <c r="A83" s="19"/>
      <c r="B83" s="19"/>
      <c r="C83" s="20"/>
      <c r="D83" s="20"/>
      <c r="E83" s="20"/>
      <c r="F83" s="20"/>
      <c r="G83" s="21" t="str">
        <f>IF(ISBLANK($A83),"",IF($I83="X",A83,CONCATENATE(VLOOKUP(A83,Competitors!$A$2:$I$650,3, FALSE)," ",VLOOKUP(A83,Competitors!$A$2:$I$650,2,FALSE))))</f>
        <v/>
      </c>
      <c r="H83" s="22">
        <f t="shared" si="2"/>
        <v>0</v>
      </c>
      <c r="I83" t="str">
        <f t="shared" si="3"/>
        <v/>
      </c>
    </row>
    <row r="84" spans="1:9" ht="15" x14ac:dyDescent="0.4">
      <c r="A84" s="19"/>
      <c r="B84" s="19"/>
      <c r="C84" s="20"/>
      <c r="D84" s="20"/>
      <c r="E84" s="20"/>
      <c r="F84" s="20"/>
      <c r="G84" s="21" t="str">
        <f>IF(ISBLANK($A84),"",IF($I84="X",A84,CONCATENATE(VLOOKUP(A84,Competitors!$A$2:$I$650,3, FALSE)," ",VLOOKUP(A84,Competitors!$A$2:$I$650,2,FALSE))))</f>
        <v/>
      </c>
      <c r="H84" s="22">
        <f t="shared" si="2"/>
        <v>0</v>
      </c>
      <c r="I84" t="str">
        <f t="shared" si="3"/>
        <v/>
      </c>
    </row>
    <row r="85" spans="1:9" ht="15" x14ac:dyDescent="0.4">
      <c r="A85" s="19"/>
      <c r="B85" s="19"/>
      <c r="C85" s="20"/>
      <c r="D85" s="20"/>
      <c r="E85" s="20"/>
      <c r="F85" s="20"/>
      <c r="G85" s="21" t="str">
        <f>IF(ISBLANK($A85),"",IF($I85="X",A85,CONCATENATE(VLOOKUP(A85,Competitors!$A$2:$I$650,3, FALSE)," ",VLOOKUP(A85,Competitors!$A$2:$I$650,2,FALSE))))</f>
        <v/>
      </c>
      <c r="H85" s="22">
        <f t="shared" si="2"/>
        <v>0</v>
      </c>
      <c r="I85" t="str">
        <f t="shared" si="3"/>
        <v/>
      </c>
    </row>
    <row r="86" spans="1:9" ht="15" x14ac:dyDescent="0.4">
      <c r="A86" s="19"/>
      <c r="B86" s="19"/>
      <c r="C86" s="20"/>
      <c r="D86" s="20"/>
      <c r="E86" s="20"/>
      <c r="F86" s="20"/>
      <c r="G86" s="21" t="str">
        <f>IF(ISBLANK($A86),"",IF($I86="X",A86,CONCATENATE(VLOOKUP(A86,Competitors!$A$2:$I$650,3, FALSE)," ",VLOOKUP(A86,Competitors!$A$2:$I$650,2,FALSE))))</f>
        <v/>
      </c>
      <c r="H86" s="22">
        <f t="shared" si="2"/>
        <v>0</v>
      </c>
      <c r="I86" t="str">
        <f t="shared" si="3"/>
        <v/>
      </c>
    </row>
    <row r="87" spans="1:9" ht="15" x14ac:dyDescent="0.4">
      <c r="A87" s="19"/>
      <c r="B87" s="19"/>
      <c r="C87" s="20"/>
      <c r="D87" s="20"/>
      <c r="E87" s="20"/>
      <c r="F87" s="20"/>
      <c r="G87" s="21" t="str">
        <f>IF(ISBLANK($A87),"",IF($I87="X",A87,CONCATENATE(VLOOKUP(A87,Competitors!$A$2:$I$650,3, FALSE)," ",VLOOKUP(A87,Competitors!$A$2:$I$650,2,FALSE))))</f>
        <v/>
      </c>
      <c r="H87" s="22">
        <f t="shared" si="2"/>
        <v>0</v>
      </c>
      <c r="I87" t="str">
        <f t="shared" si="3"/>
        <v/>
      </c>
    </row>
    <row r="88" spans="1:9" ht="15" x14ac:dyDescent="0.4">
      <c r="A88" s="19"/>
      <c r="B88" s="19"/>
      <c r="C88" s="20"/>
      <c r="D88" s="20"/>
      <c r="E88" s="20"/>
      <c r="F88" s="20"/>
      <c r="G88" s="21" t="str">
        <f>IF(ISBLANK($A88),"",IF($I88="X",A88,CONCATENATE(VLOOKUP(A88,Competitors!$A$2:$I$650,3, FALSE)," ",VLOOKUP(A88,Competitors!$A$2:$I$650,2,FALSE))))</f>
        <v/>
      </c>
      <c r="H88" s="22">
        <f t="shared" si="2"/>
        <v>0</v>
      </c>
      <c r="I88" t="str">
        <f t="shared" si="3"/>
        <v/>
      </c>
    </row>
    <row r="89" spans="1:9" ht="15" x14ac:dyDescent="0.4">
      <c r="A89" s="19"/>
      <c r="B89" s="19"/>
      <c r="C89" s="20"/>
      <c r="D89" s="20"/>
      <c r="E89" s="20"/>
      <c r="F89" s="20"/>
      <c r="G89" s="21" t="str">
        <f>IF(ISBLANK($A89),"",IF($I89="X",A89,CONCATENATE(VLOOKUP(A89,Competitors!$A$2:$I$650,3, FALSE)," ",VLOOKUP(A89,Competitors!$A$2:$I$650,2,FALSE))))</f>
        <v/>
      </c>
      <c r="H89" s="22">
        <f t="shared" si="2"/>
        <v>0</v>
      </c>
      <c r="I89" t="str">
        <f t="shared" si="3"/>
        <v/>
      </c>
    </row>
    <row r="90" spans="1:9" ht="15" x14ac:dyDescent="0.4">
      <c r="A90" s="19"/>
      <c r="B90" s="19"/>
      <c r="C90" s="20"/>
      <c r="D90" s="20"/>
      <c r="E90" s="20"/>
      <c r="F90" s="20"/>
      <c r="G90" s="21" t="str">
        <f>IF(ISBLANK($A90),"",IF($I90="X",A90,CONCATENATE(VLOOKUP(A90,Competitors!$A$2:$I$650,3, FALSE)," ",VLOOKUP(A90,Competitors!$A$2:$I$650,2,FALSE))))</f>
        <v/>
      </c>
      <c r="H90" s="22">
        <f t="shared" si="2"/>
        <v>0</v>
      </c>
      <c r="I90" t="str">
        <f t="shared" si="3"/>
        <v/>
      </c>
    </row>
    <row r="91" spans="1:9" ht="15" x14ac:dyDescent="0.4">
      <c r="A91" s="19"/>
      <c r="B91" s="19"/>
      <c r="C91" s="20"/>
      <c r="D91" s="20"/>
      <c r="E91" s="20"/>
      <c r="F91" s="20"/>
      <c r="G91" s="21" t="str">
        <f>IF(ISBLANK($A91),"",IF($I91="X",A91,CONCATENATE(VLOOKUP(A91,Competitors!$A$2:$I$650,3, FALSE)," ",VLOOKUP(A91,Competitors!$A$2:$I$650,2,FALSE))))</f>
        <v/>
      </c>
      <c r="H91" s="22">
        <f t="shared" si="2"/>
        <v>0</v>
      </c>
      <c r="I91" t="str">
        <f t="shared" si="3"/>
        <v/>
      </c>
    </row>
    <row r="92" spans="1:9" ht="15" x14ac:dyDescent="0.4">
      <c r="A92" s="19"/>
      <c r="B92" s="19"/>
      <c r="C92" s="20"/>
      <c r="D92" s="20"/>
      <c r="E92" s="20"/>
      <c r="F92" s="20"/>
      <c r="G92" s="21" t="str">
        <f>IF(ISBLANK($A92),"",IF($I92="X",A92,CONCATENATE(VLOOKUP(A92,Competitors!$A$2:$I$650,3, FALSE)," ",VLOOKUP(A92,Competitors!$A$2:$I$650,2,FALSE))))</f>
        <v/>
      </c>
      <c r="H92" s="22">
        <f t="shared" si="2"/>
        <v>0</v>
      </c>
      <c r="I92" t="str">
        <f t="shared" si="3"/>
        <v/>
      </c>
    </row>
    <row r="93" spans="1:9" ht="15" x14ac:dyDescent="0.4">
      <c r="A93" s="19"/>
      <c r="B93" s="19"/>
      <c r="C93" s="20"/>
      <c r="D93" s="20"/>
      <c r="E93" s="20"/>
      <c r="F93" s="20"/>
      <c r="G93" s="21" t="str">
        <f>IF(ISBLANK($A93),"",IF($I93="X",A93,CONCATENATE(VLOOKUP(A93,Competitors!$A$2:$I$650,3, FALSE)," ",VLOOKUP(A93,Competitors!$A$2:$I$650,2,FALSE))))</f>
        <v/>
      </c>
      <c r="H93" s="22">
        <f t="shared" si="2"/>
        <v>0</v>
      </c>
      <c r="I93" t="str">
        <f t="shared" si="3"/>
        <v/>
      </c>
    </row>
    <row r="94" spans="1:9" ht="15" x14ac:dyDescent="0.4">
      <c r="A94" s="19"/>
      <c r="B94" s="19"/>
      <c r="C94" s="20"/>
      <c r="D94" s="20"/>
      <c r="E94" s="20"/>
      <c r="F94" s="20"/>
      <c r="G94" s="21" t="str">
        <f>IF(ISBLANK($A94),"",IF($I94="X",A94,CONCATENATE(VLOOKUP(A94,Competitors!$A$2:$I$650,3, FALSE)," ",VLOOKUP(A94,Competitors!$A$2:$I$650,2,FALSE))))</f>
        <v/>
      </c>
      <c r="H94" s="22">
        <f t="shared" si="2"/>
        <v>0</v>
      </c>
      <c r="I94" t="str">
        <f t="shared" si="3"/>
        <v/>
      </c>
    </row>
    <row r="95" spans="1:9" ht="15" x14ac:dyDescent="0.4">
      <c r="A95" s="19"/>
      <c r="B95" s="19"/>
      <c r="C95" s="20"/>
      <c r="D95" s="20"/>
      <c r="E95" s="20"/>
      <c r="F95" s="20"/>
      <c r="G95" s="21" t="str">
        <f>IF(ISBLANK($A95),"",IF($I95="X",A95,CONCATENATE(VLOOKUP(A95,Competitors!$A$2:$I$650,3, FALSE)," ",VLOOKUP(A95,Competitors!$A$2:$I$650,2,FALSE))))</f>
        <v/>
      </c>
      <c r="H95" s="22">
        <f t="shared" si="2"/>
        <v>0</v>
      </c>
      <c r="I95" t="str">
        <f t="shared" si="3"/>
        <v/>
      </c>
    </row>
    <row r="96" spans="1:9" ht="15" x14ac:dyDescent="0.4">
      <c r="A96" s="19"/>
      <c r="B96" s="19"/>
      <c r="C96" s="20"/>
      <c r="D96" s="20"/>
      <c r="E96" s="20"/>
      <c r="F96" s="20"/>
      <c r="G96" s="21" t="str">
        <f>IF(ISBLANK($A96),"",IF($I96="X",A96,CONCATENATE(VLOOKUP(A96,Competitors!$A$2:$I$650,3, FALSE)," ",VLOOKUP(A96,Competitors!$A$2:$I$650,2,FALSE))))</f>
        <v/>
      </c>
      <c r="H96" s="22">
        <f t="shared" si="2"/>
        <v>0</v>
      </c>
      <c r="I96" t="str">
        <f t="shared" si="3"/>
        <v/>
      </c>
    </row>
    <row r="97" spans="1:9" ht="15" x14ac:dyDescent="0.4">
      <c r="A97" s="19"/>
      <c r="B97" s="19"/>
      <c r="C97" s="20"/>
      <c r="D97" s="20"/>
      <c r="E97" s="20"/>
      <c r="F97" s="20"/>
      <c r="G97" s="21" t="str">
        <f>IF(ISBLANK($A97),"",IF($I97="X",A97,CONCATENATE(VLOOKUP(A97,Competitors!$A$2:$I$650,3, FALSE)," ",VLOOKUP(A97,Competitors!$A$2:$I$650,2,FALSE))))</f>
        <v/>
      </c>
      <c r="H97" s="22">
        <f t="shared" si="2"/>
        <v>0</v>
      </c>
      <c r="I97" t="str">
        <f t="shared" si="3"/>
        <v/>
      </c>
    </row>
    <row r="98" spans="1:9" ht="15" x14ac:dyDescent="0.4">
      <c r="A98" s="19"/>
      <c r="B98" s="19"/>
      <c r="C98" s="20"/>
      <c r="D98" s="20"/>
      <c r="E98" s="20"/>
      <c r="F98" s="20"/>
      <c r="G98" s="21" t="str">
        <f>IF(ISBLANK($A98),"",IF($I98="X",A98,CONCATENATE(VLOOKUP(A98,Competitors!$A$2:$I$650,3, FALSE)," ",VLOOKUP(A98,Competitors!$A$2:$I$650,2,FALSE))))</f>
        <v/>
      </c>
      <c r="H98" s="22">
        <f t="shared" si="2"/>
        <v>0</v>
      </c>
      <c r="I98" t="str">
        <f t="shared" si="3"/>
        <v/>
      </c>
    </row>
    <row r="99" spans="1:9" ht="15" x14ac:dyDescent="0.4">
      <c r="A99" s="19"/>
      <c r="B99" s="19"/>
      <c r="C99" s="20"/>
      <c r="D99" s="20"/>
      <c r="E99" s="20"/>
      <c r="F99" s="20"/>
      <c r="G99" s="21" t="str">
        <f>IF(ISBLANK($A99),"",IF($I99="X",A99,CONCATENATE(VLOOKUP(A99,Competitors!$A$2:$I$650,3, FALSE)," ",VLOOKUP(A99,Competitors!$A$2:$I$650,2,FALSE))))</f>
        <v/>
      </c>
      <c r="H99" s="22">
        <f t="shared" si="2"/>
        <v>0</v>
      </c>
      <c r="I99" t="str">
        <f t="shared" si="3"/>
        <v/>
      </c>
    </row>
    <row r="100" spans="1:9" ht="15" x14ac:dyDescent="0.4">
      <c r="A100" s="19"/>
      <c r="B100" s="19"/>
      <c r="C100" s="20"/>
      <c r="D100" s="20"/>
      <c r="E100" s="20"/>
      <c r="F100" s="20"/>
      <c r="G100" s="21" t="str">
        <f>IF(ISBLANK($A100),"",IF($I100="X",A100,CONCATENATE(VLOOKUP(A100,Competitors!$A$2:$I$650,3, FALSE)," ",VLOOKUP(A100,Competitors!$A$2:$I$650,2,FALSE))))</f>
        <v/>
      </c>
      <c r="H100" s="22">
        <f t="shared" si="2"/>
        <v>0</v>
      </c>
      <c r="I100" t="str">
        <f t="shared" si="3"/>
        <v/>
      </c>
    </row>
    <row r="101" spans="1:9" ht="15" x14ac:dyDescent="0.4">
      <c r="A101" s="19"/>
      <c r="B101" s="19"/>
      <c r="C101" s="20"/>
      <c r="D101" s="20"/>
      <c r="E101" s="20"/>
      <c r="F101" s="20"/>
      <c r="G101" s="21" t="str">
        <f>IF(ISBLANK($A101),"",IF($I101="X",A101,CONCATENATE(VLOOKUP(A101,Competitors!$A$2:$I$650,3, FALSE)," ",VLOOKUP(A101,Competitors!$A$2:$I$650,2,FALSE))))</f>
        <v/>
      </c>
      <c r="H101" s="22">
        <f t="shared" si="2"/>
        <v>0</v>
      </c>
      <c r="I101" t="str">
        <f t="shared" si="3"/>
        <v/>
      </c>
    </row>
    <row r="102" spans="1:9" s="23" customFormat="1" x14ac:dyDescent="0.35">
      <c r="H102" s="24"/>
    </row>
    <row r="103" spans="1:9" x14ac:dyDescent="0.35">
      <c r="A103" t="s">
        <v>672</v>
      </c>
      <c r="B103" t="str" cm="1">
        <f t="array" aca="1" ref="B103" ca="1">MID(CELL("filename",A1),FIND("]",CELL("filename",A1))+1,255)</f>
        <v>Event_24</v>
      </c>
    </row>
    <row r="104" spans="1:9" x14ac:dyDescent="0.35">
      <c r="A104" t="s">
        <v>673</v>
      </c>
      <c r="B104">
        <f ca="1">_xlfn.XLOOKUP(B103,Calendar!L:L,Calendar!G:G,"Event is not in calendar")</f>
        <v>0</v>
      </c>
    </row>
  </sheetData>
  <conditionalFormatting sqref="D2:D101">
    <cfRule type="expression" dxfId="8" priority="1">
      <formula>TEXT($B$104,"@")="Y"</formula>
    </cfRule>
  </conditionalFormatting>
  <conditionalFormatting sqref="G2:H101">
    <cfRule type="expression" dxfId="7" priority="3">
      <formula>$I2="X"</formula>
    </cfRule>
  </conditionalFormatting>
  <conditionalFormatting sqref="H2:H101">
    <cfRule type="expression" dxfId="6" priority="2">
      <formula>TEXT($B$104,"@")="Y"</formula>
    </cfRule>
  </conditionalFormatting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584B8-5857-4484-B87C-9746AC671D9E}">
  <sheetPr codeName="Sheet47"/>
  <dimension ref="A1:I104"/>
  <sheetViews>
    <sheetView zoomScale="75" zoomScaleNormal="75" workbookViewId="0">
      <selection activeCell="D2" sqref="D2:D101"/>
    </sheetView>
  </sheetViews>
  <sheetFormatPr defaultColWidth="9.1328125" defaultRowHeight="12.75" x14ac:dyDescent="0.35"/>
  <cols>
    <col min="1" max="1" width="19" bestFit="1" customWidth="1"/>
    <col min="2" max="4" width="4.6640625" customWidth="1"/>
    <col min="5" max="6" width="11" customWidth="1"/>
    <col min="7" max="7" width="25.1328125" customWidth="1"/>
    <col min="8" max="8" width="14.6640625" style="25" bestFit="1" customWidth="1"/>
  </cols>
  <sheetData>
    <row r="1" spans="1:9" ht="15.75" customHeight="1" x14ac:dyDescent="0.4">
      <c r="A1" s="12" t="s">
        <v>364</v>
      </c>
      <c r="B1" s="13" t="s">
        <v>176</v>
      </c>
      <c r="C1" s="14" t="s">
        <v>2</v>
      </c>
      <c r="D1" s="15" t="s">
        <v>48</v>
      </c>
      <c r="E1" s="16" t="s">
        <v>177</v>
      </c>
      <c r="F1" s="16" t="s">
        <v>178</v>
      </c>
      <c r="G1" s="17" t="s">
        <v>115</v>
      </c>
      <c r="H1" s="18" t="s">
        <v>179</v>
      </c>
      <c r="I1" t="s">
        <v>363</v>
      </c>
    </row>
    <row r="2" spans="1:9" ht="15" x14ac:dyDescent="0.4">
      <c r="A2" s="19"/>
      <c r="B2" s="19"/>
      <c r="C2" s="20"/>
      <c r="D2" s="20"/>
      <c r="E2" s="20"/>
      <c r="F2" s="20"/>
      <c r="G2" s="21" t="str">
        <f>IF(ISBLANK($A2),"",IF($I2="X",A2,CONCATENATE(VLOOKUP(A2,Competitors!$A$2:$I$650,3, FALSE)," ",VLOOKUP(A2,Competitors!$A$2:$I$650,2,FALSE))))</f>
        <v/>
      </c>
      <c r="H2" s="22">
        <f>IF(LEFT($E2,1)="D",UPPER($E2),(B2*3600+C2*60+D2)/86400)</f>
        <v>0</v>
      </c>
      <c r="I2" t="str">
        <f>IF(OR(ISBLANK(A2),ISNUMBER(A2)),"","X")</f>
        <v/>
      </c>
    </row>
    <row r="3" spans="1:9" ht="15" x14ac:dyDescent="0.4">
      <c r="A3" s="19"/>
      <c r="B3" s="19"/>
      <c r="C3" s="20"/>
      <c r="D3" s="20"/>
      <c r="E3" s="20"/>
      <c r="F3" s="20"/>
      <c r="G3" s="21" t="str">
        <f>IF(ISBLANK($A3),"",IF($I3="X",A3,CONCATENATE(VLOOKUP(A3,Competitors!$A$2:$I$650,3, FALSE)," ",VLOOKUP(A3,Competitors!$A$2:$I$650,2,FALSE))))</f>
        <v/>
      </c>
      <c r="H3" s="22">
        <f t="shared" ref="H3:H66" si="0">IF(LEFT($E3,1)="D",UPPER($E3),(B3*3600+C3*60+D3)/86400)</f>
        <v>0</v>
      </c>
      <c r="I3" t="str">
        <f t="shared" ref="I3:I66" si="1">IF(OR(ISBLANK(A3),ISNUMBER(A3)),"","X")</f>
        <v/>
      </c>
    </row>
    <row r="4" spans="1:9" ht="15" x14ac:dyDescent="0.4">
      <c r="A4" s="19"/>
      <c r="B4" s="19"/>
      <c r="C4" s="20"/>
      <c r="D4" s="20"/>
      <c r="E4" s="20"/>
      <c r="F4" s="20"/>
      <c r="G4" s="21" t="str">
        <f>IF(ISBLANK($A4),"",IF($I4="X",A4,CONCATENATE(VLOOKUP(A4,Competitors!$A$2:$I$650,3, FALSE)," ",VLOOKUP(A4,Competitors!$A$2:$I$650,2,FALSE))))</f>
        <v/>
      </c>
      <c r="H4" s="22">
        <f t="shared" si="0"/>
        <v>0</v>
      </c>
      <c r="I4" t="str">
        <f t="shared" si="1"/>
        <v/>
      </c>
    </row>
    <row r="5" spans="1:9" ht="15" x14ac:dyDescent="0.4">
      <c r="A5" s="19"/>
      <c r="B5" s="19"/>
      <c r="C5" s="20"/>
      <c r="D5" s="20"/>
      <c r="E5" s="20"/>
      <c r="F5" s="20"/>
      <c r="G5" s="21" t="str">
        <f>IF(ISBLANK($A5),"",IF($I5="X",A5,CONCATENATE(VLOOKUP(A5,Competitors!$A$2:$I$650,3, FALSE)," ",VLOOKUP(A5,Competitors!$A$2:$I$650,2,FALSE))))</f>
        <v/>
      </c>
      <c r="H5" s="22">
        <f t="shared" si="0"/>
        <v>0</v>
      </c>
      <c r="I5" t="str">
        <f t="shared" si="1"/>
        <v/>
      </c>
    </row>
    <row r="6" spans="1:9" ht="15" x14ac:dyDescent="0.4">
      <c r="A6" s="19"/>
      <c r="B6" s="19"/>
      <c r="C6" s="20"/>
      <c r="D6" s="20"/>
      <c r="E6" s="20"/>
      <c r="F6" s="20"/>
      <c r="G6" s="21" t="str">
        <f>IF(ISBLANK($A6),"",IF($I6="X",A6,CONCATENATE(VLOOKUP(A6,Competitors!$A$2:$I$650,3, FALSE)," ",VLOOKUP(A6,Competitors!$A$2:$I$650,2,FALSE))))</f>
        <v/>
      </c>
      <c r="H6" s="22">
        <f t="shared" si="0"/>
        <v>0</v>
      </c>
      <c r="I6" t="str">
        <f t="shared" si="1"/>
        <v/>
      </c>
    </row>
    <row r="7" spans="1:9" ht="15" x14ac:dyDescent="0.4">
      <c r="A7" s="19"/>
      <c r="B7" s="19"/>
      <c r="C7" s="20"/>
      <c r="D7" s="20"/>
      <c r="E7" s="20"/>
      <c r="F7" s="20"/>
      <c r="G7" s="21" t="str">
        <f>IF(ISBLANK($A7),"",IF($I7="X",A7,CONCATENATE(VLOOKUP(A7,Competitors!$A$2:$I$650,3, FALSE)," ",VLOOKUP(A7,Competitors!$A$2:$I$650,2,FALSE))))</f>
        <v/>
      </c>
      <c r="H7" s="22">
        <f t="shared" si="0"/>
        <v>0</v>
      </c>
      <c r="I7" t="str">
        <f t="shared" si="1"/>
        <v/>
      </c>
    </row>
    <row r="8" spans="1:9" ht="15" x14ac:dyDescent="0.4">
      <c r="A8" s="19"/>
      <c r="B8" s="19"/>
      <c r="C8" s="20"/>
      <c r="D8" s="20"/>
      <c r="E8" s="20"/>
      <c r="F8" s="20"/>
      <c r="G8" s="21" t="str">
        <f>IF(ISBLANK($A8),"",IF($I8="X",A8,CONCATENATE(VLOOKUP(A8,Competitors!$A$2:$I$650,3, FALSE)," ",VLOOKUP(A8,Competitors!$A$2:$I$650,2,FALSE))))</f>
        <v/>
      </c>
      <c r="H8" s="22">
        <f t="shared" si="0"/>
        <v>0</v>
      </c>
      <c r="I8" t="str">
        <f t="shared" si="1"/>
        <v/>
      </c>
    </row>
    <row r="9" spans="1:9" ht="15" x14ac:dyDescent="0.4">
      <c r="A9" s="19"/>
      <c r="B9" s="19"/>
      <c r="C9" s="20"/>
      <c r="D9" s="20"/>
      <c r="E9" s="20"/>
      <c r="F9" s="20"/>
      <c r="G9" s="21" t="str">
        <f>IF(ISBLANK($A9),"",IF($I9="X",A9,CONCATENATE(VLOOKUP(A9,Competitors!$A$2:$I$650,3, FALSE)," ",VLOOKUP(A9,Competitors!$A$2:$I$650,2,FALSE))))</f>
        <v/>
      </c>
      <c r="H9" s="22">
        <f t="shared" si="0"/>
        <v>0</v>
      </c>
      <c r="I9" t="str">
        <f t="shared" si="1"/>
        <v/>
      </c>
    </row>
    <row r="10" spans="1:9" ht="15" x14ac:dyDescent="0.4">
      <c r="A10" s="19"/>
      <c r="B10" s="19"/>
      <c r="C10" s="20"/>
      <c r="D10" s="20"/>
      <c r="E10" s="20"/>
      <c r="F10" s="20"/>
      <c r="G10" s="21" t="str">
        <f>IF(ISBLANK($A10),"",IF($I10="X",A10,CONCATENATE(VLOOKUP(A10,Competitors!$A$2:$I$650,3, FALSE)," ",VLOOKUP(A10,Competitors!$A$2:$I$650,2,FALSE))))</f>
        <v/>
      </c>
      <c r="H10" s="22">
        <f t="shared" si="0"/>
        <v>0</v>
      </c>
      <c r="I10" t="str">
        <f t="shared" si="1"/>
        <v/>
      </c>
    </row>
    <row r="11" spans="1:9" ht="15" x14ac:dyDescent="0.4">
      <c r="A11" s="19"/>
      <c r="B11" s="19"/>
      <c r="C11" s="20"/>
      <c r="D11" s="20"/>
      <c r="E11" s="20"/>
      <c r="F11" s="20"/>
      <c r="G11" s="21" t="str">
        <f>IF(ISBLANK($A11),"",IF($I11="X",A11,CONCATENATE(VLOOKUP(A11,Competitors!$A$2:$I$650,3, FALSE)," ",VLOOKUP(A11,Competitors!$A$2:$I$650,2,FALSE))))</f>
        <v/>
      </c>
      <c r="H11" s="22">
        <f t="shared" si="0"/>
        <v>0</v>
      </c>
      <c r="I11" t="str">
        <f t="shared" si="1"/>
        <v/>
      </c>
    </row>
    <row r="12" spans="1:9" ht="15" x14ac:dyDescent="0.4">
      <c r="A12" s="19"/>
      <c r="B12" s="19"/>
      <c r="C12" s="20"/>
      <c r="D12" s="20"/>
      <c r="E12" s="20"/>
      <c r="F12" s="20"/>
      <c r="G12" s="21" t="str">
        <f>IF(ISBLANK($A12),"",IF($I12="X",A12,CONCATENATE(VLOOKUP(A12,Competitors!$A$2:$I$650,3, FALSE)," ",VLOOKUP(A12,Competitors!$A$2:$I$650,2,FALSE))))</f>
        <v/>
      </c>
      <c r="H12" s="22">
        <f t="shared" si="0"/>
        <v>0</v>
      </c>
      <c r="I12" t="str">
        <f t="shared" si="1"/>
        <v/>
      </c>
    </row>
    <row r="13" spans="1:9" ht="15" x14ac:dyDescent="0.4">
      <c r="A13" s="19"/>
      <c r="B13" s="19"/>
      <c r="C13" s="20"/>
      <c r="D13" s="20"/>
      <c r="E13" s="20"/>
      <c r="F13" s="20"/>
      <c r="G13" s="21" t="str">
        <f>IF(ISBLANK($A13),"",IF($I13="X",A13,CONCATENATE(VLOOKUP(A13,Competitors!$A$2:$I$650,3, FALSE)," ",VLOOKUP(A13,Competitors!$A$2:$I$650,2,FALSE))))</f>
        <v/>
      </c>
      <c r="H13" s="22">
        <f t="shared" si="0"/>
        <v>0</v>
      </c>
      <c r="I13" t="str">
        <f t="shared" si="1"/>
        <v/>
      </c>
    </row>
    <row r="14" spans="1:9" ht="15" x14ac:dyDescent="0.4">
      <c r="A14" s="19"/>
      <c r="B14" s="19"/>
      <c r="C14" s="20"/>
      <c r="D14" s="20"/>
      <c r="E14" s="20"/>
      <c r="F14" s="20"/>
      <c r="G14" s="21" t="str">
        <f>IF(ISBLANK($A14),"",IF($I14="X",A14,CONCATENATE(VLOOKUP(A14,Competitors!$A$2:$I$650,3, FALSE)," ",VLOOKUP(A14,Competitors!$A$2:$I$650,2,FALSE))))</f>
        <v/>
      </c>
      <c r="H14" s="22">
        <f t="shared" si="0"/>
        <v>0</v>
      </c>
      <c r="I14" t="str">
        <f t="shared" si="1"/>
        <v/>
      </c>
    </row>
    <row r="15" spans="1:9" ht="15" x14ac:dyDescent="0.4">
      <c r="A15" s="19"/>
      <c r="B15" s="19"/>
      <c r="C15" s="20"/>
      <c r="D15" s="20"/>
      <c r="E15" s="20"/>
      <c r="F15" s="20"/>
      <c r="G15" s="21" t="str">
        <f>IF(ISBLANK($A15),"",IF($I15="X",A15,CONCATENATE(VLOOKUP(A15,Competitors!$A$2:$I$650,3, FALSE)," ",VLOOKUP(A15,Competitors!$A$2:$I$650,2,FALSE))))</f>
        <v/>
      </c>
      <c r="H15" s="22">
        <f t="shared" si="0"/>
        <v>0</v>
      </c>
      <c r="I15" t="str">
        <f t="shared" si="1"/>
        <v/>
      </c>
    </row>
    <row r="16" spans="1:9" ht="15" x14ac:dyDescent="0.4">
      <c r="A16" s="19"/>
      <c r="B16" s="19"/>
      <c r="C16" s="20"/>
      <c r="D16" s="20"/>
      <c r="E16" s="20"/>
      <c r="F16" s="20"/>
      <c r="G16" s="21" t="str">
        <f>IF(ISBLANK($A16),"",IF($I16="X",A16,CONCATENATE(VLOOKUP(A16,Competitors!$A$2:$I$650,3, FALSE)," ",VLOOKUP(A16,Competitors!$A$2:$I$650,2,FALSE))))</f>
        <v/>
      </c>
      <c r="H16" s="22">
        <f t="shared" si="0"/>
        <v>0</v>
      </c>
      <c r="I16" t="str">
        <f t="shared" si="1"/>
        <v/>
      </c>
    </row>
    <row r="17" spans="1:9" ht="15" x14ac:dyDescent="0.4">
      <c r="A17" s="19"/>
      <c r="B17" s="19"/>
      <c r="C17" s="20"/>
      <c r="D17" s="20"/>
      <c r="E17" s="20"/>
      <c r="F17" s="20"/>
      <c r="G17" s="21" t="str">
        <f>IF(ISBLANK($A17),"",IF($I17="X",A17,CONCATENATE(VLOOKUP(A17,Competitors!$A$2:$I$650,3, FALSE)," ",VLOOKUP(A17,Competitors!$A$2:$I$650,2,FALSE))))</f>
        <v/>
      </c>
      <c r="H17" s="22">
        <f t="shared" si="0"/>
        <v>0</v>
      </c>
      <c r="I17" t="str">
        <f t="shared" si="1"/>
        <v/>
      </c>
    </row>
    <row r="18" spans="1:9" ht="15" x14ac:dyDescent="0.4">
      <c r="A18" s="19"/>
      <c r="B18" s="19"/>
      <c r="C18" s="20"/>
      <c r="D18" s="20"/>
      <c r="E18" s="20"/>
      <c r="F18" s="20"/>
      <c r="G18" s="21" t="str">
        <f>IF(ISBLANK($A18),"",IF($I18="X",A18,CONCATENATE(VLOOKUP(A18,Competitors!$A$2:$I$650,3, FALSE)," ",VLOOKUP(A18,Competitors!$A$2:$I$650,2,FALSE))))</f>
        <v/>
      </c>
      <c r="H18" s="22">
        <f t="shared" si="0"/>
        <v>0</v>
      </c>
      <c r="I18" t="str">
        <f t="shared" si="1"/>
        <v/>
      </c>
    </row>
    <row r="19" spans="1:9" ht="15" x14ac:dyDescent="0.4">
      <c r="A19" s="19"/>
      <c r="B19" s="19"/>
      <c r="C19" s="20"/>
      <c r="D19" s="20"/>
      <c r="E19" s="20"/>
      <c r="F19" s="20"/>
      <c r="G19" s="21" t="str">
        <f>IF(ISBLANK($A19),"",IF($I19="X",A19,CONCATENATE(VLOOKUP(A19,Competitors!$A$2:$I$650,3, FALSE)," ",VLOOKUP(A19,Competitors!$A$2:$I$650,2,FALSE))))</f>
        <v/>
      </c>
      <c r="H19" s="22">
        <f t="shared" si="0"/>
        <v>0</v>
      </c>
      <c r="I19" t="str">
        <f t="shared" si="1"/>
        <v/>
      </c>
    </row>
    <row r="20" spans="1:9" ht="15" x14ac:dyDescent="0.4">
      <c r="A20" s="19"/>
      <c r="B20" s="19"/>
      <c r="C20" s="20"/>
      <c r="D20" s="20"/>
      <c r="E20" s="20"/>
      <c r="F20" s="20"/>
      <c r="G20" s="21" t="str">
        <f>IF(ISBLANK($A20),"",IF($I20="X",A20,CONCATENATE(VLOOKUP(A20,Competitors!$A$2:$I$650,3, FALSE)," ",VLOOKUP(A20,Competitors!$A$2:$I$650,2,FALSE))))</f>
        <v/>
      </c>
      <c r="H20" s="22">
        <f t="shared" si="0"/>
        <v>0</v>
      </c>
      <c r="I20" t="str">
        <f t="shared" si="1"/>
        <v/>
      </c>
    </row>
    <row r="21" spans="1:9" ht="15" x14ac:dyDescent="0.4">
      <c r="A21" s="19"/>
      <c r="B21" s="19"/>
      <c r="C21" s="20"/>
      <c r="D21" s="20"/>
      <c r="E21" s="20"/>
      <c r="F21" s="20"/>
      <c r="G21" s="21" t="str">
        <f>IF(ISBLANK($A21),"",IF($I21="X",A21,CONCATENATE(VLOOKUP(A21,Competitors!$A$2:$I$650,3, FALSE)," ",VLOOKUP(A21,Competitors!$A$2:$I$650,2,FALSE))))</f>
        <v/>
      </c>
      <c r="H21" s="22">
        <f t="shared" si="0"/>
        <v>0</v>
      </c>
      <c r="I21" t="str">
        <f t="shared" si="1"/>
        <v/>
      </c>
    </row>
    <row r="22" spans="1:9" ht="15" x14ac:dyDescent="0.4">
      <c r="A22" s="19"/>
      <c r="B22" s="19"/>
      <c r="C22" s="20"/>
      <c r="D22" s="20"/>
      <c r="E22" s="20"/>
      <c r="F22" s="20"/>
      <c r="G22" s="21" t="str">
        <f>IF(ISBLANK($A22),"",IF($I22="X",A22,CONCATENATE(VLOOKUP(A22,Competitors!$A$2:$I$650,3, FALSE)," ",VLOOKUP(A22,Competitors!$A$2:$I$650,2,FALSE))))</f>
        <v/>
      </c>
      <c r="H22" s="22">
        <f t="shared" si="0"/>
        <v>0</v>
      </c>
      <c r="I22" t="str">
        <f t="shared" si="1"/>
        <v/>
      </c>
    </row>
    <row r="23" spans="1:9" ht="15" x14ac:dyDescent="0.4">
      <c r="A23" s="19"/>
      <c r="B23" s="19"/>
      <c r="C23" s="20"/>
      <c r="D23" s="20"/>
      <c r="E23" s="20"/>
      <c r="F23" s="20"/>
      <c r="G23" s="21" t="str">
        <f>IF(ISBLANK($A23),"",IF($I23="X",A23,CONCATENATE(VLOOKUP(A23,Competitors!$A$2:$I$650,3, FALSE)," ",VLOOKUP(A23,Competitors!$A$2:$I$650,2,FALSE))))</f>
        <v/>
      </c>
      <c r="H23" s="22">
        <f t="shared" si="0"/>
        <v>0</v>
      </c>
      <c r="I23" t="str">
        <f t="shared" si="1"/>
        <v/>
      </c>
    </row>
    <row r="24" spans="1:9" ht="15" x14ac:dyDescent="0.4">
      <c r="A24" s="19"/>
      <c r="B24" s="19"/>
      <c r="C24" s="20"/>
      <c r="D24" s="20"/>
      <c r="E24" s="20"/>
      <c r="F24" s="20"/>
      <c r="G24" s="21" t="str">
        <f>IF(ISBLANK($A24),"",IF($I24="X",A24,CONCATENATE(VLOOKUP(A24,Competitors!$A$2:$I$650,3, FALSE)," ",VLOOKUP(A24,Competitors!$A$2:$I$650,2,FALSE))))</f>
        <v/>
      </c>
      <c r="H24" s="22">
        <f t="shared" si="0"/>
        <v>0</v>
      </c>
      <c r="I24" t="str">
        <f t="shared" si="1"/>
        <v/>
      </c>
    </row>
    <row r="25" spans="1:9" ht="15" x14ac:dyDescent="0.4">
      <c r="A25" s="19"/>
      <c r="B25" s="19"/>
      <c r="C25" s="20"/>
      <c r="D25" s="20"/>
      <c r="E25" s="20"/>
      <c r="F25" s="20"/>
      <c r="G25" s="21" t="str">
        <f>IF(ISBLANK($A25),"",IF($I25="X",A25,CONCATENATE(VLOOKUP(A25,Competitors!$A$2:$I$650,3, FALSE)," ",VLOOKUP(A25,Competitors!$A$2:$I$650,2,FALSE))))</f>
        <v/>
      </c>
      <c r="H25" s="22">
        <f t="shared" si="0"/>
        <v>0</v>
      </c>
      <c r="I25" t="str">
        <f t="shared" si="1"/>
        <v/>
      </c>
    </row>
    <row r="26" spans="1:9" ht="15" x14ac:dyDescent="0.4">
      <c r="A26" s="19"/>
      <c r="B26" s="19"/>
      <c r="C26" s="20"/>
      <c r="D26" s="20"/>
      <c r="E26" s="20"/>
      <c r="F26" s="20"/>
      <c r="G26" s="21" t="str">
        <f>IF(ISBLANK($A26),"",IF($I26="X",A26,CONCATENATE(VLOOKUP(A26,Competitors!$A$2:$I$650,3, FALSE)," ",VLOOKUP(A26,Competitors!$A$2:$I$650,2,FALSE))))</f>
        <v/>
      </c>
      <c r="H26" s="22">
        <f t="shared" si="0"/>
        <v>0</v>
      </c>
      <c r="I26" t="str">
        <f t="shared" si="1"/>
        <v/>
      </c>
    </row>
    <row r="27" spans="1:9" ht="15" x14ac:dyDescent="0.4">
      <c r="A27" s="19"/>
      <c r="B27" s="19"/>
      <c r="C27" s="20"/>
      <c r="D27" s="20"/>
      <c r="E27" s="20"/>
      <c r="F27" s="20"/>
      <c r="G27" s="21" t="str">
        <f>IF(ISBLANK($A27),"",IF($I27="X",A27,CONCATENATE(VLOOKUP(A27,Competitors!$A$2:$I$650,3, FALSE)," ",VLOOKUP(A27,Competitors!$A$2:$I$650,2,FALSE))))</f>
        <v/>
      </c>
      <c r="H27" s="22">
        <f t="shared" si="0"/>
        <v>0</v>
      </c>
      <c r="I27" t="str">
        <f t="shared" si="1"/>
        <v/>
      </c>
    </row>
    <row r="28" spans="1:9" ht="15" x14ac:dyDescent="0.4">
      <c r="A28" s="19"/>
      <c r="B28" s="19"/>
      <c r="C28" s="20"/>
      <c r="D28" s="20"/>
      <c r="E28" s="20"/>
      <c r="F28" s="20"/>
      <c r="G28" s="21" t="str">
        <f>IF(ISBLANK($A28),"",IF($I28="X",A28,CONCATENATE(VLOOKUP(A28,Competitors!$A$2:$I$650,3, FALSE)," ",VLOOKUP(A28,Competitors!$A$2:$I$650,2,FALSE))))</f>
        <v/>
      </c>
      <c r="H28" s="22">
        <f t="shared" si="0"/>
        <v>0</v>
      </c>
      <c r="I28" t="str">
        <f t="shared" si="1"/>
        <v/>
      </c>
    </row>
    <row r="29" spans="1:9" ht="15" x14ac:dyDescent="0.4">
      <c r="A29" s="19"/>
      <c r="B29" s="19"/>
      <c r="C29" s="20"/>
      <c r="D29" s="20"/>
      <c r="E29" s="20"/>
      <c r="F29" s="20"/>
      <c r="G29" s="21" t="str">
        <f>IF(ISBLANK($A29),"",IF($I29="X",A29,CONCATENATE(VLOOKUP(A29,Competitors!$A$2:$I$650,3, FALSE)," ",VLOOKUP(A29,Competitors!$A$2:$I$650,2,FALSE))))</f>
        <v/>
      </c>
      <c r="H29" s="22">
        <f t="shared" si="0"/>
        <v>0</v>
      </c>
      <c r="I29" t="str">
        <f t="shared" si="1"/>
        <v/>
      </c>
    </row>
    <row r="30" spans="1:9" ht="15" x14ac:dyDescent="0.4">
      <c r="A30" s="19"/>
      <c r="B30" s="19"/>
      <c r="C30" s="20"/>
      <c r="D30" s="20"/>
      <c r="E30" s="20"/>
      <c r="F30" s="20"/>
      <c r="G30" s="21" t="str">
        <f>IF(ISBLANK($A30),"",IF($I30="X",A30,CONCATENATE(VLOOKUP(A30,Competitors!$A$2:$I$650,3, FALSE)," ",VLOOKUP(A30,Competitors!$A$2:$I$650,2,FALSE))))</f>
        <v/>
      </c>
      <c r="H30" s="22">
        <f t="shared" si="0"/>
        <v>0</v>
      </c>
      <c r="I30" t="str">
        <f t="shared" si="1"/>
        <v/>
      </c>
    </row>
    <row r="31" spans="1:9" ht="15" x14ac:dyDescent="0.4">
      <c r="A31" s="19"/>
      <c r="B31" s="19"/>
      <c r="C31" s="20"/>
      <c r="D31" s="20"/>
      <c r="E31" s="20"/>
      <c r="F31" s="20"/>
      <c r="G31" s="21" t="str">
        <f>IF(ISBLANK($A31),"",IF($I31="X",A31,CONCATENATE(VLOOKUP(A31,Competitors!$A$2:$I$650,3, FALSE)," ",VLOOKUP(A31,Competitors!$A$2:$I$650,2,FALSE))))</f>
        <v/>
      </c>
      <c r="H31" s="22">
        <f t="shared" si="0"/>
        <v>0</v>
      </c>
      <c r="I31" t="str">
        <f t="shared" si="1"/>
        <v/>
      </c>
    </row>
    <row r="32" spans="1:9" ht="15" x14ac:dyDescent="0.4">
      <c r="A32" s="19"/>
      <c r="B32" s="19"/>
      <c r="C32" s="20"/>
      <c r="D32" s="20"/>
      <c r="E32" s="20"/>
      <c r="F32" s="20"/>
      <c r="G32" s="21" t="str">
        <f>IF(ISBLANK($A32),"",IF($I32="X",A32,CONCATENATE(VLOOKUP(A32,Competitors!$A$2:$I$650,3, FALSE)," ",VLOOKUP(A32,Competitors!$A$2:$I$650,2,FALSE))))</f>
        <v/>
      </c>
      <c r="H32" s="22">
        <f t="shared" si="0"/>
        <v>0</v>
      </c>
      <c r="I32" t="str">
        <f t="shared" si="1"/>
        <v/>
      </c>
    </row>
    <row r="33" spans="1:9" ht="15" x14ac:dyDescent="0.4">
      <c r="A33" s="19"/>
      <c r="B33" s="19"/>
      <c r="C33" s="20"/>
      <c r="D33" s="20"/>
      <c r="E33" s="20"/>
      <c r="F33" s="20"/>
      <c r="G33" s="21" t="str">
        <f>IF(ISBLANK($A33),"",IF($I33="X",A33,CONCATENATE(VLOOKUP(A33,Competitors!$A$2:$I$650,3, FALSE)," ",VLOOKUP(A33,Competitors!$A$2:$I$650,2,FALSE))))</f>
        <v/>
      </c>
      <c r="H33" s="22">
        <f t="shared" si="0"/>
        <v>0</v>
      </c>
      <c r="I33" t="str">
        <f t="shared" si="1"/>
        <v/>
      </c>
    </row>
    <row r="34" spans="1:9" ht="15" x14ac:dyDescent="0.4">
      <c r="A34" s="19"/>
      <c r="B34" s="19"/>
      <c r="C34" s="20"/>
      <c r="D34" s="20"/>
      <c r="E34" s="20"/>
      <c r="F34" s="20"/>
      <c r="G34" s="21" t="str">
        <f>IF(ISBLANK($A34),"",IF($I34="X",A34,CONCATENATE(VLOOKUP(A34,Competitors!$A$2:$I$650,3, FALSE)," ",VLOOKUP(A34,Competitors!$A$2:$I$650,2,FALSE))))</f>
        <v/>
      </c>
      <c r="H34" s="22">
        <f t="shared" si="0"/>
        <v>0</v>
      </c>
      <c r="I34" t="str">
        <f t="shared" si="1"/>
        <v/>
      </c>
    </row>
    <row r="35" spans="1:9" ht="15" x14ac:dyDescent="0.4">
      <c r="A35" s="19"/>
      <c r="B35" s="19"/>
      <c r="C35" s="20"/>
      <c r="D35" s="20"/>
      <c r="E35" s="20"/>
      <c r="F35" s="20"/>
      <c r="G35" s="21" t="str">
        <f>IF(ISBLANK($A35),"",IF($I35="X",A35,CONCATENATE(VLOOKUP(A35,Competitors!$A$2:$I$650,3, FALSE)," ",VLOOKUP(A35,Competitors!$A$2:$I$650,2,FALSE))))</f>
        <v/>
      </c>
      <c r="H35" s="22">
        <f t="shared" si="0"/>
        <v>0</v>
      </c>
      <c r="I35" t="str">
        <f t="shared" si="1"/>
        <v/>
      </c>
    </row>
    <row r="36" spans="1:9" ht="15" x14ac:dyDescent="0.4">
      <c r="A36" s="19"/>
      <c r="B36" s="19"/>
      <c r="C36" s="20"/>
      <c r="D36" s="20"/>
      <c r="E36" s="20"/>
      <c r="F36" s="20"/>
      <c r="G36" s="21" t="str">
        <f>IF(ISBLANK($A36),"",IF($I36="X",A36,CONCATENATE(VLOOKUP(A36,Competitors!$A$2:$I$650,3, FALSE)," ",VLOOKUP(A36,Competitors!$A$2:$I$650,2,FALSE))))</f>
        <v/>
      </c>
      <c r="H36" s="22">
        <f t="shared" si="0"/>
        <v>0</v>
      </c>
      <c r="I36" t="str">
        <f t="shared" si="1"/>
        <v/>
      </c>
    </row>
    <row r="37" spans="1:9" ht="15" x14ac:dyDescent="0.4">
      <c r="A37" s="19"/>
      <c r="B37" s="19"/>
      <c r="C37" s="20"/>
      <c r="D37" s="20"/>
      <c r="E37" s="20"/>
      <c r="F37" s="20"/>
      <c r="G37" s="21" t="str">
        <f>IF(ISBLANK($A37),"",IF($I37="X",A37,CONCATENATE(VLOOKUP(A37,Competitors!$A$2:$I$650,3, FALSE)," ",VLOOKUP(A37,Competitors!$A$2:$I$650,2,FALSE))))</f>
        <v/>
      </c>
      <c r="H37" s="22">
        <f t="shared" si="0"/>
        <v>0</v>
      </c>
      <c r="I37" t="str">
        <f t="shared" si="1"/>
        <v/>
      </c>
    </row>
    <row r="38" spans="1:9" ht="15" x14ac:dyDescent="0.4">
      <c r="A38" s="19"/>
      <c r="B38" s="19"/>
      <c r="C38" s="20"/>
      <c r="D38" s="20"/>
      <c r="E38" s="20"/>
      <c r="F38" s="20"/>
      <c r="G38" s="21" t="str">
        <f>IF(ISBLANK($A38),"",IF($I38="X",A38,CONCATENATE(VLOOKUP(A38,Competitors!$A$2:$I$650,3, FALSE)," ",VLOOKUP(A38,Competitors!$A$2:$I$650,2,FALSE))))</f>
        <v/>
      </c>
      <c r="H38" s="22">
        <f t="shared" si="0"/>
        <v>0</v>
      </c>
      <c r="I38" t="str">
        <f t="shared" si="1"/>
        <v/>
      </c>
    </row>
    <row r="39" spans="1:9" ht="15" x14ac:dyDescent="0.4">
      <c r="A39" s="19"/>
      <c r="B39" s="19"/>
      <c r="C39" s="20"/>
      <c r="D39" s="20"/>
      <c r="E39" s="20"/>
      <c r="F39" s="20"/>
      <c r="G39" s="21" t="str">
        <f>IF(ISBLANK($A39),"",IF($I39="X",A39,CONCATENATE(VLOOKUP(A39,Competitors!$A$2:$I$650,3, FALSE)," ",VLOOKUP(A39,Competitors!$A$2:$I$650,2,FALSE))))</f>
        <v/>
      </c>
      <c r="H39" s="22">
        <f t="shared" si="0"/>
        <v>0</v>
      </c>
      <c r="I39" t="str">
        <f t="shared" si="1"/>
        <v/>
      </c>
    </row>
    <row r="40" spans="1:9" ht="15" x14ac:dyDescent="0.4">
      <c r="A40" s="19"/>
      <c r="B40" s="19"/>
      <c r="C40" s="20"/>
      <c r="D40" s="20"/>
      <c r="E40" s="20"/>
      <c r="F40" s="20"/>
      <c r="G40" s="21" t="str">
        <f>IF(ISBLANK($A40),"",IF($I40="X",A40,CONCATENATE(VLOOKUP(A40,Competitors!$A$2:$I$650,3, FALSE)," ",VLOOKUP(A40,Competitors!$A$2:$I$650,2,FALSE))))</f>
        <v/>
      </c>
      <c r="H40" s="22">
        <f t="shared" si="0"/>
        <v>0</v>
      </c>
      <c r="I40" t="str">
        <f t="shared" si="1"/>
        <v/>
      </c>
    </row>
    <row r="41" spans="1:9" ht="15" x14ac:dyDescent="0.4">
      <c r="A41" s="19"/>
      <c r="B41" s="19"/>
      <c r="C41" s="20"/>
      <c r="D41" s="20"/>
      <c r="E41" s="20"/>
      <c r="F41" s="20"/>
      <c r="G41" s="21" t="str">
        <f>IF(ISBLANK($A41),"",IF($I41="X",A41,CONCATENATE(VLOOKUP(A41,Competitors!$A$2:$I$650,3, FALSE)," ",VLOOKUP(A41,Competitors!$A$2:$I$650,2,FALSE))))</f>
        <v/>
      </c>
      <c r="H41" s="22">
        <f t="shared" si="0"/>
        <v>0</v>
      </c>
      <c r="I41" t="str">
        <f t="shared" si="1"/>
        <v/>
      </c>
    </row>
    <row r="42" spans="1:9" ht="15" x14ac:dyDescent="0.4">
      <c r="A42" s="19"/>
      <c r="B42" s="19"/>
      <c r="C42" s="20"/>
      <c r="D42" s="20"/>
      <c r="E42" s="20"/>
      <c r="F42" s="20"/>
      <c r="G42" s="21" t="str">
        <f>IF(ISBLANK($A42),"",IF($I42="X",A42,CONCATENATE(VLOOKUP(A42,Competitors!$A$2:$I$650,3, FALSE)," ",VLOOKUP(A42,Competitors!$A$2:$I$650,2,FALSE))))</f>
        <v/>
      </c>
      <c r="H42" s="22">
        <f t="shared" si="0"/>
        <v>0</v>
      </c>
      <c r="I42" t="str">
        <f t="shared" si="1"/>
        <v/>
      </c>
    </row>
    <row r="43" spans="1:9" ht="15" x14ac:dyDescent="0.4">
      <c r="A43" s="19"/>
      <c r="B43" s="19"/>
      <c r="C43" s="20"/>
      <c r="D43" s="20"/>
      <c r="E43" s="20"/>
      <c r="F43" s="20"/>
      <c r="G43" s="21" t="str">
        <f>IF(ISBLANK($A43),"",IF($I43="X",A43,CONCATENATE(VLOOKUP(A43,Competitors!$A$2:$I$650,3, FALSE)," ",VLOOKUP(A43,Competitors!$A$2:$I$650,2,FALSE))))</f>
        <v/>
      </c>
      <c r="H43" s="22">
        <f t="shared" si="0"/>
        <v>0</v>
      </c>
      <c r="I43" t="str">
        <f t="shared" si="1"/>
        <v/>
      </c>
    </row>
    <row r="44" spans="1:9" ht="15" x14ac:dyDescent="0.4">
      <c r="A44" s="19"/>
      <c r="B44" s="19"/>
      <c r="C44" s="20"/>
      <c r="D44" s="20"/>
      <c r="E44" s="20"/>
      <c r="F44" s="20"/>
      <c r="G44" s="21" t="str">
        <f>IF(ISBLANK($A44),"",IF($I44="X",A44,CONCATENATE(VLOOKUP(A44,Competitors!$A$2:$I$650,3, FALSE)," ",VLOOKUP(A44,Competitors!$A$2:$I$650,2,FALSE))))</f>
        <v/>
      </c>
      <c r="H44" s="22">
        <f t="shared" si="0"/>
        <v>0</v>
      </c>
      <c r="I44" t="str">
        <f t="shared" si="1"/>
        <v/>
      </c>
    </row>
    <row r="45" spans="1:9" ht="15" x14ac:dyDescent="0.4">
      <c r="A45" s="19"/>
      <c r="B45" s="19"/>
      <c r="C45" s="20"/>
      <c r="D45" s="20"/>
      <c r="E45" s="20"/>
      <c r="F45" s="20"/>
      <c r="G45" s="21" t="str">
        <f>IF(ISBLANK($A45),"",IF($I45="X",A45,CONCATENATE(VLOOKUP(A45,Competitors!$A$2:$I$650,3, FALSE)," ",VLOOKUP(A45,Competitors!$A$2:$I$650,2,FALSE))))</f>
        <v/>
      </c>
      <c r="H45" s="22">
        <f t="shared" si="0"/>
        <v>0</v>
      </c>
      <c r="I45" t="str">
        <f t="shared" si="1"/>
        <v/>
      </c>
    </row>
    <row r="46" spans="1:9" ht="15" x14ac:dyDescent="0.4">
      <c r="A46" s="19"/>
      <c r="B46" s="19"/>
      <c r="C46" s="20"/>
      <c r="D46" s="20"/>
      <c r="E46" s="20"/>
      <c r="F46" s="20"/>
      <c r="G46" s="21" t="str">
        <f>IF(ISBLANK($A46),"",IF($I46="X",A46,CONCATENATE(VLOOKUP(A46,Competitors!$A$2:$I$650,3, FALSE)," ",VLOOKUP(A46,Competitors!$A$2:$I$650,2,FALSE))))</f>
        <v/>
      </c>
      <c r="H46" s="22">
        <f t="shared" si="0"/>
        <v>0</v>
      </c>
      <c r="I46" t="str">
        <f t="shared" si="1"/>
        <v/>
      </c>
    </row>
    <row r="47" spans="1:9" ht="15" x14ac:dyDescent="0.4">
      <c r="A47" s="19"/>
      <c r="B47" s="19"/>
      <c r="C47" s="20"/>
      <c r="D47" s="20"/>
      <c r="E47" s="20"/>
      <c r="F47" s="20"/>
      <c r="G47" s="21" t="str">
        <f>IF(ISBLANK($A47),"",IF($I47="X",A47,CONCATENATE(VLOOKUP(A47,Competitors!$A$2:$I$650,3, FALSE)," ",VLOOKUP(A47,Competitors!$A$2:$I$650,2,FALSE))))</f>
        <v/>
      </c>
      <c r="H47" s="22">
        <f t="shared" si="0"/>
        <v>0</v>
      </c>
      <c r="I47" t="str">
        <f t="shared" si="1"/>
        <v/>
      </c>
    </row>
    <row r="48" spans="1:9" ht="15" x14ac:dyDescent="0.4">
      <c r="A48" s="19"/>
      <c r="B48" s="19"/>
      <c r="C48" s="20"/>
      <c r="D48" s="20"/>
      <c r="E48" s="20"/>
      <c r="F48" s="20"/>
      <c r="G48" s="21" t="str">
        <f>IF(ISBLANK($A48),"",IF($I48="X",A48,CONCATENATE(VLOOKUP(A48,Competitors!$A$2:$I$650,3, FALSE)," ",VLOOKUP(A48,Competitors!$A$2:$I$650,2,FALSE))))</f>
        <v/>
      </c>
      <c r="H48" s="22">
        <f t="shared" si="0"/>
        <v>0</v>
      </c>
      <c r="I48" t="str">
        <f t="shared" si="1"/>
        <v/>
      </c>
    </row>
    <row r="49" spans="1:9" ht="15" x14ac:dyDescent="0.4">
      <c r="A49" s="19"/>
      <c r="B49" s="19"/>
      <c r="C49" s="20"/>
      <c r="D49" s="20"/>
      <c r="E49" s="20"/>
      <c r="F49" s="20"/>
      <c r="G49" s="21" t="str">
        <f>IF(ISBLANK($A49),"",IF($I49="X",A49,CONCATENATE(VLOOKUP(A49,Competitors!$A$2:$I$650,3, FALSE)," ",VLOOKUP(A49,Competitors!$A$2:$I$650,2,FALSE))))</f>
        <v/>
      </c>
      <c r="H49" s="22">
        <f t="shared" si="0"/>
        <v>0</v>
      </c>
      <c r="I49" t="str">
        <f t="shared" si="1"/>
        <v/>
      </c>
    </row>
    <row r="50" spans="1:9" ht="15" x14ac:dyDescent="0.4">
      <c r="A50" s="19"/>
      <c r="B50" s="19"/>
      <c r="C50" s="20"/>
      <c r="D50" s="20"/>
      <c r="E50" s="20"/>
      <c r="F50" s="20"/>
      <c r="G50" s="21" t="str">
        <f>IF(ISBLANK($A50),"",IF($I50="X",A50,CONCATENATE(VLOOKUP(A50,Competitors!$A$2:$I$650,3, FALSE)," ",VLOOKUP(A50,Competitors!$A$2:$I$650,2,FALSE))))</f>
        <v/>
      </c>
      <c r="H50" s="22">
        <f t="shared" si="0"/>
        <v>0</v>
      </c>
      <c r="I50" t="str">
        <f t="shared" si="1"/>
        <v/>
      </c>
    </row>
    <row r="51" spans="1:9" ht="15" x14ac:dyDescent="0.4">
      <c r="A51" s="19"/>
      <c r="B51" s="19"/>
      <c r="C51" s="20"/>
      <c r="D51" s="20"/>
      <c r="E51" s="20"/>
      <c r="F51" s="20"/>
      <c r="G51" s="21" t="str">
        <f>IF(ISBLANK($A51),"",IF($I51="X",A51,CONCATENATE(VLOOKUP(A51,Competitors!$A$2:$I$650,3, FALSE)," ",VLOOKUP(A51,Competitors!$A$2:$I$650,2,FALSE))))</f>
        <v/>
      </c>
      <c r="H51" s="22">
        <f t="shared" si="0"/>
        <v>0</v>
      </c>
      <c r="I51" t="str">
        <f t="shared" si="1"/>
        <v/>
      </c>
    </row>
    <row r="52" spans="1:9" ht="15" x14ac:dyDescent="0.4">
      <c r="A52" s="19"/>
      <c r="B52" s="19"/>
      <c r="C52" s="20"/>
      <c r="D52" s="20"/>
      <c r="E52" s="20"/>
      <c r="F52" s="20"/>
      <c r="G52" s="21" t="str">
        <f>IF(ISBLANK($A52),"",IF($I52="X",A52,CONCATENATE(VLOOKUP(A52,Competitors!$A$2:$I$650,3, FALSE)," ",VLOOKUP(A52,Competitors!$A$2:$I$650,2,FALSE))))</f>
        <v/>
      </c>
      <c r="H52" s="22">
        <f t="shared" si="0"/>
        <v>0</v>
      </c>
      <c r="I52" t="str">
        <f t="shared" si="1"/>
        <v/>
      </c>
    </row>
    <row r="53" spans="1:9" ht="15" x14ac:dyDescent="0.4">
      <c r="A53" s="19"/>
      <c r="B53" s="19"/>
      <c r="C53" s="20"/>
      <c r="D53" s="20"/>
      <c r="E53" s="20"/>
      <c r="F53" s="20"/>
      <c r="G53" s="21" t="str">
        <f>IF(ISBLANK($A53),"",IF($I53="X",A53,CONCATENATE(VLOOKUP(A53,Competitors!$A$2:$I$650,3, FALSE)," ",VLOOKUP(A53,Competitors!$A$2:$I$650,2,FALSE))))</f>
        <v/>
      </c>
      <c r="H53" s="22">
        <f t="shared" si="0"/>
        <v>0</v>
      </c>
      <c r="I53" t="str">
        <f t="shared" si="1"/>
        <v/>
      </c>
    </row>
    <row r="54" spans="1:9" ht="15" x14ac:dyDescent="0.4">
      <c r="A54" s="19"/>
      <c r="B54" s="19"/>
      <c r="C54" s="20"/>
      <c r="D54" s="20"/>
      <c r="E54" s="20"/>
      <c r="F54" s="20"/>
      <c r="G54" s="21" t="str">
        <f>IF(ISBLANK($A54),"",IF($I54="X",A54,CONCATENATE(VLOOKUP(A54,Competitors!$A$2:$I$650,3, FALSE)," ",VLOOKUP(A54,Competitors!$A$2:$I$650,2,FALSE))))</f>
        <v/>
      </c>
      <c r="H54" s="22">
        <f t="shared" si="0"/>
        <v>0</v>
      </c>
      <c r="I54" t="str">
        <f t="shared" si="1"/>
        <v/>
      </c>
    </row>
    <row r="55" spans="1:9" ht="15" x14ac:dyDescent="0.4">
      <c r="A55" s="19"/>
      <c r="B55" s="19"/>
      <c r="C55" s="20"/>
      <c r="D55" s="20"/>
      <c r="E55" s="20"/>
      <c r="F55" s="20"/>
      <c r="G55" s="21" t="str">
        <f>IF(ISBLANK($A55),"",IF($I55="X",A55,CONCATENATE(VLOOKUP(A55,Competitors!$A$2:$I$650,3, FALSE)," ",VLOOKUP(A55,Competitors!$A$2:$I$650,2,FALSE))))</f>
        <v/>
      </c>
      <c r="H55" s="22">
        <f t="shared" si="0"/>
        <v>0</v>
      </c>
      <c r="I55" t="str">
        <f t="shared" si="1"/>
        <v/>
      </c>
    </row>
    <row r="56" spans="1:9" ht="15" x14ac:dyDescent="0.4">
      <c r="A56" s="19"/>
      <c r="B56" s="19"/>
      <c r="C56" s="20"/>
      <c r="D56" s="20"/>
      <c r="E56" s="20"/>
      <c r="F56" s="20"/>
      <c r="G56" s="21" t="str">
        <f>IF(ISBLANK($A56),"",IF($I56="X",A56,CONCATENATE(VLOOKUP(A56,Competitors!$A$2:$I$650,3, FALSE)," ",VLOOKUP(A56,Competitors!$A$2:$I$650,2,FALSE))))</f>
        <v/>
      </c>
      <c r="H56" s="22">
        <f t="shared" si="0"/>
        <v>0</v>
      </c>
      <c r="I56" t="str">
        <f t="shared" si="1"/>
        <v/>
      </c>
    </row>
    <row r="57" spans="1:9" ht="15" x14ac:dyDescent="0.4">
      <c r="A57" s="19"/>
      <c r="B57" s="19"/>
      <c r="C57" s="20"/>
      <c r="D57" s="20"/>
      <c r="E57" s="20"/>
      <c r="F57" s="20"/>
      <c r="G57" s="21" t="str">
        <f>IF(ISBLANK($A57),"",IF($I57="X",A57,CONCATENATE(VLOOKUP(A57,Competitors!$A$2:$I$650,3, FALSE)," ",VLOOKUP(A57,Competitors!$A$2:$I$650,2,FALSE))))</f>
        <v/>
      </c>
      <c r="H57" s="22">
        <f t="shared" si="0"/>
        <v>0</v>
      </c>
      <c r="I57" t="str">
        <f t="shared" si="1"/>
        <v/>
      </c>
    </row>
    <row r="58" spans="1:9" ht="15" x14ac:dyDescent="0.4">
      <c r="A58" s="19"/>
      <c r="B58" s="19"/>
      <c r="C58" s="20"/>
      <c r="D58" s="20"/>
      <c r="E58" s="20"/>
      <c r="F58" s="20"/>
      <c r="G58" s="21" t="str">
        <f>IF(ISBLANK($A58),"",IF($I58="X",A58,CONCATENATE(VLOOKUP(A58,Competitors!$A$2:$I$650,3, FALSE)," ",VLOOKUP(A58,Competitors!$A$2:$I$650,2,FALSE))))</f>
        <v/>
      </c>
      <c r="H58" s="22">
        <f t="shared" si="0"/>
        <v>0</v>
      </c>
      <c r="I58" t="str">
        <f t="shared" si="1"/>
        <v/>
      </c>
    </row>
    <row r="59" spans="1:9" ht="15" x14ac:dyDescent="0.4">
      <c r="A59" s="19"/>
      <c r="B59" s="19"/>
      <c r="C59" s="20"/>
      <c r="D59" s="20"/>
      <c r="E59" s="20"/>
      <c r="F59" s="20"/>
      <c r="G59" s="21" t="str">
        <f>IF(ISBLANK($A59),"",IF($I59="X",A59,CONCATENATE(VLOOKUP(A59,Competitors!$A$2:$I$650,3, FALSE)," ",VLOOKUP(A59,Competitors!$A$2:$I$650,2,FALSE))))</f>
        <v/>
      </c>
      <c r="H59" s="22">
        <f t="shared" si="0"/>
        <v>0</v>
      </c>
      <c r="I59" t="str">
        <f t="shared" si="1"/>
        <v/>
      </c>
    </row>
    <row r="60" spans="1:9" ht="15" x14ac:dyDescent="0.4">
      <c r="A60" s="19"/>
      <c r="B60" s="19"/>
      <c r="C60" s="20"/>
      <c r="D60" s="20"/>
      <c r="E60" s="20"/>
      <c r="F60" s="20"/>
      <c r="G60" s="21" t="str">
        <f>IF(ISBLANK($A60),"",IF($I60="X",A60,CONCATENATE(VLOOKUP(A60,Competitors!$A$2:$I$650,3, FALSE)," ",VLOOKUP(A60,Competitors!$A$2:$I$650,2,FALSE))))</f>
        <v/>
      </c>
      <c r="H60" s="22">
        <f t="shared" si="0"/>
        <v>0</v>
      </c>
      <c r="I60" t="str">
        <f t="shared" si="1"/>
        <v/>
      </c>
    </row>
    <row r="61" spans="1:9" ht="15" x14ac:dyDescent="0.4">
      <c r="A61" s="19"/>
      <c r="B61" s="19"/>
      <c r="C61" s="20"/>
      <c r="D61" s="20"/>
      <c r="E61" s="20"/>
      <c r="F61" s="20"/>
      <c r="G61" s="21" t="str">
        <f>IF(ISBLANK($A61),"",IF($I61="X",A61,CONCATENATE(VLOOKUP(A61,Competitors!$A$2:$I$650,3, FALSE)," ",VLOOKUP(A61,Competitors!$A$2:$I$650,2,FALSE))))</f>
        <v/>
      </c>
      <c r="H61" s="22">
        <f t="shared" si="0"/>
        <v>0</v>
      </c>
      <c r="I61" t="str">
        <f t="shared" si="1"/>
        <v/>
      </c>
    </row>
    <row r="62" spans="1:9" ht="15" x14ac:dyDescent="0.4">
      <c r="A62" s="19"/>
      <c r="B62" s="19"/>
      <c r="C62" s="20"/>
      <c r="D62" s="20"/>
      <c r="E62" s="20"/>
      <c r="F62" s="20"/>
      <c r="G62" s="21" t="str">
        <f>IF(ISBLANK($A62),"",IF($I62="X",A62,CONCATENATE(VLOOKUP(A62,Competitors!$A$2:$I$650,3, FALSE)," ",VLOOKUP(A62,Competitors!$A$2:$I$650,2,FALSE))))</f>
        <v/>
      </c>
      <c r="H62" s="22">
        <f t="shared" si="0"/>
        <v>0</v>
      </c>
      <c r="I62" t="str">
        <f t="shared" si="1"/>
        <v/>
      </c>
    </row>
    <row r="63" spans="1:9" ht="15" x14ac:dyDescent="0.4">
      <c r="A63" s="19"/>
      <c r="B63" s="19"/>
      <c r="C63" s="20"/>
      <c r="D63" s="20"/>
      <c r="E63" s="20"/>
      <c r="F63" s="20"/>
      <c r="G63" s="21" t="str">
        <f>IF(ISBLANK($A63),"",IF($I63="X",A63,CONCATENATE(VLOOKUP(A63,Competitors!$A$2:$I$650,3, FALSE)," ",VLOOKUP(A63,Competitors!$A$2:$I$650,2,FALSE))))</f>
        <v/>
      </c>
      <c r="H63" s="22">
        <f t="shared" si="0"/>
        <v>0</v>
      </c>
      <c r="I63" t="str">
        <f t="shared" si="1"/>
        <v/>
      </c>
    </row>
    <row r="64" spans="1:9" ht="15" x14ac:dyDescent="0.4">
      <c r="A64" s="19"/>
      <c r="B64" s="19"/>
      <c r="C64" s="20"/>
      <c r="D64" s="20"/>
      <c r="E64" s="20"/>
      <c r="F64" s="20"/>
      <c r="G64" s="21" t="str">
        <f>IF(ISBLANK($A64),"",IF($I64="X",A64,CONCATENATE(VLOOKUP(A64,Competitors!$A$2:$I$650,3, FALSE)," ",VLOOKUP(A64,Competitors!$A$2:$I$650,2,FALSE))))</f>
        <v/>
      </c>
      <c r="H64" s="22">
        <f t="shared" si="0"/>
        <v>0</v>
      </c>
      <c r="I64" t="str">
        <f t="shared" si="1"/>
        <v/>
      </c>
    </row>
    <row r="65" spans="1:9" ht="15" x14ac:dyDescent="0.4">
      <c r="A65" s="19"/>
      <c r="B65" s="19"/>
      <c r="C65" s="20"/>
      <c r="D65" s="20"/>
      <c r="E65" s="20"/>
      <c r="F65" s="20"/>
      <c r="G65" s="21" t="str">
        <f>IF(ISBLANK($A65),"",IF($I65="X",A65,CONCATENATE(VLOOKUP(A65,Competitors!$A$2:$I$650,3, FALSE)," ",VLOOKUP(A65,Competitors!$A$2:$I$650,2,FALSE))))</f>
        <v/>
      </c>
      <c r="H65" s="22">
        <f t="shared" si="0"/>
        <v>0</v>
      </c>
      <c r="I65" t="str">
        <f t="shared" si="1"/>
        <v/>
      </c>
    </row>
    <row r="66" spans="1:9" ht="15" x14ac:dyDescent="0.4">
      <c r="A66" s="19"/>
      <c r="B66" s="19"/>
      <c r="C66" s="20"/>
      <c r="D66" s="20"/>
      <c r="E66" s="20"/>
      <c r="F66" s="20"/>
      <c r="G66" s="21" t="str">
        <f>IF(ISBLANK($A66),"",IF($I66="X",A66,CONCATENATE(VLOOKUP(A66,Competitors!$A$2:$I$650,3, FALSE)," ",VLOOKUP(A66,Competitors!$A$2:$I$650,2,FALSE))))</f>
        <v/>
      </c>
      <c r="H66" s="22">
        <f t="shared" si="0"/>
        <v>0</v>
      </c>
      <c r="I66" t="str">
        <f t="shared" si="1"/>
        <v/>
      </c>
    </row>
    <row r="67" spans="1:9" ht="15" x14ac:dyDescent="0.4">
      <c r="A67" s="19"/>
      <c r="B67" s="19"/>
      <c r="C67" s="20"/>
      <c r="D67" s="20"/>
      <c r="E67" s="20"/>
      <c r="F67" s="20"/>
      <c r="G67" s="21" t="str">
        <f>IF(ISBLANK($A67),"",IF($I67="X",A67,CONCATENATE(VLOOKUP(A67,Competitors!$A$2:$I$650,3, FALSE)," ",VLOOKUP(A67,Competitors!$A$2:$I$650,2,FALSE))))</f>
        <v/>
      </c>
      <c r="H67" s="22">
        <f t="shared" ref="H67:H101" si="2">IF(LEFT($E67,1)="D",UPPER($E67),(B67*3600+C67*60+D67)/86400)</f>
        <v>0</v>
      </c>
      <c r="I67" t="str">
        <f t="shared" ref="I67:I101" si="3">IF(OR(ISBLANK(A67),ISNUMBER(A67)),"","X")</f>
        <v/>
      </c>
    </row>
    <row r="68" spans="1:9" ht="15" x14ac:dyDescent="0.4">
      <c r="A68" s="19"/>
      <c r="B68" s="19"/>
      <c r="C68" s="20"/>
      <c r="D68" s="20"/>
      <c r="E68" s="20"/>
      <c r="F68" s="20"/>
      <c r="G68" s="21" t="str">
        <f>IF(ISBLANK($A68),"",IF($I68="X",A68,CONCATENATE(VLOOKUP(A68,Competitors!$A$2:$I$650,3, FALSE)," ",VLOOKUP(A68,Competitors!$A$2:$I$650,2,FALSE))))</f>
        <v/>
      </c>
      <c r="H68" s="22">
        <f t="shared" si="2"/>
        <v>0</v>
      </c>
      <c r="I68" t="str">
        <f t="shared" si="3"/>
        <v/>
      </c>
    </row>
    <row r="69" spans="1:9" ht="15" x14ac:dyDescent="0.4">
      <c r="A69" s="19"/>
      <c r="B69" s="19"/>
      <c r="C69" s="20"/>
      <c r="D69" s="20"/>
      <c r="E69" s="20"/>
      <c r="F69" s="20"/>
      <c r="G69" s="21" t="str">
        <f>IF(ISBLANK($A69),"",IF($I69="X",A69,CONCATENATE(VLOOKUP(A69,Competitors!$A$2:$I$650,3, FALSE)," ",VLOOKUP(A69,Competitors!$A$2:$I$650,2,FALSE))))</f>
        <v/>
      </c>
      <c r="H69" s="22">
        <f t="shared" si="2"/>
        <v>0</v>
      </c>
      <c r="I69" t="str">
        <f t="shared" si="3"/>
        <v/>
      </c>
    </row>
    <row r="70" spans="1:9" ht="15" x14ac:dyDescent="0.4">
      <c r="A70" s="19"/>
      <c r="B70" s="19"/>
      <c r="C70" s="20"/>
      <c r="D70" s="20"/>
      <c r="E70" s="20"/>
      <c r="F70" s="20"/>
      <c r="G70" s="21" t="str">
        <f>IF(ISBLANK($A70),"",IF($I70="X",A70,CONCATENATE(VLOOKUP(A70,Competitors!$A$2:$I$650,3, FALSE)," ",VLOOKUP(A70,Competitors!$A$2:$I$650,2,FALSE))))</f>
        <v/>
      </c>
      <c r="H70" s="22">
        <f t="shared" si="2"/>
        <v>0</v>
      </c>
      <c r="I70" t="str">
        <f t="shared" si="3"/>
        <v/>
      </c>
    </row>
    <row r="71" spans="1:9" ht="15" x14ac:dyDescent="0.4">
      <c r="A71" s="19"/>
      <c r="B71" s="19"/>
      <c r="C71" s="20"/>
      <c r="D71" s="20"/>
      <c r="E71" s="20"/>
      <c r="F71" s="20"/>
      <c r="G71" s="21" t="str">
        <f>IF(ISBLANK($A71),"",IF($I71="X",A71,CONCATENATE(VLOOKUP(A71,Competitors!$A$2:$I$650,3, FALSE)," ",VLOOKUP(A71,Competitors!$A$2:$I$650,2,FALSE))))</f>
        <v/>
      </c>
      <c r="H71" s="22">
        <f t="shared" si="2"/>
        <v>0</v>
      </c>
      <c r="I71" t="str">
        <f t="shared" si="3"/>
        <v/>
      </c>
    </row>
    <row r="72" spans="1:9" ht="15" x14ac:dyDescent="0.4">
      <c r="A72" s="19"/>
      <c r="B72" s="19"/>
      <c r="C72" s="20"/>
      <c r="D72" s="20"/>
      <c r="E72" s="20"/>
      <c r="F72" s="20"/>
      <c r="G72" s="21" t="str">
        <f>IF(ISBLANK($A72),"",IF($I72="X",A72,CONCATENATE(VLOOKUP(A72,Competitors!$A$2:$I$650,3, FALSE)," ",VLOOKUP(A72,Competitors!$A$2:$I$650,2,FALSE))))</f>
        <v/>
      </c>
      <c r="H72" s="22">
        <f t="shared" si="2"/>
        <v>0</v>
      </c>
      <c r="I72" t="str">
        <f t="shared" si="3"/>
        <v/>
      </c>
    </row>
    <row r="73" spans="1:9" ht="15" x14ac:dyDescent="0.4">
      <c r="A73" s="19"/>
      <c r="B73" s="19"/>
      <c r="C73" s="20"/>
      <c r="D73" s="20"/>
      <c r="E73" s="20"/>
      <c r="F73" s="20"/>
      <c r="G73" s="21" t="str">
        <f>IF(ISBLANK($A73),"",IF($I73="X",A73,CONCATENATE(VLOOKUP(A73,Competitors!$A$2:$I$650,3, FALSE)," ",VLOOKUP(A73,Competitors!$A$2:$I$650,2,FALSE))))</f>
        <v/>
      </c>
      <c r="H73" s="22">
        <f t="shared" si="2"/>
        <v>0</v>
      </c>
      <c r="I73" t="str">
        <f t="shared" si="3"/>
        <v/>
      </c>
    </row>
    <row r="74" spans="1:9" ht="15" x14ac:dyDescent="0.4">
      <c r="A74" s="19"/>
      <c r="B74" s="19"/>
      <c r="C74" s="20"/>
      <c r="D74" s="20"/>
      <c r="E74" s="20"/>
      <c r="F74" s="20"/>
      <c r="G74" s="21" t="str">
        <f>IF(ISBLANK($A74),"",IF($I74="X",A74,CONCATENATE(VLOOKUP(A74,Competitors!$A$2:$I$650,3, FALSE)," ",VLOOKUP(A74,Competitors!$A$2:$I$650,2,FALSE))))</f>
        <v/>
      </c>
      <c r="H74" s="22">
        <f t="shared" si="2"/>
        <v>0</v>
      </c>
      <c r="I74" t="str">
        <f t="shared" si="3"/>
        <v/>
      </c>
    </row>
    <row r="75" spans="1:9" ht="15" x14ac:dyDescent="0.4">
      <c r="A75" s="19"/>
      <c r="B75" s="19"/>
      <c r="C75" s="20"/>
      <c r="D75" s="20"/>
      <c r="E75" s="20"/>
      <c r="F75" s="20"/>
      <c r="G75" s="21" t="str">
        <f>IF(ISBLANK($A75),"",IF($I75="X",A75,CONCATENATE(VLOOKUP(A75,Competitors!$A$2:$I$650,3, FALSE)," ",VLOOKUP(A75,Competitors!$A$2:$I$650,2,FALSE))))</f>
        <v/>
      </c>
      <c r="H75" s="22">
        <f t="shared" si="2"/>
        <v>0</v>
      </c>
      <c r="I75" t="str">
        <f t="shared" si="3"/>
        <v/>
      </c>
    </row>
    <row r="76" spans="1:9" ht="15" x14ac:dyDescent="0.4">
      <c r="A76" s="19"/>
      <c r="B76" s="19"/>
      <c r="C76" s="20"/>
      <c r="D76" s="20"/>
      <c r="E76" s="20"/>
      <c r="F76" s="20"/>
      <c r="G76" s="21" t="str">
        <f>IF(ISBLANK($A76),"",IF($I76="X",A76,CONCATENATE(VLOOKUP(A76,Competitors!$A$2:$I$650,3, FALSE)," ",VLOOKUP(A76,Competitors!$A$2:$I$650,2,FALSE))))</f>
        <v/>
      </c>
      <c r="H76" s="22">
        <f t="shared" si="2"/>
        <v>0</v>
      </c>
      <c r="I76" t="str">
        <f t="shared" si="3"/>
        <v/>
      </c>
    </row>
    <row r="77" spans="1:9" ht="15" x14ac:dyDescent="0.4">
      <c r="A77" s="19"/>
      <c r="B77" s="19"/>
      <c r="C77" s="20"/>
      <c r="D77" s="20"/>
      <c r="E77" s="20"/>
      <c r="F77" s="20"/>
      <c r="G77" s="21" t="str">
        <f>IF(ISBLANK($A77),"",IF($I77="X",A77,CONCATENATE(VLOOKUP(A77,Competitors!$A$2:$I$650,3, FALSE)," ",VLOOKUP(A77,Competitors!$A$2:$I$650,2,FALSE))))</f>
        <v/>
      </c>
      <c r="H77" s="22">
        <f t="shared" si="2"/>
        <v>0</v>
      </c>
      <c r="I77" t="str">
        <f t="shared" si="3"/>
        <v/>
      </c>
    </row>
    <row r="78" spans="1:9" ht="15" x14ac:dyDescent="0.4">
      <c r="A78" s="19"/>
      <c r="B78" s="19"/>
      <c r="C78" s="20"/>
      <c r="D78" s="20"/>
      <c r="E78" s="20"/>
      <c r="F78" s="20"/>
      <c r="G78" s="21" t="str">
        <f>IF(ISBLANK($A78),"",IF($I78="X",A78,CONCATENATE(VLOOKUP(A78,Competitors!$A$2:$I$650,3, FALSE)," ",VLOOKUP(A78,Competitors!$A$2:$I$650,2,FALSE))))</f>
        <v/>
      </c>
      <c r="H78" s="22">
        <f t="shared" si="2"/>
        <v>0</v>
      </c>
      <c r="I78" t="str">
        <f t="shared" si="3"/>
        <v/>
      </c>
    </row>
    <row r="79" spans="1:9" ht="15" x14ac:dyDescent="0.4">
      <c r="A79" s="19"/>
      <c r="B79" s="19"/>
      <c r="C79" s="20"/>
      <c r="D79" s="20"/>
      <c r="E79" s="20"/>
      <c r="F79" s="20"/>
      <c r="G79" s="21" t="str">
        <f>IF(ISBLANK($A79),"",IF($I79="X",A79,CONCATENATE(VLOOKUP(A79,Competitors!$A$2:$I$650,3, FALSE)," ",VLOOKUP(A79,Competitors!$A$2:$I$650,2,FALSE))))</f>
        <v/>
      </c>
      <c r="H79" s="22">
        <f t="shared" si="2"/>
        <v>0</v>
      </c>
      <c r="I79" t="str">
        <f t="shared" si="3"/>
        <v/>
      </c>
    </row>
    <row r="80" spans="1:9" ht="15" x14ac:dyDescent="0.4">
      <c r="A80" s="19"/>
      <c r="B80" s="19"/>
      <c r="C80" s="20"/>
      <c r="D80" s="20"/>
      <c r="E80" s="20"/>
      <c r="F80" s="20"/>
      <c r="G80" s="21" t="str">
        <f>IF(ISBLANK($A80),"",IF($I80="X",A80,CONCATENATE(VLOOKUP(A80,Competitors!$A$2:$I$650,3, FALSE)," ",VLOOKUP(A80,Competitors!$A$2:$I$650,2,FALSE))))</f>
        <v/>
      </c>
      <c r="H80" s="22">
        <f t="shared" si="2"/>
        <v>0</v>
      </c>
      <c r="I80" t="str">
        <f t="shared" si="3"/>
        <v/>
      </c>
    </row>
    <row r="81" spans="1:9" ht="15" x14ac:dyDescent="0.4">
      <c r="A81" s="19"/>
      <c r="B81" s="19"/>
      <c r="C81" s="20"/>
      <c r="D81" s="20"/>
      <c r="E81" s="20"/>
      <c r="F81" s="20"/>
      <c r="G81" s="21" t="str">
        <f>IF(ISBLANK($A81),"",IF($I81="X",A81,CONCATENATE(VLOOKUP(A81,Competitors!$A$2:$I$650,3, FALSE)," ",VLOOKUP(A81,Competitors!$A$2:$I$650,2,FALSE))))</f>
        <v/>
      </c>
      <c r="H81" s="22">
        <f t="shared" si="2"/>
        <v>0</v>
      </c>
      <c r="I81" t="str">
        <f t="shared" si="3"/>
        <v/>
      </c>
    </row>
    <row r="82" spans="1:9" ht="15" x14ac:dyDescent="0.4">
      <c r="A82" s="19"/>
      <c r="B82" s="19"/>
      <c r="C82" s="20"/>
      <c r="D82" s="20"/>
      <c r="E82" s="20"/>
      <c r="F82" s="20"/>
      <c r="G82" s="21" t="str">
        <f>IF(ISBLANK($A82),"",IF($I82="X",A82,CONCATENATE(VLOOKUP(A82,Competitors!$A$2:$I$650,3, FALSE)," ",VLOOKUP(A82,Competitors!$A$2:$I$650,2,FALSE))))</f>
        <v/>
      </c>
      <c r="H82" s="22">
        <f t="shared" si="2"/>
        <v>0</v>
      </c>
      <c r="I82" t="str">
        <f t="shared" si="3"/>
        <v/>
      </c>
    </row>
    <row r="83" spans="1:9" ht="15" x14ac:dyDescent="0.4">
      <c r="A83" s="19"/>
      <c r="B83" s="19"/>
      <c r="C83" s="20"/>
      <c r="D83" s="20"/>
      <c r="E83" s="20"/>
      <c r="F83" s="20"/>
      <c r="G83" s="21" t="str">
        <f>IF(ISBLANK($A83),"",IF($I83="X",A83,CONCATENATE(VLOOKUP(A83,Competitors!$A$2:$I$650,3, FALSE)," ",VLOOKUP(A83,Competitors!$A$2:$I$650,2,FALSE))))</f>
        <v/>
      </c>
      <c r="H83" s="22">
        <f t="shared" si="2"/>
        <v>0</v>
      </c>
      <c r="I83" t="str">
        <f t="shared" si="3"/>
        <v/>
      </c>
    </row>
    <row r="84" spans="1:9" ht="15" x14ac:dyDescent="0.4">
      <c r="A84" s="19"/>
      <c r="B84" s="19"/>
      <c r="C84" s="20"/>
      <c r="D84" s="20"/>
      <c r="E84" s="20"/>
      <c r="F84" s="20"/>
      <c r="G84" s="21" t="str">
        <f>IF(ISBLANK($A84),"",IF($I84="X",A84,CONCATENATE(VLOOKUP(A84,Competitors!$A$2:$I$650,3, FALSE)," ",VLOOKUP(A84,Competitors!$A$2:$I$650,2,FALSE))))</f>
        <v/>
      </c>
      <c r="H84" s="22">
        <f t="shared" si="2"/>
        <v>0</v>
      </c>
      <c r="I84" t="str">
        <f t="shared" si="3"/>
        <v/>
      </c>
    </row>
    <row r="85" spans="1:9" ht="15" x14ac:dyDescent="0.4">
      <c r="A85" s="19"/>
      <c r="B85" s="19"/>
      <c r="C85" s="20"/>
      <c r="D85" s="20"/>
      <c r="E85" s="20"/>
      <c r="F85" s="20"/>
      <c r="G85" s="21" t="str">
        <f>IF(ISBLANK($A85),"",IF($I85="X",A85,CONCATENATE(VLOOKUP(A85,Competitors!$A$2:$I$650,3, FALSE)," ",VLOOKUP(A85,Competitors!$A$2:$I$650,2,FALSE))))</f>
        <v/>
      </c>
      <c r="H85" s="22">
        <f t="shared" si="2"/>
        <v>0</v>
      </c>
      <c r="I85" t="str">
        <f t="shared" si="3"/>
        <v/>
      </c>
    </row>
    <row r="86" spans="1:9" ht="15" x14ac:dyDescent="0.4">
      <c r="A86" s="19"/>
      <c r="B86" s="19"/>
      <c r="C86" s="20"/>
      <c r="D86" s="20"/>
      <c r="E86" s="20"/>
      <c r="F86" s="20"/>
      <c r="G86" s="21" t="str">
        <f>IF(ISBLANK($A86),"",IF($I86="X",A86,CONCATENATE(VLOOKUP(A86,Competitors!$A$2:$I$650,3, FALSE)," ",VLOOKUP(A86,Competitors!$A$2:$I$650,2,FALSE))))</f>
        <v/>
      </c>
      <c r="H86" s="22">
        <f t="shared" si="2"/>
        <v>0</v>
      </c>
      <c r="I86" t="str">
        <f t="shared" si="3"/>
        <v/>
      </c>
    </row>
    <row r="87" spans="1:9" ht="15" x14ac:dyDescent="0.4">
      <c r="A87" s="19"/>
      <c r="B87" s="19"/>
      <c r="C87" s="20"/>
      <c r="D87" s="20"/>
      <c r="E87" s="20"/>
      <c r="F87" s="20"/>
      <c r="G87" s="21" t="str">
        <f>IF(ISBLANK($A87),"",IF($I87="X",A87,CONCATENATE(VLOOKUP(A87,Competitors!$A$2:$I$650,3, FALSE)," ",VLOOKUP(A87,Competitors!$A$2:$I$650,2,FALSE))))</f>
        <v/>
      </c>
      <c r="H87" s="22">
        <f t="shared" si="2"/>
        <v>0</v>
      </c>
      <c r="I87" t="str">
        <f t="shared" si="3"/>
        <v/>
      </c>
    </row>
    <row r="88" spans="1:9" ht="15" x14ac:dyDescent="0.4">
      <c r="A88" s="19"/>
      <c r="B88" s="19"/>
      <c r="C88" s="20"/>
      <c r="D88" s="20"/>
      <c r="E88" s="20"/>
      <c r="F88" s="20"/>
      <c r="G88" s="21" t="str">
        <f>IF(ISBLANK($A88),"",IF($I88="X",A88,CONCATENATE(VLOOKUP(A88,Competitors!$A$2:$I$650,3, FALSE)," ",VLOOKUP(A88,Competitors!$A$2:$I$650,2,FALSE))))</f>
        <v/>
      </c>
      <c r="H88" s="22">
        <f t="shared" si="2"/>
        <v>0</v>
      </c>
      <c r="I88" t="str">
        <f t="shared" si="3"/>
        <v/>
      </c>
    </row>
    <row r="89" spans="1:9" ht="15" x14ac:dyDescent="0.4">
      <c r="A89" s="19"/>
      <c r="B89" s="19"/>
      <c r="C89" s="20"/>
      <c r="D89" s="20"/>
      <c r="E89" s="20"/>
      <c r="F89" s="20"/>
      <c r="G89" s="21" t="str">
        <f>IF(ISBLANK($A89),"",IF($I89="X",A89,CONCATENATE(VLOOKUP(A89,Competitors!$A$2:$I$650,3, FALSE)," ",VLOOKUP(A89,Competitors!$A$2:$I$650,2,FALSE))))</f>
        <v/>
      </c>
      <c r="H89" s="22">
        <f t="shared" si="2"/>
        <v>0</v>
      </c>
      <c r="I89" t="str">
        <f t="shared" si="3"/>
        <v/>
      </c>
    </row>
    <row r="90" spans="1:9" ht="15" x14ac:dyDescent="0.4">
      <c r="A90" s="19"/>
      <c r="B90" s="19"/>
      <c r="C90" s="20"/>
      <c r="D90" s="20"/>
      <c r="E90" s="20"/>
      <c r="F90" s="20"/>
      <c r="G90" s="21" t="str">
        <f>IF(ISBLANK($A90),"",IF($I90="X",A90,CONCATENATE(VLOOKUP(A90,Competitors!$A$2:$I$650,3, FALSE)," ",VLOOKUP(A90,Competitors!$A$2:$I$650,2,FALSE))))</f>
        <v/>
      </c>
      <c r="H90" s="22">
        <f t="shared" si="2"/>
        <v>0</v>
      </c>
      <c r="I90" t="str">
        <f t="shared" si="3"/>
        <v/>
      </c>
    </row>
    <row r="91" spans="1:9" ht="15" x14ac:dyDescent="0.4">
      <c r="A91" s="19"/>
      <c r="B91" s="19"/>
      <c r="C91" s="20"/>
      <c r="D91" s="20"/>
      <c r="E91" s="20"/>
      <c r="F91" s="20"/>
      <c r="G91" s="21" t="str">
        <f>IF(ISBLANK($A91),"",IF($I91="X",A91,CONCATENATE(VLOOKUP(A91,Competitors!$A$2:$I$650,3, FALSE)," ",VLOOKUP(A91,Competitors!$A$2:$I$650,2,FALSE))))</f>
        <v/>
      </c>
      <c r="H91" s="22">
        <f t="shared" si="2"/>
        <v>0</v>
      </c>
      <c r="I91" t="str">
        <f t="shared" si="3"/>
        <v/>
      </c>
    </row>
    <row r="92" spans="1:9" ht="15" x14ac:dyDescent="0.4">
      <c r="A92" s="19"/>
      <c r="B92" s="19"/>
      <c r="C92" s="20"/>
      <c r="D92" s="20"/>
      <c r="E92" s="20"/>
      <c r="F92" s="20"/>
      <c r="G92" s="21" t="str">
        <f>IF(ISBLANK($A92),"",IF($I92="X",A92,CONCATENATE(VLOOKUP(A92,Competitors!$A$2:$I$650,3, FALSE)," ",VLOOKUP(A92,Competitors!$A$2:$I$650,2,FALSE))))</f>
        <v/>
      </c>
      <c r="H92" s="22">
        <f t="shared" si="2"/>
        <v>0</v>
      </c>
      <c r="I92" t="str">
        <f t="shared" si="3"/>
        <v/>
      </c>
    </row>
    <row r="93" spans="1:9" ht="15" x14ac:dyDescent="0.4">
      <c r="A93" s="19"/>
      <c r="B93" s="19"/>
      <c r="C93" s="20"/>
      <c r="D93" s="20"/>
      <c r="E93" s="20"/>
      <c r="F93" s="20"/>
      <c r="G93" s="21" t="str">
        <f>IF(ISBLANK($A93),"",IF($I93="X",A93,CONCATENATE(VLOOKUP(A93,Competitors!$A$2:$I$650,3, FALSE)," ",VLOOKUP(A93,Competitors!$A$2:$I$650,2,FALSE))))</f>
        <v/>
      </c>
      <c r="H93" s="22">
        <f t="shared" si="2"/>
        <v>0</v>
      </c>
      <c r="I93" t="str">
        <f t="shared" si="3"/>
        <v/>
      </c>
    </row>
    <row r="94" spans="1:9" ht="15" x14ac:dyDescent="0.4">
      <c r="A94" s="19"/>
      <c r="B94" s="19"/>
      <c r="C94" s="20"/>
      <c r="D94" s="20"/>
      <c r="E94" s="20"/>
      <c r="F94" s="20"/>
      <c r="G94" s="21" t="str">
        <f>IF(ISBLANK($A94),"",IF($I94="X",A94,CONCATENATE(VLOOKUP(A94,Competitors!$A$2:$I$650,3, FALSE)," ",VLOOKUP(A94,Competitors!$A$2:$I$650,2,FALSE))))</f>
        <v/>
      </c>
      <c r="H94" s="22">
        <f t="shared" si="2"/>
        <v>0</v>
      </c>
      <c r="I94" t="str">
        <f t="shared" si="3"/>
        <v/>
      </c>
    </row>
    <row r="95" spans="1:9" ht="15" x14ac:dyDescent="0.4">
      <c r="A95" s="19"/>
      <c r="B95" s="19"/>
      <c r="C95" s="20"/>
      <c r="D95" s="20"/>
      <c r="E95" s="20"/>
      <c r="F95" s="20"/>
      <c r="G95" s="21" t="str">
        <f>IF(ISBLANK($A95),"",IF($I95="X",A95,CONCATENATE(VLOOKUP(A95,Competitors!$A$2:$I$650,3, FALSE)," ",VLOOKUP(A95,Competitors!$A$2:$I$650,2,FALSE))))</f>
        <v/>
      </c>
      <c r="H95" s="22">
        <f t="shared" si="2"/>
        <v>0</v>
      </c>
      <c r="I95" t="str">
        <f t="shared" si="3"/>
        <v/>
      </c>
    </row>
    <row r="96" spans="1:9" ht="15" x14ac:dyDescent="0.4">
      <c r="A96" s="19"/>
      <c r="B96" s="19"/>
      <c r="C96" s="20"/>
      <c r="D96" s="20"/>
      <c r="E96" s="20"/>
      <c r="F96" s="20"/>
      <c r="G96" s="21" t="str">
        <f>IF(ISBLANK($A96),"",IF($I96="X",A96,CONCATENATE(VLOOKUP(A96,Competitors!$A$2:$I$650,3, FALSE)," ",VLOOKUP(A96,Competitors!$A$2:$I$650,2,FALSE))))</f>
        <v/>
      </c>
      <c r="H96" s="22">
        <f t="shared" si="2"/>
        <v>0</v>
      </c>
      <c r="I96" t="str">
        <f t="shared" si="3"/>
        <v/>
      </c>
    </row>
    <row r="97" spans="1:9" ht="15" x14ac:dyDescent="0.4">
      <c r="A97" s="19"/>
      <c r="B97" s="19"/>
      <c r="C97" s="20"/>
      <c r="D97" s="20"/>
      <c r="E97" s="20"/>
      <c r="F97" s="20"/>
      <c r="G97" s="21" t="str">
        <f>IF(ISBLANK($A97),"",IF($I97="X",A97,CONCATENATE(VLOOKUP(A97,Competitors!$A$2:$I$650,3, FALSE)," ",VLOOKUP(A97,Competitors!$A$2:$I$650,2,FALSE))))</f>
        <v/>
      </c>
      <c r="H97" s="22">
        <f t="shared" si="2"/>
        <v>0</v>
      </c>
      <c r="I97" t="str">
        <f t="shared" si="3"/>
        <v/>
      </c>
    </row>
    <row r="98" spans="1:9" ht="15" x14ac:dyDescent="0.4">
      <c r="A98" s="19"/>
      <c r="B98" s="19"/>
      <c r="C98" s="20"/>
      <c r="D98" s="20"/>
      <c r="E98" s="20"/>
      <c r="F98" s="20"/>
      <c r="G98" s="21" t="str">
        <f>IF(ISBLANK($A98),"",IF($I98="X",A98,CONCATENATE(VLOOKUP(A98,Competitors!$A$2:$I$650,3, FALSE)," ",VLOOKUP(A98,Competitors!$A$2:$I$650,2,FALSE))))</f>
        <v/>
      </c>
      <c r="H98" s="22">
        <f t="shared" si="2"/>
        <v>0</v>
      </c>
      <c r="I98" t="str">
        <f t="shared" si="3"/>
        <v/>
      </c>
    </row>
    <row r="99" spans="1:9" ht="15" x14ac:dyDescent="0.4">
      <c r="A99" s="19"/>
      <c r="B99" s="19"/>
      <c r="C99" s="20"/>
      <c r="D99" s="20"/>
      <c r="E99" s="20"/>
      <c r="F99" s="20"/>
      <c r="G99" s="21" t="str">
        <f>IF(ISBLANK($A99),"",IF($I99="X",A99,CONCATENATE(VLOOKUP(A99,Competitors!$A$2:$I$650,3, FALSE)," ",VLOOKUP(A99,Competitors!$A$2:$I$650,2,FALSE))))</f>
        <v/>
      </c>
      <c r="H99" s="22">
        <f t="shared" si="2"/>
        <v>0</v>
      </c>
      <c r="I99" t="str">
        <f t="shared" si="3"/>
        <v/>
      </c>
    </row>
    <row r="100" spans="1:9" ht="15" x14ac:dyDescent="0.4">
      <c r="A100" s="19"/>
      <c r="B100" s="19"/>
      <c r="C100" s="20"/>
      <c r="D100" s="20"/>
      <c r="E100" s="20"/>
      <c r="F100" s="20"/>
      <c r="G100" s="21" t="str">
        <f>IF(ISBLANK($A100),"",IF($I100="X",A100,CONCATENATE(VLOOKUP(A100,Competitors!$A$2:$I$650,3, FALSE)," ",VLOOKUP(A100,Competitors!$A$2:$I$650,2,FALSE))))</f>
        <v/>
      </c>
      <c r="H100" s="22">
        <f t="shared" si="2"/>
        <v>0</v>
      </c>
      <c r="I100" t="str">
        <f t="shared" si="3"/>
        <v/>
      </c>
    </row>
    <row r="101" spans="1:9" ht="15" x14ac:dyDescent="0.4">
      <c r="A101" s="19"/>
      <c r="B101" s="19"/>
      <c r="C101" s="20"/>
      <c r="D101" s="20"/>
      <c r="E101" s="20"/>
      <c r="F101" s="20"/>
      <c r="G101" s="21" t="str">
        <f>IF(ISBLANK($A101),"",IF($I101="X",A101,CONCATENATE(VLOOKUP(A101,Competitors!$A$2:$I$650,3, FALSE)," ",VLOOKUP(A101,Competitors!$A$2:$I$650,2,FALSE))))</f>
        <v/>
      </c>
      <c r="H101" s="22">
        <f t="shared" si="2"/>
        <v>0</v>
      </c>
      <c r="I101" t="str">
        <f t="shared" si="3"/>
        <v/>
      </c>
    </row>
    <row r="102" spans="1:9" s="23" customFormat="1" x14ac:dyDescent="0.35">
      <c r="H102" s="24"/>
    </row>
    <row r="103" spans="1:9" x14ac:dyDescent="0.35">
      <c r="A103" t="s">
        <v>672</v>
      </c>
      <c r="B103" t="str" cm="1">
        <f t="array" aca="1" ref="B103" ca="1">MID(CELL("filename",A1),FIND("]",CELL("filename",A1))+1,255)</f>
        <v>Event_25</v>
      </c>
    </row>
    <row r="104" spans="1:9" x14ac:dyDescent="0.35">
      <c r="A104" t="s">
        <v>673</v>
      </c>
      <c r="B104">
        <f ca="1">_xlfn.XLOOKUP(B103,Calendar!L:L,Calendar!G:G,"Event is not in calendar")</f>
        <v>0</v>
      </c>
    </row>
  </sheetData>
  <conditionalFormatting sqref="D2:D101">
    <cfRule type="expression" dxfId="5" priority="1">
      <formula>TEXT($B$104,"@")="Y"</formula>
    </cfRule>
  </conditionalFormatting>
  <conditionalFormatting sqref="G2:H101">
    <cfRule type="expression" dxfId="4" priority="3">
      <formula>$I2="X"</formula>
    </cfRule>
  </conditionalFormatting>
  <conditionalFormatting sqref="H2:H101">
    <cfRule type="expression" dxfId="3" priority="2">
      <formula>TEXT($B$104,"@")="Y"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9BCAB-6DDE-4CB4-9BBE-62F2992D23AE}">
  <sheetPr codeName="Sheet2">
    <pageSetUpPr fitToPage="1"/>
  </sheetPr>
  <dimension ref="A1:M27"/>
  <sheetViews>
    <sheetView zoomScale="120" zoomScaleNormal="120" workbookViewId="0">
      <selection activeCell="D23" sqref="D23"/>
    </sheetView>
  </sheetViews>
  <sheetFormatPr defaultColWidth="9.1328125" defaultRowHeight="12.75" x14ac:dyDescent="0.35"/>
  <cols>
    <col min="1" max="1" width="11.86328125" style="7" customWidth="1"/>
    <col min="2" max="2" width="14.19921875" style="7" customWidth="1"/>
    <col min="3" max="3" width="12.33203125" style="8" customWidth="1"/>
    <col min="4" max="4" width="31.53125" style="8" customWidth="1"/>
    <col min="5" max="5" width="8" style="7" customWidth="1"/>
    <col min="6" max="6" width="19.6640625" style="8" bestFit="1" customWidth="1"/>
    <col min="7" max="7" width="9.46484375" style="8" bestFit="1" customWidth="1"/>
    <col min="8" max="11" width="9.1328125" style="8"/>
    <col min="12" max="12" width="13.1328125" style="8" bestFit="1" customWidth="1"/>
    <col min="13" max="16384" width="9.1328125" style="8"/>
  </cols>
  <sheetData>
    <row r="1" spans="1:13" s="5" customFormat="1" ht="39.4" x14ac:dyDescent="0.4">
      <c r="A1" s="2" t="s">
        <v>670</v>
      </c>
      <c r="B1" s="3" t="s">
        <v>3</v>
      </c>
      <c r="C1" s="4" t="s">
        <v>4</v>
      </c>
      <c r="D1" s="5" t="s">
        <v>5</v>
      </c>
      <c r="E1" s="3" t="s">
        <v>6</v>
      </c>
      <c r="F1" s="5" t="s">
        <v>7</v>
      </c>
      <c r="G1" s="5" t="s">
        <v>671</v>
      </c>
      <c r="H1" s="6" t="s">
        <v>8</v>
      </c>
      <c r="I1" s="6" t="s">
        <v>9</v>
      </c>
      <c r="J1" s="6" t="s">
        <v>10</v>
      </c>
      <c r="K1" s="6" t="s">
        <v>11</v>
      </c>
      <c r="L1" s="5" t="s">
        <v>642</v>
      </c>
      <c r="M1" s="4" t="s">
        <v>641</v>
      </c>
    </row>
    <row r="2" spans="1:13" x14ac:dyDescent="0.35">
      <c r="A2" s="31">
        <v>1</v>
      </c>
      <c r="B2" s="32">
        <v>45748</v>
      </c>
      <c r="C2" s="33" t="s">
        <v>12</v>
      </c>
      <c r="D2" t="s">
        <v>13</v>
      </c>
      <c r="E2">
        <v>9.5</v>
      </c>
      <c r="F2" t="s">
        <v>14</v>
      </c>
      <c r="G2"/>
      <c r="H2" s="34" t="s">
        <v>15</v>
      </c>
      <c r="I2" s="34" t="str">
        <f>IF($B2="","",IF($E2=10,"","Y"))</f>
        <v>Y</v>
      </c>
      <c r="J2" s="34" t="str">
        <f>IF($B2="","",IF($E2=10,"Y",""))</f>
        <v/>
      </c>
      <c r="K2" s="34" t="str">
        <f>IF($B2="","",IF(ISNUMBER(SEARCH("Hardride",$D2)),"Y",""))</f>
        <v>Y</v>
      </c>
      <c r="L2" t="s">
        <v>668</v>
      </c>
      <c r="M2"/>
    </row>
    <row r="3" spans="1:13" x14ac:dyDescent="0.35">
      <c r="A3" s="31">
        <v>2</v>
      </c>
      <c r="B3" s="32">
        <v>45753</v>
      </c>
      <c r="C3" s="33" t="s">
        <v>16</v>
      </c>
      <c r="D3" t="s">
        <v>17</v>
      </c>
      <c r="E3">
        <v>9.5</v>
      </c>
      <c r="F3" t="s">
        <v>14</v>
      </c>
      <c r="G3"/>
      <c r="H3" s="34" t="s">
        <v>15</v>
      </c>
      <c r="I3" s="34" t="str">
        <f t="shared" ref="I3:I27" si="0">IF($B3="","",IF($E3=10,"","Y"))</f>
        <v>Y</v>
      </c>
      <c r="J3" s="34" t="str">
        <f t="shared" ref="J3:J27" si="1">IF($B3="","",IF($E3=10,"Y",""))</f>
        <v/>
      </c>
      <c r="K3" s="34" t="str">
        <f t="shared" ref="K3:K27" si="2">IF($B3="","",IF(ISNUMBER(SEARCH("Hardride",$D3)),"Y",""))</f>
        <v>Y</v>
      </c>
      <c r="L3" t="s">
        <v>643</v>
      </c>
      <c r="M3"/>
    </row>
    <row r="4" spans="1:13" x14ac:dyDescent="0.35">
      <c r="A4" s="31">
        <v>3</v>
      </c>
      <c r="B4" s="32">
        <v>45762</v>
      </c>
      <c r="C4" s="33" t="s">
        <v>12</v>
      </c>
      <c r="D4" t="s">
        <v>18</v>
      </c>
      <c r="E4">
        <v>5</v>
      </c>
      <c r="F4" t="s">
        <v>19</v>
      </c>
      <c r="G4"/>
      <c r="H4" s="34" t="s">
        <v>15</v>
      </c>
      <c r="I4" s="34" t="str">
        <f t="shared" si="0"/>
        <v>Y</v>
      </c>
      <c r="J4" s="34" t="str">
        <f t="shared" si="1"/>
        <v/>
      </c>
      <c r="K4" s="34" t="str">
        <f t="shared" si="2"/>
        <v/>
      </c>
      <c r="L4" t="s">
        <v>644</v>
      </c>
      <c r="M4"/>
    </row>
    <row r="5" spans="1:13" x14ac:dyDescent="0.35">
      <c r="A5" s="31">
        <v>4</v>
      </c>
      <c r="B5" s="32">
        <v>45767</v>
      </c>
      <c r="C5" s="33" t="s">
        <v>20</v>
      </c>
      <c r="D5" t="s">
        <v>21</v>
      </c>
      <c r="E5">
        <v>25</v>
      </c>
      <c r="F5" t="s">
        <v>22</v>
      </c>
      <c r="G5"/>
      <c r="H5" s="34" t="s">
        <v>15</v>
      </c>
      <c r="I5" s="34" t="str">
        <f t="shared" si="0"/>
        <v>Y</v>
      </c>
      <c r="J5" s="34" t="str">
        <f t="shared" si="1"/>
        <v/>
      </c>
      <c r="K5" s="34" t="str">
        <f t="shared" si="2"/>
        <v/>
      </c>
      <c r="L5" t="s">
        <v>645</v>
      </c>
      <c r="M5"/>
    </row>
    <row r="6" spans="1:13" x14ac:dyDescent="0.35">
      <c r="A6" s="31">
        <v>5</v>
      </c>
      <c r="B6" s="32">
        <v>45776</v>
      </c>
      <c r="C6" s="33" t="s">
        <v>12</v>
      </c>
      <c r="D6" t="s">
        <v>23</v>
      </c>
      <c r="E6">
        <v>10</v>
      </c>
      <c r="F6" t="s">
        <v>24</v>
      </c>
      <c r="G6"/>
      <c r="H6" s="34" t="s">
        <v>15</v>
      </c>
      <c r="I6" s="34" t="str">
        <f t="shared" si="0"/>
        <v/>
      </c>
      <c r="J6" s="34" t="str">
        <f t="shared" si="1"/>
        <v>Y</v>
      </c>
      <c r="K6" s="34" t="str">
        <f t="shared" si="2"/>
        <v/>
      </c>
      <c r="L6" t="s">
        <v>646</v>
      </c>
      <c r="M6"/>
    </row>
    <row r="7" spans="1:13" x14ac:dyDescent="0.35">
      <c r="A7" s="31">
        <v>6</v>
      </c>
      <c r="B7" s="32">
        <v>45783</v>
      </c>
      <c r="C7" s="33" t="s">
        <v>12</v>
      </c>
      <c r="D7" t="s">
        <v>25</v>
      </c>
      <c r="E7">
        <f>5+5</f>
        <v>10</v>
      </c>
      <c r="F7" t="s">
        <v>26</v>
      </c>
      <c r="G7"/>
      <c r="H7" s="34" t="s">
        <v>15</v>
      </c>
      <c r="I7" s="34" t="s">
        <v>15</v>
      </c>
      <c r="J7" s="34" t="str">
        <f>""</f>
        <v/>
      </c>
      <c r="K7" s="34" t="str">
        <f t="shared" si="2"/>
        <v/>
      </c>
      <c r="L7" t="s">
        <v>647</v>
      </c>
      <c r="M7"/>
    </row>
    <row r="8" spans="1:13" x14ac:dyDescent="0.35">
      <c r="A8" s="31">
        <v>7</v>
      </c>
      <c r="B8" s="32">
        <v>45790</v>
      </c>
      <c r="C8" s="33" t="s">
        <v>27</v>
      </c>
      <c r="D8" t="s">
        <v>23</v>
      </c>
      <c r="E8">
        <v>10</v>
      </c>
      <c r="F8" t="s">
        <v>24</v>
      </c>
      <c r="G8"/>
      <c r="H8" s="34" t="s">
        <v>15</v>
      </c>
      <c r="I8" s="34" t="str">
        <f t="shared" si="0"/>
        <v/>
      </c>
      <c r="J8" s="34" t="str">
        <f t="shared" si="1"/>
        <v>Y</v>
      </c>
      <c r="K8" s="34" t="str">
        <f t="shared" si="2"/>
        <v/>
      </c>
      <c r="L8" t="s">
        <v>648</v>
      </c>
      <c r="M8" t="s">
        <v>15</v>
      </c>
    </row>
    <row r="9" spans="1:13" x14ac:dyDescent="0.35">
      <c r="A9" s="31">
        <v>8</v>
      </c>
      <c r="B9" s="32">
        <v>45804</v>
      </c>
      <c r="C9" s="33" t="s">
        <v>27</v>
      </c>
      <c r="D9" t="s">
        <v>28</v>
      </c>
      <c r="E9">
        <v>10</v>
      </c>
      <c r="F9" t="s">
        <v>22</v>
      </c>
      <c r="G9"/>
      <c r="H9" s="34" t="s">
        <v>15</v>
      </c>
      <c r="I9" s="34" t="str">
        <f t="shared" si="0"/>
        <v/>
      </c>
      <c r="J9" s="34" t="str">
        <f t="shared" si="1"/>
        <v>Y</v>
      </c>
      <c r="K9" s="34" t="str">
        <f t="shared" si="2"/>
        <v/>
      </c>
      <c r="L9" t="s">
        <v>649</v>
      </c>
      <c r="M9"/>
    </row>
    <row r="10" spans="1:13" x14ac:dyDescent="0.35">
      <c r="A10" s="31">
        <v>9</v>
      </c>
      <c r="B10" s="32">
        <v>45809</v>
      </c>
      <c r="C10" s="33" t="s">
        <v>16</v>
      </c>
      <c r="D10" t="s">
        <v>21</v>
      </c>
      <c r="E10">
        <v>25</v>
      </c>
      <c r="F10" t="s">
        <v>22</v>
      </c>
      <c r="G10"/>
      <c r="H10" s="34" t="s">
        <v>15</v>
      </c>
      <c r="I10" s="34" t="str">
        <f t="shared" si="0"/>
        <v>Y</v>
      </c>
      <c r="J10" s="34" t="str">
        <f t="shared" si="1"/>
        <v/>
      </c>
      <c r="K10" s="34" t="str">
        <f t="shared" si="2"/>
        <v/>
      </c>
      <c r="L10" t="s">
        <v>650</v>
      </c>
      <c r="M10"/>
    </row>
    <row r="11" spans="1:13" x14ac:dyDescent="0.35">
      <c r="A11" s="31">
        <v>10</v>
      </c>
      <c r="B11" s="32">
        <v>45818</v>
      </c>
      <c r="C11" s="33" t="s">
        <v>29</v>
      </c>
      <c r="D11" t="s">
        <v>28</v>
      </c>
      <c r="E11">
        <v>10</v>
      </c>
      <c r="F11" t="s">
        <v>22</v>
      </c>
      <c r="G11"/>
      <c r="H11" s="34" t="s">
        <v>15</v>
      </c>
      <c r="I11" s="34" t="str">
        <f t="shared" si="0"/>
        <v/>
      </c>
      <c r="J11" s="34" t="str">
        <f t="shared" si="1"/>
        <v>Y</v>
      </c>
      <c r="K11" s="34" t="str">
        <f t="shared" si="2"/>
        <v/>
      </c>
      <c r="L11" t="s">
        <v>651</v>
      </c>
      <c r="M11"/>
    </row>
    <row r="12" spans="1:13" x14ac:dyDescent="0.35">
      <c r="A12" s="31">
        <v>11</v>
      </c>
      <c r="B12" s="32">
        <v>45823</v>
      </c>
      <c r="C12" s="33" t="s">
        <v>20</v>
      </c>
      <c r="D12" t="s">
        <v>30</v>
      </c>
      <c r="E12">
        <v>25</v>
      </c>
      <c r="F12" t="s">
        <v>31</v>
      </c>
      <c r="G12"/>
      <c r="H12" s="34" t="s">
        <v>15</v>
      </c>
      <c r="I12" s="34" t="str">
        <f t="shared" si="0"/>
        <v>Y</v>
      </c>
      <c r="J12" s="34" t="str">
        <f t="shared" si="1"/>
        <v/>
      </c>
      <c r="K12" s="34" t="str">
        <f t="shared" si="2"/>
        <v>Y</v>
      </c>
      <c r="L12" t="s">
        <v>652</v>
      </c>
      <c r="M12"/>
    </row>
    <row r="13" spans="1:13" x14ac:dyDescent="0.35">
      <c r="A13" s="31">
        <v>12</v>
      </c>
      <c r="B13" s="32">
        <v>45825</v>
      </c>
      <c r="C13" s="33" t="s">
        <v>29</v>
      </c>
      <c r="D13" t="s">
        <v>28</v>
      </c>
      <c r="E13">
        <v>10</v>
      </c>
      <c r="F13" t="s">
        <v>22</v>
      </c>
      <c r="G13"/>
      <c r="H13" s="34" t="s">
        <v>15</v>
      </c>
      <c r="I13" s="34" t="str">
        <f t="shared" si="0"/>
        <v/>
      </c>
      <c r="J13" s="34" t="str">
        <f t="shared" si="1"/>
        <v>Y</v>
      </c>
      <c r="K13" s="34" t="str">
        <f t="shared" si="2"/>
        <v/>
      </c>
      <c r="L13" t="s">
        <v>653</v>
      </c>
      <c r="M13"/>
    </row>
    <row r="14" spans="1:13" x14ac:dyDescent="0.35">
      <c r="A14" s="31">
        <v>13</v>
      </c>
      <c r="B14" s="32">
        <v>45832</v>
      </c>
      <c r="C14" s="33" t="s">
        <v>29</v>
      </c>
      <c r="D14" t="s">
        <v>28</v>
      </c>
      <c r="E14">
        <v>10</v>
      </c>
      <c r="F14" t="s">
        <v>22</v>
      </c>
      <c r="G14"/>
      <c r="H14" s="34" t="s">
        <v>15</v>
      </c>
      <c r="I14" s="34" t="str">
        <f t="shared" si="0"/>
        <v/>
      </c>
      <c r="J14" s="34" t="str">
        <f t="shared" si="1"/>
        <v>Y</v>
      </c>
      <c r="K14" s="34" t="str">
        <f t="shared" si="2"/>
        <v/>
      </c>
      <c r="L14" t="s">
        <v>654</v>
      </c>
      <c r="M14"/>
    </row>
    <row r="15" spans="1:13" x14ac:dyDescent="0.35">
      <c r="A15" s="31">
        <v>14</v>
      </c>
      <c r="B15" s="32">
        <v>45839</v>
      </c>
      <c r="C15" s="33" t="s">
        <v>27</v>
      </c>
      <c r="D15" t="s">
        <v>28</v>
      </c>
      <c r="E15">
        <v>10</v>
      </c>
      <c r="F15" t="s">
        <v>22</v>
      </c>
      <c r="G15"/>
      <c r="H15" s="34" t="s">
        <v>15</v>
      </c>
      <c r="I15" s="34" t="str">
        <f t="shared" si="0"/>
        <v/>
      </c>
      <c r="J15" s="34" t="str">
        <f t="shared" si="1"/>
        <v>Y</v>
      </c>
      <c r="K15" s="34" t="str">
        <f t="shared" si="2"/>
        <v/>
      </c>
      <c r="L15" t="s">
        <v>655</v>
      </c>
      <c r="M15"/>
    </row>
    <row r="16" spans="1:13" x14ac:dyDescent="0.35">
      <c r="A16" s="31">
        <v>15</v>
      </c>
      <c r="B16" s="32">
        <v>45854</v>
      </c>
      <c r="C16" s="33" t="s">
        <v>32</v>
      </c>
      <c r="D16" t="s">
        <v>33</v>
      </c>
      <c r="E16">
        <v>10</v>
      </c>
      <c r="F16" t="s">
        <v>34</v>
      </c>
      <c r="G16"/>
      <c r="H16" s="34" t="s">
        <v>15</v>
      </c>
      <c r="I16" s="34" t="str">
        <f t="shared" si="0"/>
        <v/>
      </c>
      <c r="J16" s="34" t="str">
        <f t="shared" si="1"/>
        <v>Y</v>
      </c>
      <c r="K16" s="34" t="str">
        <f t="shared" si="2"/>
        <v/>
      </c>
      <c r="L16" t="s">
        <v>656</v>
      </c>
      <c r="M16"/>
    </row>
    <row r="17" spans="1:13" x14ac:dyDescent="0.35">
      <c r="A17" s="31">
        <v>16</v>
      </c>
      <c r="B17" s="32">
        <v>45860</v>
      </c>
      <c r="C17" s="35" t="s">
        <v>27</v>
      </c>
      <c r="D17" t="s">
        <v>35</v>
      </c>
      <c r="E17">
        <v>10</v>
      </c>
      <c r="F17" t="s">
        <v>36</v>
      </c>
      <c r="G17"/>
      <c r="H17" s="34" t="s">
        <v>15</v>
      </c>
      <c r="I17" s="34" t="str">
        <f t="shared" si="0"/>
        <v/>
      </c>
      <c r="J17" s="34" t="str">
        <f t="shared" si="1"/>
        <v>Y</v>
      </c>
      <c r="K17" s="34" t="str">
        <f t="shared" si="2"/>
        <v/>
      </c>
      <c r="L17" t="s">
        <v>657</v>
      </c>
      <c r="M17"/>
    </row>
    <row r="18" spans="1:13" x14ac:dyDescent="0.35">
      <c r="A18" s="31">
        <v>17</v>
      </c>
      <c r="B18" s="32">
        <v>45868</v>
      </c>
      <c r="C18" s="35">
        <v>0.80208333333333337</v>
      </c>
      <c r="D18" t="s">
        <v>33</v>
      </c>
      <c r="E18">
        <v>10</v>
      </c>
      <c r="F18" t="s">
        <v>34</v>
      </c>
      <c r="G18"/>
      <c r="H18" s="34" t="s">
        <v>15</v>
      </c>
      <c r="I18" s="34" t="str">
        <f t="shared" si="0"/>
        <v/>
      </c>
      <c r="J18" s="34" t="str">
        <f t="shared" si="1"/>
        <v>Y</v>
      </c>
      <c r="K18" s="34" t="str">
        <f t="shared" si="2"/>
        <v/>
      </c>
      <c r="L18" t="s">
        <v>658</v>
      </c>
      <c r="M18"/>
    </row>
    <row r="19" spans="1:13" x14ac:dyDescent="0.35">
      <c r="A19" s="31">
        <v>18</v>
      </c>
      <c r="B19" s="32">
        <v>45874</v>
      </c>
      <c r="C19" s="35" t="s">
        <v>27</v>
      </c>
      <c r="D19" t="s">
        <v>35</v>
      </c>
      <c r="E19">
        <v>10</v>
      </c>
      <c r="F19" t="s">
        <v>36</v>
      </c>
      <c r="G19"/>
      <c r="H19" s="34" t="s">
        <v>15</v>
      </c>
      <c r="I19" s="34" t="str">
        <f t="shared" si="0"/>
        <v/>
      </c>
      <c r="J19" s="34" t="str">
        <f t="shared" si="1"/>
        <v>Y</v>
      </c>
      <c r="K19" s="34" t="str">
        <f t="shared" si="2"/>
        <v/>
      </c>
      <c r="L19" t="s">
        <v>659</v>
      </c>
      <c r="M19"/>
    </row>
    <row r="20" spans="1:13" x14ac:dyDescent="0.35">
      <c r="A20" s="31">
        <v>19</v>
      </c>
      <c r="B20" s="32">
        <v>45881</v>
      </c>
      <c r="C20" s="33" t="s">
        <v>27</v>
      </c>
      <c r="D20" t="s">
        <v>37</v>
      </c>
      <c r="E20">
        <v>10</v>
      </c>
      <c r="F20" t="s">
        <v>38</v>
      </c>
      <c r="G20"/>
      <c r="H20" s="34" t="s">
        <v>15</v>
      </c>
      <c r="I20" s="34" t="str">
        <f t="shared" si="0"/>
        <v/>
      </c>
      <c r="J20" s="34" t="str">
        <f t="shared" si="1"/>
        <v>Y</v>
      </c>
      <c r="K20" s="34" t="str">
        <f t="shared" si="2"/>
        <v/>
      </c>
      <c r="L20" t="s">
        <v>660</v>
      </c>
      <c r="M20"/>
    </row>
    <row r="21" spans="1:13" x14ac:dyDescent="0.35">
      <c r="A21" s="31">
        <v>20</v>
      </c>
      <c r="B21" s="32">
        <v>45888</v>
      </c>
      <c r="C21" s="33" t="s">
        <v>27</v>
      </c>
      <c r="D21" t="s">
        <v>39</v>
      </c>
      <c r="E21">
        <v>10</v>
      </c>
      <c r="F21" t="s">
        <v>40</v>
      </c>
      <c r="G21"/>
      <c r="H21" s="34" t="s">
        <v>15</v>
      </c>
      <c r="I21" s="34" t="str">
        <f t="shared" si="0"/>
        <v/>
      </c>
      <c r="J21" s="34" t="str">
        <f t="shared" si="1"/>
        <v>Y</v>
      </c>
      <c r="K21" s="34" t="str">
        <f t="shared" si="2"/>
        <v/>
      </c>
      <c r="L21" t="s">
        <v>661</v>
      </c>
      <c r="M21"/>
    </row>
    <row r="22" spans="1:13" x14ac:dyDescent="0.35">
      <c r="A22" s="31">
        <v>21</v>
      </c>
      <c r="B22" s="32">
        <v>45895</v>
      </c>
      <c r="C22" s="33" t="s">
        <v>27</v>
      </c>
      <c r="D22" t="s">
        <v>37</v>
      </c>
      <c r="E22">
        <v>10</v>
      </c>
      <c r="F22" t="s">
        <v>38</v>
      </c>
      <c r="G22"/>
      <c r="H22" s="34" t="s">
        <v>15</v>
      </c>
      <c r="I22" s="34" t="str">
        <f t="shared" si="0"/>
        <v/>
      </c>
      <c r="J22" s="34" t="str">
        <f t="shared" si="1"/>
        <v>Y</v>
      </c>
      <c r="K22" s="34" t="str">
        <f t="shared" si="2"/>
        <v/>
      </c>
      <c r="L22" t="s">
        <v>662</v>
      </c>
      <c r="M22"/>
    </row>
    <row r="23" spans="1:13" x14ac:dyDescent="0.35">
      <c r="A23" s="31">
        <v>22</v>
      </c>
      <c r="B23" s="32">
        <v>45900</v>
      </c>
      <c r="C23" s="33" t="s">
        <v>16</v>
      </c>
      <c r="D23" t="s">
        <v>23</v>
      </c>
      <c r="E23">
        <v>10</v>
      </c>
      <c r="F23" t="s">
        <v>24</v>
      </c>
      <c r="G23"/>
      <c r="H23" s="34" t="s">
        <v>15</v>
      </c>
      <c r="I23" s="34" t="str">
        <f t="shared" si="0"/>
        <v/>
      </c>
      <c r="J23" s="34" t="str">
        <f t="shared" si="1"/>
        <v>Y</v>
      </c>
      <c r="K23" s="34" t="str">
        <f t="shared" si="2"/>
        <v/>
      </c>
      <c r="L23" t="s">
        <v>663</v>
      </c>
      <c r="M23"/>
    </row>
    <row r="24" spans="1:13" x14ac:dyDescent="0.35">
      <c r="A24" s="31">
        <v>23</v>
      </c>
      <c r="B24" s="32">
        <v>45907</v>
      </c>
      <c r="C24" s="33">
        <v>0.4375</v>
      </c>
      <c r="D24" t="s">
        <v>41</v>
      </c>
      <c r="E24">
        <v>0</v>
      </c>
      <c r="F24" t="s">
        <v>42</v>
      </c>
      <c r="G24" t="s">
        <v>15</v>
      </c>
      <c r="H24" s="34" t="s">
        <v>15</v>
      </c>
      <c r="I24" s="34" t="str">
        <f t="shared" si="0"/>
        <v>Y</v>
      </c>
      <c r="J24" s="34" t="str">
        <f t="shared" si="1"/>
        <v/>
      </c>
      <c r="K24" s="34" t="str">
        <f t="shared" si="2"/>
        <v/>
      </c>
      <c r="L24" t="s">
        <v>664</v>
      </c>
      <c r="M24"/>
    </row>
    <row r="25" spans="1:13" x14ac:dyDescent="0.35">
      <c r="A25" s="31">
        <v>24</v>
      </c>
      <c r="B25" s="32">
        <v>45914</v>
      </c>
      <c r="C25" s="33" t="s">
        <v>27</v>
      </c>
      <c r="D25" t="s">
        <v>43</v>
      </c>
      <c r="E25">
        <v>10</v>
      </c>
      <c r="F25" t="s">
        <v>44</v>
      </c>
      <c r="G25"/>
      <c r="H25" s="34" t="s">
        <v>15</v>
      </c>
      <c r="I25" s="34" t="str">
        <f t="shared" si="0"/>
        <v/>
      </c>
      <c r="J25" s="34" t="str">
        <f t="shared" si="1"/>
        <v>Y</v>
      </c>
      <c r="K25" s="34" t="str">
        <f t="shared" si="2"/>
        <v/>
      </c>
      <c r="L25" t="s">
        <v>665</v>
      </c>
      <c r="M25"/>
    </row>
    <row r="26" spans="1:13" x14ac:dyDescent="0.35">
      <c r="A26" s="31">
        <v>25</v>
      </c>
      <c r="B26" s="32">
        <v>45931</v>
      </c>
      <c r="C26" s="33" t="s">
        <v>12</v>
      </c>
      <c r="D26" t="s">
        <v>45</v>
      </c>
      <c r="E26">
        <v>10</v>
      </c>
      <c r="F26" t="s">
        <v>45</v>
      </c>
      <c r="G26"/>
      <c r="H26" s="34" t="s">
        <v>15</v>
      </c>
      <c r="I26" s="34" t="str">
        <f t="shared" si="0"/>
        <v/>
      </c>
      <c r="J26" s="34" t="str">
        <f t="shared" si="1"/>
        <v>Y</v>
      </c>
      <c r="K26" s="34" t="str">
        <f t="shared" si="2"/>
        <v/>
      </c>
      <c r="L26" t="s">
        <v>666</v>
      </c>
      <c r="M26" t="s">
        <v>15</v>
      </c>
    </row>
    <row r="27" spans="1:13" x14ac:dyDescent="0.35">
      <c r="A27" s="31">
        <v>26</v>
      </c>
      <c r="B27" s="32">
        <v>45962</v>
      </c>
      <c r="C27" s="33" t="s">
        <v>46</v>
      </c>
      <c r="D27" t="s">
        <v>45</v>
      </c>
      <c r="E27">
        <v>10</v>
      </c>
      <c r="F27" t="s">
        <v>45</v>
      </c>
      <c r="G27"/>
      <c r="H27" s="34" t="s">
        <v>15</v>
      </c>
      <c r="I27" s="34" t="str">
        <f t="shared" si="0"/>
        <v/>
      </c>
      <c r="J27" s="34" t="str">
        <f t="shared" si="1"/>
        <v>Y</v>
      </c>
      <c r="K27" s="34" t="str">
        <f t="shared" si="2"/>
        <v/>
      </c>
      <c r="L27" t="s">
        <v>667</v>
      </c>
      <c r="M27" t="s">
        <v>15</v>
      </c>
    </row>
  </sheetData>
  <sheetProtection formatCells="0" formatColumns="0" formatRows="0" insertColumns="0" insertRows="0" insertHyperlinks="0" deleteColumns="0" deleteRows="0" pivotTables="0"/>
  <phoneticPr fontId="10" type="noConversion"/>
  <conditionalFormatting sqref="B2:B27">
    <cfRule type="expression" dxfId="78" priority="1">
      <formula>NOT(YEAR(B2)=CompetitionYear)</formula>
    </cfRule>
  </conditionalFormatting>
  <printOptions horizontalCentered="1" gridLines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>
    <oddHeader>&amp;A</oddHeader>
    <oddFooter>&amp;L&amp;F&amp;RPage &amp;P of &amp;N</oddFooter>
  </headerFooter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2F23AF-21C2-4343-9EE8-BFF60CE86759}">
  <sheetPr codeName="Sheet48"/>
  <dimension ref="A1:I104"/>
  <sheetViews>
    <sheetView topLeftCell="A7" zoomScale="75" zoomScaleNormal="75" workbookViewId="0">
      <selection activeCell="D2" sqref="D2:D101"/>
    </sheetView>
  </sheetViews>
  <sheetFormatPr defaultColWidth="9.1328125" defaultRowHeight="12.75" x14ac:dyDescent="0.35"/>
  <cols>
    <col min="1" max="1" width="19" bestFit="1" customWidth="1"/>
    <col min="2" max="4" width="4.6640625" customWidth="1"/>
    <col min="5" max="6" width="11" customWidth="1"/>
    <col min="7" max="7" width="25.1328125" customWidth="1"/>
    <col min="8" max="8" width="14.6640625" style="25" bestFit="1" customWidth="1"/>
  </cols>
  <sheetData>
    <row r="1" spans="1:9" ht="15.75" customHeight="1" x14ac:dyDescent="0.4">
      <c r="A1" s="12" t="s">
        <v>364</v>
      </c>
      <c r="B1" s="13" t="s">
        <v>176</v>
      </c>
      <c r="C1" s="14" t="s">
        <v>2</v>
      </c>
      <c r="D1" s="15" t="s">
        <v>48</v>
      </c>
      <c r="E1" s="16" t="s">
        <v>177</v>
      </c>
      <c r="F1" s="16" t="s">
        <v>178</v>
      </c>
      <c r="G1" s="17" t="s">
        <v>115</v>
      </c>
      <c r="H1" s="18" t="s">
        <v>179</v>
      </c>
      <c r="I1" t="s">
        <v>363</v>
      </c>
    </row>
    <row r="2" spans="1:9" ht="15" x14ac:dyDescent="0.4">
      <c r="A2" s="19"/>
      <c r="B2" s="19"/>
      <c r="C2" s="20"/>
      <c r="D2" s="20"/>
      <c r="E2" s="20"/>
      <c r="F2" s="20"/>
      <c r="G2" s="21" t="str">
        <f>IF(ISBLANK($A2),"",IF($I2="X",A2,CONCATENATE(VLOOKUP(A2,Competitors!$A$2:$I$650,3, FALSE)," ",VLOOKUP(A2,Competitors!$A$2:$I$650,2,FALSE))))</f>
        <v/>
      </c>
      <c r="H2" s="22">
        <f>IF(LEFT($E2,1)="D",UPPER($E2),(B2*3600+C2*60+D2)/86400)</f>
        <v>0</v>
      </c>
      <c r="I2" t="str">
        <f>IF(OR(ISBLANK(A2),ISNUMBER(A2)),"","X")</f>
        <v/>
      </c>
    </row>
    <row r="3" spans="1:9" ht="15" x14ac:dyDescent="0.4">
      <c r="A3" s="19"/>
      <c r="B3" s="19"/>
      <c r="C3" s="20"/>
      <c r="D3" s="20"/>
      <c r="E3" s="20"/>
      <c r="F3" s="20"/>
      <c r="G3" s="21" t="str">
        <f>IF(ISBLANK($A3),"",IF($I3="X",A3,CONCATENATE(VLOOKUP(A3,Competitors!$A$2:$I$650,3, FALSE)," ",VLOOKUP(A3,Competitors!$A$2:$I$650,2,FALSE))))</f>
        <v/>
      </c>
      <c r="H3" s="22">
        <f t="shared" ref="H3:H66" si="0">IF(LEFT($E3,1)="D",UPPER($E3),(B3*3600+C3*60+D3)/86400)</f>
        <v>0</v>
      </c>
      <c r="I3" t="str">
        <f t="shared" ref="I3:I66" si="1">IF(OR(ISBLANK(A3),ISNUMBER(A3)),"","X")</f>
        <v/>
      </c>
    </row>
    <row r="4" spans="1:9" ht="15" x14ac:dyDescent="0.4">
      <c r="A4" s="19"/>
      <c r="B4" s="19"/>
      <c r="C4" s="20"/>
      <c r="D4" s="20"/>
      <c r="E4" s="20"/>
      <c r="F4" s="20"/>
      <c r="G4" s="21" t="str">
        <f>IF(ISBLANK($A4),"",IF($I4="X",A4,CONCATENATE(VLOOKUP(A4,Competitors!$A$2:$I$650,3, FALSE)," ",VLOOKUP(A4,Competitors!$A$2:$I$650,2,FALSE))))</f>
        <v/>
      </c>
      <c r="H4" s="22">
        <f t="shared" si="0"/>
        <v>0</v>
      </c>
      <c r="I4" t="str">
        <f t="shared" si="1"/>
        <v/>
      </c>
    </row>
    <row r="5" spans="1:9" ht="15" x14ac:dyDescent="0.4">
      <c r="A5" s="19"/>
      <c r="B5" s="19"/>
      <c r="C5" s="20"/>
      <c r="D5" s="20"/>
      <c r="E5" s="20"/>
      <c r="F5" s="20"/>
      <c r="G5" s="21" t="str">
        <f>IF(ISBLANK($A5),"",IF($I5="X",A5,CONCATENATE(VLOOKUP(A5,Competitors!$A$2:$I$650,3, FALSE)," ",VLOOKUP(A5,Competitors!$A$2:$I$650,2,FALSE))))</f>
        <v/>
      </c>
      <c r="H5" s="22">
        <f t="shared" si="0"/>
        <v>0</v>
      </c>
      <c r="I5" t="str">
        <f t="shared" si="1"/>
        <v/>
      </c>
    </row>
    <row r="6" spans="1:9" ht="15" x14ac:dyDescent="0.4">
      <c r="A6" s="19"/>
      <c r="B6" s="19"/>
      <c r="C6" s="20"/>
      <c r="D6" s="20"/>
      <c r="E6" s="20"/>
      <c r="F6" s="20"/>
      <c r="G6" s="21" t="str">
        <f>IF(ISBLANK($A6),"",IF($I6="X",A6,CONCATENATE(VLOOKUP(A6,Competitors!$A$2:$I$650,3, FALSE)," ",VLOOKUP(A6,Competitors!$A$2:$I$650,2,FALSE))))</f>
        <v/>
      </c>
      <c r="H6" s="22">
        <f t="shared" si="0"/>
        <v>0</v>
      </c>
      <c r="I6" t="str">
        <f t="shared" si="1"/>
        <v/>
      </c>
    </row>
    <row r="7" spans="1:9" ht="15" x14ac:dyDescent="0.4">
      <c r="A7" s="19"/>
      <c r="B7" s="19"/>
      <c r="C7" s="20"/>
      <c r="D7" s="20"/>
      <c r="E7" s="20"/>
      <c r="F7" s="20"/>
      <c r="G7" s="21" t="str">
        <f>IF(ISBLANK($A7),"",IF($I7="X",A7,CONCATENATE(VLOOKUP(A7,Competitors!$A$2:$I$650,3, FALSE)," ",VLOOKUP(A7,Competitors!$A$2:$I$650,2,FALSE))))</f>
        <v/>
      </c>
      <c r="H7" s="22">
        <f t="shared" si="0"/>
        <v>0</v>
      </c>
      <c r="I7" t="str">
        <f t="shared" si="1"/>
        <v/>
      </c>
    </row>
    <row r="8" spans="1:9" ht="15" x14ac:dyDescent="0.4">
      <c r="A8" s="19"/>
      <c r="B8" s="19"/>
      <c r="C8" s="20"/>
      <c r="D8" s="20"/>
      <c r="E8" s="20"/>
      <c r="F8" s="20"/>
      <c r="G8" s="21" t="str">
        <f>IF(ISBLANK($A8),"",IF($I8="X",A8,CONCATENATE(VLOOKUP(A8,Competitors!$A$2:$I$650,3, FALSE)," ",VLOOKUP(A8,Competitors!$A$2:$I$650,2,FALSE))))</f>
        <v/>
      </c>
      <c r="H8" s="22">
        <f t="shared" si="0"/>
        <v>0</v>
      </c>
      <c r="I8" t="str">
        <f t="shared" si="1"/>
        <v/>
      </c>
    </row>
    <row r="9" spans="1:9" ht="15" x14ac:dyDescent="0.4">
      <c r="A9" s="19"/>
      <c r="B9" s="19"/>
      <c r="C9" s="20"/>
      <c r="D9" s="20"/>
      <c r="E9" s="20"/>
      <c r="F9" s="20"/>
      <c r="G9" s="21" t="str">
        <f>IF(ISBLANK($A9),"",IF($I9="X",A9,CONCATENATE(VLOOKUP(A9,Competitors!$A$2:$I$650,3, FALSE)," ",VLOOKUP(A9,Competitors!$A$2:$I$650,2,FALSE))))</f>
        <v/>
      </c>
      <c r="H9" s="22">
        <f t="shared" si="0"/>
        <v>0</v>
      </c>
      <c r="I9" t="str">
        <f t="shared" si="1"/>
        <v/>
      </c>
    </row>
    <row r="10" spans="1:9" ht="15" x14ac:dyDescent="0.4">
      <c r="A10" s="19"/>
      <c r="B10" s="19"/>
      <c r="C10" s="20"/>
      <c r="D10" s="20"/>
      <c r="E10" s="20"/>
      <c r="F10" s="20"/>
      <c r="G10" s="21" t="str">
        <f>IF(ISBLANK($A10),"",IF($I10="X",A10,CONCATENATE(VLOOKUP(A10,Competitors!$A$2:$I$650,3, FALSE)," ",VLOOKUP(A10,Competitors!$A$2:$I$650,2,FALSE))))</f>
        <v/>
      </c>
      <c r="H10" s="22">
        <f t="shared" si="0"/>
        <v>0</v>
      </c>
      <c r="I10" t="str">
        <f t="shared" si="1"/>
        <v/>
      </c>
    </row>
    <row r="11" spans="1:9" ht="15" x14ac:dyDescent="0.4">
      <c r="A11" s="19"/>
      <c r="B11" s="19"/>
      <c r="C11" s="20"/>
      <c r="D11" s="20"/>
      <c r="E11" s="20"/>
      <c r="F11" s="20"/>
      <c r="G11" s="21" t="str">
        <f>IF(ISBLANK($A11),"",IF($I11="X",A11,CONCATENATE(VLOOKUP(A11,Competitors!$A$2:$I$650,3, FALSE)," ",VLOOKUP(A11,Competitors!$A$2:$I$650,2,FALSE))))</f>
        <v/>
      </c>
      <c r="H11" s="22">
        <f t="shared" si="0"/>
        <v>0</v>
      </c>
      <c r="I11" t="str">
        <f t="shared" si="1"/>
        <v/>
      </c>
    </row>
    <row r="12" spans="1:9" ht="15" x14ac:dyDescent="0.4">
      <c r="A12" s="19"/>
      <c r="B12" s="19"/>
      <c r="C12" s="20"/>
      <c r="D12" s="20"/>
      <c r="E12" s="20"/>
      <c r="F12" s="20"/>
      <c r="G12" s="21" t="str">
        <f>IF(ISBLANK($A12),"",IF($I12="X",A12,CONCATENATE(VLOOKUP(A12,Competitors!$A$2:$I$650,3, FALSE)," ",VLOOKUP(A12,Competitors!$A$2:$I$650,2,FALSE))))</f>
        <v/>
      </c>
      <c r="H12" s="22">
        <f t="shared" si="0"/>
        <v>0</v>
      </c>
      <c r="I12" t="str">
        <f t="shared" si="1"/>
        <v/>
      </c>
    </row>
    <row r="13" spans="1:9" ht="15" x14ac:dyDescent="0.4">
      <c r="A13" s="19"/>
      <c r="B13" s="19"/>
      <c r="C13" s="20"/>
      <c r="D13" s="20"/>
      <c r="E13" s="20"/>
      <c r="F13" s="20"/>
      <c r="G13" s="21" t="str">
        <f>IF(ISBLANK($A13),"",IF($I13="X",A13,CONCATENATE(VLOOKUP(A13,Competitors!$A$2:$I$650,3, FALSE)," ",VLOOKUP(A13,Competitors!$A$2:$I$650,2,FALSE))))</f>
        <v/>
      </c>
      <c r="H13" s="22">
        <f t="shared" si="0"/>
        <v>0</v>
      </c>
      <c r="I13" t="str">
        <f t="shared" si="1"/>
        <v/>
      </c>
    </row>
    <row r="14" spans="1:9" ht="15" x14ac:dyDescent="0.4">
      <c r="A14" s="19"/>
      <c r="B14" s="19"/>
      <c r="C14" s="20"/>
      <c r="D14" s="20"/>
      <c r="E14" s="20"/>
      <c r="F14" s="20"/>
      <c r="G14" s="21" t="str">
        <f>IF(ISBLANK($A14),"",IF($I14="X",A14,CONCATENATE(VLOOKUP(A14,Competitors!$A$2:$I$650,3, FALSE)," ",VLOOKUP(A14,Competitors!$A$2:$I$650,2,FALSE))))</f>
        <v/>
      </c>
      <c r="H14" s="22">
        <f t="shared" si="0"/>
        <v>0</v>
      </c>
      <c r="I14" t="str">
        <f t="shared" si="1"/>
        <v/>
      </c>
    </row>
    <row r="15" spans="1:9" ht="15" x14ac:dyDescent="0.4">
      <c r="A15" s="19"/>
      <c r="B15" s="19"/>
      <c r="C15" s="20"/>
      <c r="D15" s="20"/>
      <c r="E15" s="20"/>
      <c r="F15" s="20"/>
      <c r="G15" s="21" t="str">
        <f>IF(ISBLANK($A15),"",IF($I15="X",A15,CONCATENATE(VLOOKUP(A15,Competitors!$A$2:$I$650,3, FALSE)," ",VLOOKUP(A15,Competitors!$A$2:$I$650,2,FALSE))))</f>
        <v/>
      </c>
      <c r="H15" s="22">
        <f t="shared" si="0"/>
        <v>0</v>
      </c>
      <c r="I15" t="str">
        <f t="shared" si="1"/>
        <v/>
      </c>
    </row>
    <row r="16" spans="1:9" ht="15" x14ac:dyDescent="0.4">
      <c r="A16" s="19"/>
      <c r="B16" s="19"/>
      <c r="C16" s="20"/>
      <c r="D16" s="20"/>
      <c r="E16" s="20"/>
      <c r="F16" s="20"/>
      <c r="G16" s="21" t="str">
        <f>IF(ISBLANK($A16),"",IF($I16="X",A16,CONCATENATE(VLOOKUP(A16,Competitors!$A$2:$I$650,3, FALSE)," ",VLOOKUP(A16,Competitors!$A$2:$I$650,2,FALSE))))</f>
        <v/>
      </c>
      <c r="H16" s="22">
        <f t="shared" si="0"/>
        <v>0</v>
      </c>
      <c r="I16" t="str">
        <f t="shared" si="1"/>
        <v/>
      </c>
    </row>
    <row r="17" spans="1:9" ht="15" x14ac:dyDescent="0.4">
      <c r="A17" s="19"/>
      <c r="B17" s="19"/>
      <c r="C17" s="20"/>
      <c r="D17" s="20"/>
      <c r="E17" s="20"/>
      <c r="F17" s="20"/>
      <c r="G17" s="21" t="str">
        <f>IF(ISBLANK($A17),"",IF($I17="X",A17,CONCATENATE(VLOOKUP(A17,Competitors!$A$2:$I$650,3, FALSE)," ",VLOOKUP(A17,Competitors!$A$2:$I$650,2,FALSE))))</f>
        <v/>
      </c>
      <c r="H17" s="22">
        <f t="shared" si="0"/>
        <v>0</v>
      </c>
      <c r="I17" t="str">
        <f t="shared" si="1"/>
        <v/>
      </c>
    </row>
    <row r="18" spans="1:9" ht="15" x14ac:dyDescent="0.4">
      <c r="A18" s="19"/>
      <c r="B18" s="19"/>
      <c r="C18" s="20"/>
      <c r="D18" s="20"/>
      <c r="E18" s="20"/>
      <c r="F18" s="20"/>
      <c r="G18" s="21" t="str">
        <f>IF(ISBLANK($A18),"",IF($I18="X",A18,CONCATENATE(VLOOKUP(A18,Competitors!$A$2:$I$650,3, FALSE)," ",VLOOKUP(A18,Competitors!$A$2:$I$650,2,FALSE))))</f>
        <v/>
      </c>
      <c r="H18" s="22">
        <f t="shared" si="0"/>
        <v>0</v>
      </c>
      <c r="I18" t="str">
        <f t="shared" si="1"/>
        <v/>
      </c>
    </row>
    <row r="19" spans="1:9" ht="15" x14ac:dyDescent="0.4">
      <c r="A19" s="19"/>
      <c r="B19" s="19"/>
      <c r="C19" s="20"/>
      <c r="D19" s="20"/>
      <c r="E19" s="20"/>
      <c r="F19" s="20"/>
      <c r="G19" s="21" t="str">
        <f>IF(ISBLANK($A19),"",IF($I19="X",A19,CONCATENATE(VLOOKUP(A19,Competitors!$A$2:$I$650,3, FALSE)," ",VLOOKUP(A19,Competitors!$A$2:$I$650,2,FALSE))))</f>
        <v/>
      </c>
      <c r="H19" s="22">
        <f t="shared" si="0"/>
        <v>0</v>
      </c>
      <c r="I19" t="str">
        <f t="shared" si="1"/>
        <v/>
      </c>
    </row>
    <row r="20" spans="1:9" ht="15" x14ac:dyDescent="0.4">
      <c r="A20" s="19"/>
      <c r="B20" s="19"/>
      <c r="C20" s="20"/>
      <c r="D20" s="20"/>
      <c r="E20" s="20"/>
      <c r="F20" s="20"/>
      <c r="G20" s="21" t="str">
        <f>IF(ISBLANK($A20),"",IF($I20="X",A20,CONCATENATE(VLOOKUP(A20,Competitors!$A$2:$I$650,3, FALSE)," ",VLOOKUP(A20,Competitors!$A$2:$I$650,2,FALSE))))</f>
        <v/>
      </c>
      <c r="H20" s="22">
        <f t="shared" si="0"/>
        <v>0</v>
      </c>
      <c r="I20" t="str">
        <f t="shared" si="1"/>
        <v/>
      </c>
    </row>
    <row r="21" spans="1:9" ht="15" x14ac:dyDescent="0.4">
      <c r="A21" s="19"/>
      <c r="B21" s="19"/>
      <c r="C21" s="20"/>
      <c r="D21" s="20"/>
      <c r="E21" s="20"/>
      <c r="F21" s="20"/>
      <c r="G21" s="21" t="str">
        <f>IF(ISBLANK($A21),"",IF($I21="X",A21,CONCATENATE(VLOOKUP(A21,Competitors!$A$2:$I$650,3, FALSE)," ",VLOOKUP(A21,Competitors!$A$2:$I$650,2,FALSE))))</f>
        <v/>
      </c>
      <c r="H21" s="22">
        <f t="shared" si="0"/>
        <v>0</v>
      </c>
      <c r="I21" t="str">
        <f t="shared" si="1"/>
        <v/>
      </c>
    </row>
    <row r="22" spans="1:9" ht="15" x14ac:dyDescent="0.4">
      <c r="A22" s="19"/>
      <c r="B22" s="19"/>
      <c r="C22" s="20"/>
      <c r="D22" s="20"/>
      <c r="E22" s="20"/>
      <c r="F22" s="20"/>
      <c r="G22" s="21" t="str">
        <f>IF(ISBLANK($A22),"",IF($I22="X",A22,CONCATENATE(VLOOKUP(A22,Competitors!$A$2:$I$650,3, FALSE)," ",VLOOKUP(A22,Competitors!$A$2:$I$650,2,FALSE))))</f>
        <v/>
      </c>
      <c r="H22" s="22">
        <f t="shared" si="0"/>
        <v>0</v>
      </c>
      <c r="I22" t="str">
        <f t="shared" si="1"/>
        <v/>
      </c>
    </row>
    <row r="23" spans="1:9" ht="15" x14ac:dyDescent="0.4">
      <c r="A23" s="19"/>
      <c r="B23" s="19"/>
      <c r="C23" s="20"/>
      <c r="D23" s="20"/>
      <c r="E23" s="20"/>
      <c r="F23" s="20"/>
      <c r="G23" s="21" t="str">
        <f>IF(ISBLANK($A23),"",IF($I23="X",A23,CONCATENATE(VLOOKUP(A23,Competitors!$A$2:$I$650,3, FALSE)," ",VLOOKUP(A23,Competitors!$A$2:$I$650,2,FALSE))))</f>
        <v/>
      </c>
      <c r="H23" s="22">
        <f t="shared" si="0"/>
        <v>0</v>
      </c>
      <c r="I23" t="str">
        <f t="shared" si="1"/>
        <v/>
      </c>
    </row>
    <row r="24" spans="1:9" ht="15" x14ac:dyDescent="0.4">
      <c r="A24" s="19"/>
      <c r="B24" s="19"/>
      <c r="C24" s="20"/>
      <c r="D24" s="20"/>
      <c r="E24" s="20"/>
      <c r="F24" s="20"/>
      <c r="G24" s="21" t="str">
        <f>IF(ISBLANK($A24),"",IF($I24="X",A24,CONCATENATE(VLOOKUP(A24,Competitors!$A$2:$I$650,3, FALSE)," ",VLOOKUP(A24,Competitors!$A$2:$I$650,2,FALSE))))</f>
        <v/>
      </c>
      <c r="H24" s="22">
        <f t="shared" si="0"/>
        <v>0</v>
      </c>
      <c r="I24" t="str">
        <f t="shared" si="1"/>
        <v/>
      </c>
    </row>
    <row r="25" spans="1:9" ht="15" x14ac:dyDescent="0.4">
      <c r="A25" s="19"/>
      <c r="B25" s="19"/>
      <c r="C25" s="20"/>
      <c r="D25" s="20"/>
      <c r="E25" s="20"/>
      <c r="F25" s="20"/>
      <c r="G25" s="21" t="str">
        <f>IF(ISBLANK($A25),"",IF($I25="X",A25,CONCATENATE(VLOOKUP(A25,Competitors!$A$2:$I$650,3, FALSE)," ",VLOOKUP(A25,Competitors!$A$2:$I$650,2,FALSE))))</f>
        <v/>
      </c>
      <c r="H25" s="22">
        <f t="shared" si="0"/>
        <v>0</v>
      </c>
      <c r="I25" t="str">
        <f t="shared" si="1"/>
        <v/>
      </c>
    </row>
    <row r="26" spans="1:9" ht="15" x14ac:dyDescent="0.4">
      <c r="A26" s="19"/>
      <c r="B26" s="19"/>
      <c r="C26" s="20"/>
      <c r="D26" s="20"/>
      <c r="E26" s="20"/>
      <c r="F26" s="20"/>
      <c r="G26" s="21" t="str">
        <f>IF(ISBLANK($A26),"",IF($I26="X",A26,CONCATENATE(VLOOKUP(A26,Competitors!$A$2:$I$650,3, FALSE)," ",VLOOKUP(A26,Competitors!$A$2:$I$650,2,FALSE))))</f>
        <v/>
      </c>
      <c r="H26" s="22">
        <f t="shared" si="0"/>
        <v>0</v>
      </c>
      <c r="I26" t="str">
        <f t="shared" si="1"/>
        <v/>
      </c>
    </row>
    <row r="27" spans="1:9" ht="15" x14ac:dyDescent="0.4">
      <c r="A27" s="19"/>
      <c r="B27" s="19"/>
      <c r="C27" s="20"/>
      <c r="D27" s="20"/>
      <c r="E27" s="20"/>
      <c r="F27" s="20"/>
      <c r="G27" s="21" t="str">
        <f>IF(ISBLANK($A27),"",IF($I27="X",A27,CONCATENATE(VLOOKUP(A27,Competitors!$A$2:$I$650,3, FALSE)," ",VLOOKUP(A27,Competitors!$A$2:$I$650,2,FALSE))))</f>
        <v/>
      </c>
      <c r="H27" s="22">
        <f t="shared" si="0"/>
        <v>0</v>
      </c>
      <c r="I27" t="str">
        <f t="shared" si="1"/>
        <v/>
      </c>
    </row>
    <row r="28" spans="1:9" ht="15" x14ac:dyDescent="0.4">
      <c r="A28" s="19"/>
      <c r="B28" s="19"/>
      <c r="C28" s="20"/>
      <c r="D28" s="20"/>
      <c r="E28" s="20"/>
      <c r="F28" s="20"/>
      <c r="G28" s="21" t="str">
        <f>IF(ISBLANK($A28),"",IF($I28="X",A28,CONCATENATE(VLOOKUP(A28,Competitors!$A$2:$I$650,3, FALSE)," ",VLOOKUP(A28,Competitors!$A$2:$I$650,2,FALSE))))</f>
        <v/>
      </c>
      <c r="H28" s="22">
        <f t="shared" si="0"/>
        <v>0</v>
      </c>
      <c r="I28" t="str">
        <f t="shared" si="1"/>
        <v/>
      </c>
    </row>
    <row r="29" spans="1:9" ht="15" x14ac:dyDescent="0.4">
      <c r="A29" s="19"/>
      <c r="B29" s="19"/>
      <c r="C29" s="20"/>
      <c r="D29" s="20"/>
      <c r="E29" s="20"/>
      <c r="F29" s="20"/>
      <c r="G29" s="21" t="str">
        <f>IF(ISBLANK($A29),"",IF($I29="X",A29,CONCATENATE(VLOOKUP(A29,Competitors!$A$2:$I$650,3, FALSE)," ",VLOOKUP(A29,Competitors!$A$2:$I$650,2,FALSE))))</f>
        <v/>
      </c>
      <c r="H29" s="22">
        <f t="shared" si="0"/>
        <v>0</v>
      </c>
      <c r="I29" t="str">
        <f t="shared" si="1"/>
        <v/>
      </c>
    </row>
    <row r="30" spans="1:9" ht="15" x14ac:dyDescent="0.4">
      <c r="A30" s="19"/>
      <c r="B30" s="19"/>
      <c r="C30" s="20"/>
      <c r="D30" s="20"/>
      <c r="E30" s="20"/>
      <c r="F30" s="20"/>
      <c r="G30" s="21" t="str">
        <f>IF(ISBLANK($A30),"",IF($I30="X",A30,CONCATENATE(VLOOKUP(A30,Competitors!$A$2:$I$650,3, FALSE)," ",VLOOKUP(A30,Competitors!$A$2:$I$650,2,FALSE))))</f>
        <v/>
      </c>
      <c r="H30" s="22">
        <f t="shared" si="0"/>
        <v>0</v>
      </c>
      <c r="I30" t="str">
        <f t="shared" si="1"/>
        <v/>
      </c>
    </row>
    <row r="31" spans="1:9" ht="15" x14ac:dyDescent="0.4">
      <c r="A31" s="19"/>
      <c r="B31" s="19"/>
      <c r="C31" s="20"/>
      <c r="D31" s="20"/>
      <c r="E31" s="20"/>
      <c r="F31" s="20"/>
      <c r="G31" s="21" t="str">
        <f>IF(ISBLANK($A31),"",IF($I31="X",A31,CONCATENATE(VLOOKUP(A31,Competitors!$A$2:$I$650,3, FALSE)," ",VLOOKUP(A31,Competitors!$A$2:$I$650,2,FALSE))))</f>
        <v/>
      </c>
      <c r="H31" s="22">
        <f t="shared" si="0"/>
        <v>0</v>
      </c>
      <c r="I31" t="str">
        <f t="shared" si="1"/>
        <v/>
      </c>
    </row>
    <row r="32" spans="1:9" ht="15" x14ac:dyDescent="0.4">
      <c r="A32" s="19"/>
      <c r="B32" s="19"/>
      <c r="C32" s="20"/>
      <c r="D32" s="20"/>
      <c r="E32" s="20"/>
      <c r="F32" s="20"/>
      <c r="G32" s="21" t="str">
        <f>IF(ISBLANK($A32),"",IF($I32="X",A32,CONCATENATE(VLOOKUP(A32,Competitors!$A$2:$I$650,3, FALSE)," ",VLOOKUP(A32,Competitors!$A$2:$I$650,2,FALSE))))</f>
        <v/>
      </c>
      <c r="H32" s="22">
        <f t="shared" si="0"/>
        <v>0</v>
      </c>
      <c r="I32" t="str">
        <f t="shared" si="1"/>
        <v/>
      </c>
    </row>
    <row r="33" spans="1:9" ht="15" x14ac:dyDescent="0.4">
      <c r="A33" s="19"/>
      <c r="B33" s="19"/>
      <c r="C33" s="20"/>
      <c r="D33" s="20"/>
      <c r="E33" s="20"/>
      <c r="F33" s="20"/>
      <c r="G33" s="21" t="str">
        <f>IF(ISBLANK($A33),"",IF($I33="X",A33,CONCATENATE(VLOOKUP(A33,Competitors!$A$2:$I$650,3, FALSE)," ",VLOOKUP(A33,Competitors!$A$2:$I$650,2,FALSE))))</f>
        <v/>
      </c>
      <c r="H33" s="22">
        <f t="shared" si="0"/>
        <v>0</v>
      </c>
      <c r="I33" t="str">
        <f t="shared" si="1"/>
        <v/>
      </c>
    </row>
    <row r="34" spans="1:9" ht="15" x14ac:dyDescent="0.4">
      <c r="A34" s="19"/>
      <c r="B34" s="19"/>
      <c r="C34" s="20"/>
      <c r="D34" s="20"/>
      <c r="E34" s="20"/>
      <c r="F34" s="20"/>
      <c r="G34" s="21" t="str">
        <f>IF(ISBLANK($A34),"",IF($I34="X",A34,CONCATENATE(VLOOKUP(A34,Competitors!$A$2:$I$650,3, FALSE)," ",VLOOKUP(A34,Competitors!$A$2:$I$650,2,FALSE))))</f>
        <v/>
      </c>
      <c r="H34" s="22">
        <f t="shared" si="0"/>
        <v>0</v>
      </c>
      <c r="I34" t="str">
        <f t="shared" si="1"/>
        <v/>
      </c>
    </row>
    <row r="35" spans="1:9" ht="15" x14ac:dyDescent="0.4">
      <c r="A35" s="19"/>
      <c r="B35" s="19"/>
      <c r="C35" s="20"/>
      <c r="D35" s="20"/>
      <c r="E35" s="20"/>
      <c r="F35" s="20"/>
      <c r="G35" s="21" t="str">
        <f>IF(ISBLANK($A35),"",IF($I35="X",A35,CONCATENATE(VLOOKUP(A35,Competitors!$A$2:$I$650,3, FALSE)," ",VLOOKUP(A35,Competitors!$A$2:$I$650,2,FALSE))))</f>
        <v/>
      </c>
      <c r="H35" s="22">
        <f t="shared" si="0"/>
        <v>0</v>
      </c>
      <c r="I35" t="str">
        <f t="shared" si="1"/>
        <v/>
      </c>
    </row>
    <row r="36" spans="1:9" ht="15" x14ac:dyDescent="0.4">
      <c r="A36" s="19"/>
      <c r="B36" s="19"/>
      <c r="C36" s="20"/>
      <c r="D36" s="20"/>
      <c r="E36" s="20"/>
      <c r="F36" s="20"/>
      <c r="G36" s="21" t="str">
        <f>IF(ISBLANK($A36),"",IF($I36="X",A36,CONCATENATE(VLOOKUP(A36,Competitors!$A$2:$I$650,3, FALSE)," ",VLOOKUP(A36,Competitors!$A$2:$I$650,2,FALSE))))</f>
        <v/>
      </c>
      <c r="H36" s="22">
        <f t="shared" si="0"/>
        <v>0</v>
      </c>
      <c r="I36" t="str">
        <f t="shared" si="1"/>
        <v/>
      </c>
    </row>
    <row r="37" spans="1:9" ht="15" x14ac:dyDescent="0.4">
      <c r="A37" s="19"/>
      <c r="B37" s="19"/>
      <c r="C37" s="20"/>
      <c r="D37" s="20"/>
      <c r="E37" s="20"/>
      <c r="F37" s="20"/>
      <c r="G37" s="21" t="str">
        <f>IF(ISBLANK($A37),"",IF($I37="X",A37,CONCATENATE(VLOOKUP(A37,Competitors!$A$2:$I$650,3, FALSE)," ",VLOOKUP(A37,Competitors!$A$2:$I$650,2,FALSE))))</f>
        <v/>
      </c>
      <c r="H37" s="22">
        <f t="shared" si="0"/>
        <v>0</v>
      </c>
      <c r="I37" t="str">
        <f t="shared" si="1"/>
        <v/>
      </c>
    </row>
    <row r="38" spans="1:9" ht="15" x14ac:dyDescent="0.4">
      <c r="A38" s="19"/>
      <c r="B38" s="19"/>
      <c r="C38" s="20"/>
      <c r="D38" s="20"/>
      <c r="E38" s="20"/>
      <c r="F38" s="20"/>
      <c r="G38" s="21" t="str">
        <f>IF(ISBLANK($A38),"",IF($I38="X",A38,CONCATENATE(VLOOKUP(A38,Competitors!$A$2:$I$650,3, FALSE)," ",VLOOKUP(A38,Competitors!$A$2:$I$650,2,FALSE))))</f>
        <v/>
      </c>
      <c r="H38" s="22">
        <f t="shared" si="0"/>
        <v>0</v>
      </c>
      <c r="I38" t="str">
        <f t="shared" si="1"/>
        <v/>
      </c>
    </row>
    <row r="39" spans="1:9" ht="15" x14ac:dyDescent="0.4">
      <c r="A39" s="19"/>
      <c r="B39" s="19"/>
      <c r="C39" s="20"/>
      <c r="D39" s="20"/>
      <c r="E39" s="20"/>
      <c r="F39" s="20"/>
      <c r="G39" s="21" t="str">
        <f>IF(ISBLANK($A39),"",IF($I39="X",A39,CONCATENATE(VLOOKUP(A39,Competitors!$A$2:$I$650,3, FALSE)," ",VLOOKUP(A39,Competitors!$A$2:$I$650,2,FALSE))))</f>
        <v/>
      </c>
      <c r="H39" s="22">
        <f t="shared" si="0"/>
        <v>0</v>
      </c>
      <c r="I39" t="str">
        <f t="shared" si="1"/>
        <v/>
      </c>
    </row>
    <row r="40" spans="1:9" ht="15" x14ac:dyDescent="0.4">
      <c r="A40" s="19"/>
      <c r="B40" s="19"/>
      <c r="C40" s="20"/>
      <c r="D40" s="20"/>
      <c r="E40" s="20"/>
      <c r="F40" s="20"/>
      <c r="G40" s="21" t="str">
        <f>IF(ISBLANK($A40),"",IF($I40="X",A40,CONCATENATE(VLOOKUP(A40,Competitors!$A$2:$I$650,3, FALSE)," ",VLOOKUP(A40,Competitors!$A$2:$I$650,2,FALSE))))</f>
        <v/>
      </c>
      <c r="H40" s="22">
        <f t="shared" si="0"/>
        <v>0</v>
      </c>
      <c r="I40" t="str">
        <f t="shared" si="1"/>
        <v/>
      </c>
    </row>
    <row r="41" spans="1:9" ht="15" x14ac:dyDescent="0.4">
      <c r="A41" s="19"/>
      <c r="B41" s="19"/>
      <c r="C41" s="20"/>
      <c r="D41" s="20"/>
      <c r="E41" s="20"/>
      <c r="F41" s="20"/>
      <c r="G41" s="21" t="str">
        <f>IF(ISBLANK($A41),"",IF($I41="X",A41,CONCATENATE(VLOOKUP(A41,Competitors!$A$2:$I$650,3, FALSE)," ",VLOOKUP(A41,Competitors!$A$2:$I$650,2,FALSE))))</f>
        <v/>
      </c>
      <c r="H41" s="22">
        <f t="shared" si="0"/>
        <v>0</v>
      </c>
      <c r="I41" t="str">
        <f t="shared" si="1"/>
        <v/>
      </c>
    </row>
    <row r="42" spans="1:9" ht="15" x14ac:dyDescent="0.4">
      <c r="A42" s="19"/>
      <c r="B42" s="19"/>
      <c r="C42" s="20"/>
      <c r="D42" s="20"/>
      <c r="E42" s="20"/>
      <c r="F42" s="20"/>
      <c r="G42" s="21" t="str">
        <f>IF(ISBLANK($A42),"",IF($I42="X",A42,CONCATENATE(VLOOKUP(A42,Competitors!$A$2:$I$650,3, FALSE)," ",VLOOKUP(A42,Competitors!$A$2:$I$650,2,FALSE))))</f>
        <v/>
      </c>
      <c r="H42" s="22">
        <f t="shared" si="0"/>
        <v>0</v>
      </c>
      <c r="I42" t="str">
        <f t="shared" si="1"/>
        <v/>
      </c>
    </row>
    <row r="43" spans="1:9" ht="15" x14ac:dyDescent="0.4">
      <c r="A43" s="19"/>
      <c r="B43" s="19"/>
      <c r="C43" s="20"/>
      <c r="D43" s="20"/>
      <c r="E43" s="20"/>
      <c r="F43" s="20"/>
      <c r="G43" s="21" t="str">
        <f>IF(ISBLANK($A43),"",IF($I43="X",A43,CONCATENATE(VLOOKUP(A43,Competitors!$A$2:$I$650,3, FALSE)," ",VLOOKUP(A43,Competitors!$A$2:$I$650,2,FALSE))))</f>
        <v/>
      </c>
      <c r="H43" s="22">
        <f t="shared" si="0"/>
        <v>0</v>
      </c>
      <c r="I43" t="str">
        <f t="shared" si="1"/>
        <v/>
      </c>
    </row>
    <row r="44" spans="1:9" ht="15" x14ac:dyDescent="0.4">
      <c r="A44" s="19"/>
      <c r="B44" s="19"/>
      <c r="C44" s="20"/>
      <c r="D44" s="20"/>
      <c r="E44" s="20"/>
      <c r="F44" s="20"/>
      <c r="G44" s="21" t="str">
        <f>IF(ISBLANK($A44),"",IF($I44="X",A44,CONCATENATE(VLOOKUP(A44,Competitors!$A$2:$I$650,3, FALSE)," ",VLOOKUP(A44,Competitors!$A$2:$I$650,2,FALSE))))</f>
        <v/>
      </c>
      <c r="H44" s="22">
        <f t="shared" si="0"/>
        <v>0</v>
      </c>
      <c r="I44" t="str">
        <f t="shared" si="1"/>
        <v/>
      </c>
    </row>
    <row r="45" spans="1:9" ht="15" x14ac:dyDescent="0.4">
      <c r="A45" s="19"/>
      <c r="B45" s="19"/>
      <c r="C45" s="20"/>
      <c r="D45" s="20"/>
      <c r="E45" s="20"/>
      <c r="F45" s="20"/>
      <c r="G45" s="21" t="str">
        <f>IF(ISBLANK($A45),"",IF($I45="X",A45,CONCATENATE(VLOOKUP(A45,Competitors!$A$2:$I$650,3, FALSE)," ",VLOOKUP(A45,Competitors!$A$2:$I$650,2,FALSE))))</f>
        <v/>
      </c>
      <c r="H45" s="22">
        <f t="shared" si="0"/>
        <v>0</v>
      </c>
      <c r="I45" t="str">
        <f t="shared" si="1"/>
        <v/>
      </c>
    </row>
    <row r="46" spans="1:9" ht="15" x14ac:dyDescent="0.4">
      <c r="A46" s="19"/>
      <c r="B46" s="19"/>
      <c r="C46" s="20"/>
      <c r="D46" s="20"/>
      <c r="E46" s="20"/>
      <c r="F46" s="20"/>
      <c r="G46" s="21" t="str">
        <f>IF(ISBLANK($A46),"",IF($I46="X",A46,CONCATENATE(VLOOKUP(A46,Competitors!$A$2:$I$650,3, FALSE)," ",VLOOKUP(A46,Competitors!$A$2:$I$650,2,FALSE))))</f>
        <v/>
      </c>
      <c r="H46" s="22">
        <f t="shared" si="0"/>
        <v>0</v>
      </c>
      <c r="I46" t="str">
        <f t="shared" si="1"/>
        <v/>
      </c>
    </row>
    <row r="47" spans="1:9" ht="15" x14ac:dyDescent="0.4">
      <c r="A47" s="19"/>
      <c r="B47" s="19"/>
      <c r="C47" s="20"/>
      <c r="D47" s="20"/>
      <c r="E47" s="20"/>
      <c r="F47" s="20"/>
      <c r="G47" s="21" t="str">
        <f>IF(ISBLANK($A47),"",IF($I47="X",A47,CONCATENATE(VLOOKUP(A47,Competitors!$A$2:$I$650,3, FALSE)," ",VLOOKUP(A47,Competitors!$A$2:$I$650,2,FALSE))))</f>
        <v/>
      </c>
      <c r="H47" s="22">
        <f t="shared" si="0"/>
        <v>0</v>
      </c>
      <c r="I47" t="str">
        <f t="shared" si="1"/>
        <v/>
      </c>
    </row>
    <row r="48" spans="1:9" ht="15" x14ac:dyDescent="0.4">
      <c r="A48" s="19"/>
      <c r="B48" s="19"/>
      <c r="C48" s="20"/>
      <c r="D48" s="20"/>
      <c r="E48" s="20"/>
      <c r="F48" s="20"/>
      <c r="G48" s="21" t="str">
        <f>IF(ISBLANK($A48),"",IF($I48="X",A48,CONCATENATE(VLOOKUP(A48,Competitors!$A$2:$I$650,3, FALSE)," ",VLOOKUP(A48,Competitors!$A$2:$I$650,2,FALSE))))</f>
        <v/>
      </c>
      <c r="H48" s="22">
        <f t="shared" si="0"/>
        <v>0</v>
      </c>
      <c r="I48" t="str">
        <f t="shared" si="1"/>
        <v/>
      </c>
    </row>
    <row r="49" spans="1:9" ht="15" x14ac:dyDescent="0.4">
      <c r="A49" s="19"/>
      <c r="B49" s="19"/>
      <c r="C49" s="20"/>
      <c r="D49" s="20"/>
      <c r="E49" s="20"/>
      <c r="F49" s="20"/>
      <c r="G49" s="21" t="str">
        <f>IF(ISBLANK($A49),"",IF($I49="X",A49,CONCATENATE(VLOOKUP(A49,Competitors!$A$2:$I$650,3, FALSE)," ",VLOOKUP(A49,Competitors!$A$2:$I$650,2,FALSE))))</f>
        <v/>
      </c>
      <c r="H49" s="22">
        <f t="shared" si="0"/>
        <v>0</v>
      </c>
      <c r="I49" t="str">
        <f t="shared" si="1"/>
        <v/>
      </c>
    </row>
    <row r="50" spans="1:9" ht="15" x14ac:dyDescent="0.4">
      <c r="A50" s="19"/>
      <c r="B50" s="19"/>
      <c r="C50" s="20"/>
      <c r="D50" s="20"/>
      <c r="E50" s="20"/>
      <c r="F50" s="20"/>
      <c r="G50" s="21" t="str">
        <f>IF(ISBLANK($A50),"",IF($I50="X",A50,CONCATENATE(VLOOKUP(A50,Competitors!$A$2:$I$650,3, FALSE)," ",VLOOKUP(A50,Competitors!$A$2:$I$650,2,FALSE))))</f>
        <v/>
      </c>
      <c r="H50" s="22">
        <f t="shared" si="0"/>
        <v>0</v>
      </c>
      <c r="I50" t="str">
        <f t="shared" si="1"/>
        <v/>
      </c>
    </row>
    <row r="51" spans="1:9" ht="15" x14ac:dyDescent="0.4">
      <c r="A51" s="19"/>
      <c r="B51" s="19"/>
      <c r="C51" s="20"/>
      <c r="D51" s="20"/>
      <c r="E51" s="20"/>
      <c r="F51" s="20"/>
      <c r="G51" s="21" t="str">
        <f>IF(ISBLANK($A51),"",IF($I51="X",A51,CONCATENATE(VLOOKUP(A51,Competitors!$A$2:$I$650,3, FALSE)," ",VLOOKUP(A51,Competitors!$A$2:$I$650,2,FALSE))))</f>
        <v/>
      </c>
      <c r="H51" s="22">
        <f t="shared" si="0"/>
        <v>0</v>
      </c>
      <c r="I51" t="str">
        <f t="shared" si="1"/>
        <v/>
      </c>
    </row>
    <row r="52" spans="1:9" ht="15" x14ac:dyDescent="0.4">
      <c r="A52" s="19"/>
      <c r="B52" s="19"/>
      <c r="C52" s="20"/>
      <c r="D52" s="20"/>
      <c r="E52" s="20"/>
      <c r="F52" s="20"/>
      <c r="G52" s="21" t="str">
        <f>IF(ISBLANK($A52),"",IF($I52="X",A52,CONCATENATE(VLOOKUP(A52,Competitors!$A$2:$I$650,3, FALSE)," ",VLOOKUP(A52,Competitors!$A$2:$I$650,2,FALSE))))</f>
        <v/>
      </c>
      <c r="H52" s="22">
        <f t="shared" si="0"/>
        <v>0</v>
      </c>
      <c r="I52" t="str">
        <f t="shared" si="1"/>
        <v/>
      </c>
    </row>
    <row r="53" spans="1:9" ht="15" x14ac:dyDescent="0.4">
      <c r="A53" s="19"/>
      <c r="B53" s="19"/>
      <c r="C53" s="20"/>
      <c r="D53" s="20"/>
      <c r="E53" s="20"/>
      <c r="F53" s="20"/>
      <c r="G53" s="21" t="str">
        <f>IF(ISBLANK($A53),"",IF($I53="X",A53,CONCATENATE(VLOOKUP(A53,Competitors!$A$2:$I$650,3, FALSE)," ",VLOOKUP(A53,Competitors!$A$2:$I$650,2,FALSE))))</f>
        <v/>
      </c>
      <c r="H53" s="22">
        <f t="shared" si="0"/>
        <v>0</v>
      </c>
      <c r="I53" t="str">
        <f t="shared" si="1"/>
        <v/>
      </c>
    </row>
    <row r="54" spans="1:9" ht="15" x14ac:dyDescent="0.4">
      <c r="A54" s="19"/>
      <c r="B54" s="19"/>
      <c r="C54" s="20"/>
      <c r="D54" s="20"/>
      <c r="E54" s="20"/>
      <c r="F54" s="20"/>
      <c r="G54" s="21" t="str">
        <f>IF(ISBLANK($A54),"",IF($I54="X",A54,CONCATENATE(VLOOKUP(A54,Competitors!$A$2:$I$650,3, FALSE)," ",VLOOKUP(A54,Competitors!$A$2:$I$650,2,FALSE))))</f>
        <v/>
      </c>
      <c r="H54" s="22">
        <f t="shared" si="0"/>
        <v>0</v>
      </c>
      <c r="I54" t="str">
        <f t="shared" si="1"/>
        <v/>
      </c>
    </row>
    <row r="55" spans="1:9" ht="15" x14ac:dyDescent="0.4">
      <c r="A55" s="19"/>
      <c r="B55" s="19"/>
      <c r="C55" s="20"/>
      <c r="D55" s="20"/>
      <c r="E55" s="20"/>
      <c r="F55" s="20"/>
      <c r="G55" s="21" t="str">
        <f>IF(ISBLANK($A55),"",IF($I55="X",A55,CONCATENATE(VLOOKUP(A55,Competitors!$A$2:$I$650,3, FALSE)," ",VLOOKUP(A55,Competitors!$A$2:$I$650,2,FALSE))))</f>
        <v/>
      </c>
      <c r="H55" s="22">
        <f t="shared" si="0"/>
        <v>0</v>
      </c>
      <c r="I55" t="str">
        <f t="shared" si="1"/>
        <v/>
      </c>
    </row>
    <row r="56" spans="1:9" ht="15" x14ac:dyDescent="0.4">
      <c r="A56" s="19"/>
      <c r="B56" s="19"/>
      <c r="C56" s="20"/>
      <c r="D56" s="20"/>
      <c r="E56" s="20"/>
      <c r="F56" s="20"/>
      <c r="G56" s="21" t="str">
        <f>IF(ISBLANK($A56),"",IF($I56="X",A56,CONCATENATE(VLOOKUP(A56,Competitors!$A$2:$I$650,3, FALSE)," ",VLOOKUP(A56,Competitors!$A$2:$I$650,2,FALSE))))</f>
        <v/>
      </c>
      <c r="H56" s="22">
        <f t="shared" si="0"/>
        <v>0</v>
      </c>
      <c r="I56" t="str">
        <f t="shared" si="1"/>
        <v/>
      </c>
    </row>
    <row r="57" spans="1:9" ht="15" x14ac:dyDescent="0.4">
      <c r="A57" s="19"/>
      <c r="B57" s="19"/>
      <c r="C57" s="20"/>
      <c r="D57" s="20"/>
      <c r="E57" s="20"/>
      <c r="F57" s="20"/>
      <c r="G57" s="21" t="str">
        <f>IF(ISBLANK($A57),"",IF($I57="X",A57,CONCATENATE(VLOOKUP(A57,Competitors!$A$2:$I$650,3, FALSE)," ",VLOOKUP(A57,Competitors!$A$2:$I$650,2,FALSE))))</f>
        <v/>
      </c>
      <c r="H57" s="22">
        <f t="shared" si="0"/>
        <v>0</v>
      </c>
      <c r="I57" t="str">
        <f t="shared" si="1"/>
        <v/>
      </c>
    </row>
    <row r="58" spans="1:9" ht="15" x14ac:dyDescent="0.4">
      <c r="A58" s="19"/>
      <c r="B58" s="19"/>
      <c r="C58" s="20"/>
      <c r="D58" s="20"/>
      <c r="E58" s="20"/>
      <c r="F58" s="20"/>
      <c r="G58" s="21" t="str">
        <f>IF(ISBLANK($A58),"",IF($I58="X",A58,CONCATENATE(VLOOKUP(A58,Competitors!$A$2:$I$650,3, FALSE)," ",VLOOKUP(A58,Competitors!$A$2:$I$650,2,FALSE))))</f>
        <v/>
      </c>
      <c r="H58" s="22">
        <f t="shared" si="0"/>
        <v>0</v>
      </c>
      <c r="I58" t="str">
        <f t="shared" si="1"/>
        <v/>
      </c>
    </row>
    <row r="59" spans="1:9" ht="15" x14ac:dyDescent="0.4">
      <c r="A59" s="19"/>
      <c r="B59" s="19"/>
      <c r="C59" s="20"/>
      <c r="D59" s="20"/>
      <c r="E59" s="20"/>
      <c r="F59" s="20"/>
      <c r="G59" s="21" t="str">
        <f>IF(ISBLANK($A59),"",IF($I59="X",A59,CONCATENATE(VLOOKUP(A59,Competitors!$A$2:$I$650,3, FALSE)," ",VLOOKUP(A59,Competitors!$A$2:$I$650,2,FALSE))))</f>
        <v/>
      </c>
      <c r="H59" s="22">
        <f t="shared" si="0"/>
        <v>0</v>
      </c>
      <c r="I59" t="str">
        <f t="shared" si="1"/>
        <v/>
      </c>
    </row>
    <row r="60" spans="1:9" ht="15" x14ac:dyDescent="0.4">
      <c r="A60" s="19"/>
      <c r="B60" s="19"/>
      <c r="C60" s="20"/>
      <c r="D60" s="20"/>
      <c r="E60" s="20"/>
      <c r="F60" s="20"/>
      <c r="G60" s="21" t="str">
        <f>IF(ISBLANK($A60),"",IF($I60="X",A60,CONCATENATE(VLOOKUP(A60,Competitors!$A$2:$I$650,3, FALSE)," ",VLOOKUP(A60,Competitors!$A$2:$I$650,2,FALSE))))</f>
        <v/>
      </c>
      <c r="H60" s="22">
        <f t="shared" si="0"/>
        <v>0</v>
      </c>
      <c r="I60" t="str">
        <f t="shared" si="1"/>
        <v/>
      </c>
    </row>
    <row r="61" spans="1:9" ht="15" x14ac:dyDescent="0.4">
      <c r="A61" s="19"/>
      <c r="B61" s="19"/>
      <c r="C61" s="20"/>
      <c r="D61" s="20"/>
      <c r="E61" s="20"/>
      <c r="F61" s="20"/>
      <c r="G61" s="21" t="str">
        <f>IF(ISBLANK($A61),"",IF($I61="X",A61,CONCATENATE(VLOOKUP(A61,Competitors!$A$2:$I$650,3, FALSE)," ",VLOOKUP(A61,Competitors!$A$2:$I$650,2,FALSE))))</f>
        <v/>
      </c>
      <c r="H61" s="22">
        <f t="shared" si="0"/>
        <v>0</v>
      </c>
      <c r="I61" t="str">
        <f t="shared" si="1"/>
        <v/>
      </c>
    </row>
    <row r="62" spans="1:9" ht="15" x14ac:dyDescent="0.4">
      <c r="A62" s="19"/>
      <c r="B62" s="19"/>
      <c r="C62" s="20"/>
      <c r="D62" s="20"/>
      <c r="E62" s="20"/>
      <c r="F62" s="20"/>
      <c r="G62" s="21" t="str">
        <f>IF(ISBLANK($A62),"",IF($I62="X",A62,CONCATENATE(VLOOKUP(A62,Competitors!$A$2:$I$650,3, FALSE)," ",VLOOKUP(A62,Competitors!$A$2:$I$650,2,FALSE))))</f>
        <v/>
      </c>
      <c r="H62" s="22">
        <f t="shared" si="0"/>
        <v>0</v>
      </c>
      <c r="I62" t="str">
        <f t="shared" si="1"/>
        <v/>
      </c>
    </row>
    <row r="63" spans="1:9" ht="15" x14ac:dyDescent="0.4">
      <c r="A63" s="19"/>
      <c r="B63" s="19"/>
      <c r="C63" s="20"/>
      <c r="D63" s="20"/>
      <c r="E63" s="20"/>
      <c r="F63" s="20"/>
      <c r="G63" s="21" t="str">
        <f>IF(ISBLANK($A63),"",IF($I63="X",A63,CONCATENATE(VLOOKUP(A63,Competitors!$A$2:$I$650,3, FALSE)," ",VLOOKUP(A63,Competitors!$A$2:$I$650,2,FALSE))))</f>
        <v/>
      </c>
      <c r="H63" s="22">
        <f t="shared" si="0"/>
        <v>0</v>
      </c>
      <c r="I63" t="str">
        <f t="shared" si="1"/>
        <v/>
      </c>
    </row>
    <row r="64" spans="1:9" ht="15" x14ac:dyDescent="0.4">
      <c r="A64" s="19"/>
      <c r="B64" s="19"/>
      <c r="C64" s="20"/>
      <c r="D64" s="20"/>
      <c r="E64" s="20"/>
      <c r="F64" s="20"/>
      <c r="G64" s="21" t="str">
        <f>IF(ISBLANK($A64),"",IF($I64="X",A64,CONCATENATE(VLOOKUP(A64,Competitors!$A$2:$I$650,3, FALSE)," ",VLOOKUP(A64,Competitors!$A$2:$I$650,2,FALSE))))</f>
        <v/>
      </c>
      <c r="H64" s="22">
        <f t="shared" si="0"/>
        <v>0</v>
      </c>
      <c r="I64" t="str">
        <f t="shared" si="1"/>
        <v/>
      </c>
    </row>
    <row r="65" spans="1:9" ht="15" x14ac:dyDescent="0.4">
      <c r="A65" s="19"/>
      <c r="B65" s="19"/>
      <c r="C65" s="20"/>
      <c r="D65" s="20"/>
      <c r="E65" s="20"/>
      <c r="F65" s="20"/>
      <c r="G65" s="21" t="str">
        <f>IF(ISBLANK($A65),"",IF($I65="X",A65,CONCATENATE(VLOOKUP(A65,Competitors!$A$2:$I$650,3, FALSE)," ",VLOOKUP(A65,Competitors!$A$2:$I$650,2,FALSE))))</f>
        <v/>
      </c>
      <c r="H65" s="22">
        <f t="shared" si="0"/>
        <v>0</v>
      </c>
      <c r="I65" t="str">
        <f t="shared" si="1"/>
        <v/>
      </c>
    </row>
    <row r="66" spans="1:9" ht="15" x14ac:dyDescent="0.4">
      <c r="A66" s="19"/>
      <c r="B66" s="19"/>
      <c r="C66" s="20"/>
      <c r="D66" s="20"/>
      <c r="E66" s="20"/>
      <c r="F66" s="20"/>
      <c r="G66" s="21" t="str">
        <f>IF(ISBLANK($A66),"",IF($I66="X",A66,CONCATENATE(VLOOKUP(A66,Competitors!$A$2:$I$650,3, FALSE)," ",VLOOKUP(A66,Competitors!$A$2:$I$650,2,FALSE))))</f>
        <v/>
      </c>
      <c r="H66" s="22">
        <f t="shared" si="0"/>
        <v>0</v>
      </c>
      <c r="I66" t="str">
        <f t="shared" si="1"/>
        <v/>
      </c>
    </row>
    <row r="67" spans="1:9" ht="15" x14ac:dyDescent="0.4">
      <c r="A67" s="19"/>
      <c r="B67" s="19"/>
      <c r="C67" s="20"/>
      <c r="D67" s="20"/>
      <c r="E67" s="20"/>
      <c r="F67" s="20"/>
      <c r="G67" s="21" t="str">
        <f>IF(ISBLANK($A67),"",IF($I67="X",A67,CONCATENATE(VLOOKUP(A67,Competitors!$A$2:$I$650,3, FALSE)," ",VLOOKUP(A67,Competitors!$A$2:$I$650,2,FALSE))))</f>
        <v/>
      </c>
      <c r="H67" s="22">
        <f t="shared" ref="H67:H101" si="2">IF(LEFT($E67,1)="D",UPPER($E67),(B67*3600+C67*60+D67)/86400)</f>
        <v>0</v>
      </c>
      <c r="I67" t="str">
        <f t="shared" ref="I67:I101" si="3">IF(OR(ISBLANK(A67),ISNUMBER(A67)),"","X")</f>
        <v/>
      </c>
    </row>
    <row r="68" spans="1:9" ht="15" x14ac:dyDescent="0.4">
      <c r="A68" s="19"/>
      <c r="B68" s="19"/>
      <c r="C68" s="20"/>
      <c r="D68" s="20"/>
      <c r="E68" s="20"/>
      <c r="F68" s="20"/>
      <c r="G68" s="21" t="str">
        <f>IF(ISBLANK($A68),"",IF($I68="X",A68,CONCATENATE(VLOOKUP(A68,Competitors!$A$2:$I$650,3, FALSE)," ",VLOOKUP(A68,Competitors!$A$2:$I$650,2,FALSE))))</f>
        <v/>
      </c>
      <c r="H68" s="22">
        <f t="shared" si="2"/>
        <v>0</v>
      </c>
      <c r="I68" t="str">
        <f t="shared" si="3"/>
        <v/>
      </c>
    </row>
    <row r="69" spans="1:9" ht="15" x14ac:dyDescent="0.4">
      <c r="A69" s="19"/>
      <c r="B69" s="19"/>
      <c r="C69" s="20"/>
      <c r="D69" s="20"/>
      <c r="E69" s="20"/>
      <c r="F69" s="20"/>
      <c r="G69" s="21" t="str">
        <f>IF(ISBLANK($A69),"",IF($I69="X",A69,CONCATENATE(VLOOKUP(A69,Competitors!$A$2:$I$650,3, FALSE)," ",VLOOKUP(A69,Competitors!$A$2:$I$650,2,FALSE))))</f>
        <v/>
      </c>
      <c r="H69" s="22">
        <f t="shared" si="2"/>
        <v>0</v>
      </c>
      <c r="I69" t="str">
        <f t="shared" si="3"/>
        <v/>
      </c>
    </row>
    <row r="70" spans="1:9" ht="15" x14ac:dyDescent="0.4">
      <c r="A70" s="19"/>
      <c r="B70" s="19"/>
      <c r="C70" s="20"/>
      <c r="D70" s="20"/>
      <c r="E70" s="20"/>
      <c r="F70" s="20"/>
      <c r="G70" s="21" t="str">
        <f>IF(ISBLANK($A70),"",IF($I70="X",A70,CONCATENATE(VLOOKUP(A70,Competitors!$A$2:$I$650,3, FALSE)," ",VLOOKUP(A70,Competitors!$A$2:$I$650,2,FALSE))))</f>
        <v/>
      </c>
      <c r="H70" s="22">
        <f t="shared" si="2"/>
        <v>0</v>
      </c>
      <c r="I70" t="str">
        <f t="shared" si="3"/>
        <v/>
      </c>
    </row>
    <row r="71" spans="1:9" ht="15" x14ac:dyDescent="0.4">
      <c r="A71" s="19"/>
      <c r="B71" s="19"/>
      <c r="C71" s="20"/>
      <c r="D71" s="20"/>
      <c r="E71" s="20"/>
      <c r="F71" s="20"/>
      <c r="G71" s="21" t="str">
        <f>IF(ISBLANK($A71),"",IF($I71="X",A71,CONCATENATE(VLOOKUP(A71,Competitors!$A$2:$I$650,3, FALSE)," ",VLOOKUP(A71,Competitors!$A$2:$I$650,2,FALSE))))</f>
        <v/>
      </c>
      <c r="H71" s="22">
        <f t="shared" si="2"/>
        <v>0</v>
      </c>
      <c r="I71" t="str">
        <f t="shared" si="3"/>
        <v/>
      </c>
    </row>
    <row r="72" spans="1:9" ht="15" x14ac:dyDescent="0.4">
      <c r="A72" s="19"/>
      <c r="B72" s="19"/>
      <c r="C72" s="20"/>
      <c r="D72" s="20"/>
      <c r="E72" s="20"/>
      <c r="F72" s="20"/>
      <c r="G72" s="21" t="str">
        <f>IF(ISBLANK($A72),"",IF($I72="X",A72,CONCATENATE(VLOOKUP(A72,Competitors!$A$2:$I$650,3, FALSE)," ",VLOOKUP(A72,Competitors!$A$2:$I$650,2,FALSE))))</f>
        <v/>
      </c>
      <c r="H72" s="22">
        <f t="shared" si="2"/>
        <v>0</v>
      </c>
      <c r="I72" t="str">
        <f t="shared" si="3"/>
        <v/>
      </c>
    </row>
    <row r="73" spans="1:9" ht="15" x14ac:dyDescent="0.4">
      <c r="A73" s="19"/>
      <c r="B73" s="19"/>
      <c r="C73" s="20"/>
      <c r="D73" s="20"/>
      <c r="E73" s="20"/>
      <c r="F73" s="20"/>
      <c r="G73" s="21" t="str">
        <f>IF(ISBLANK($A73),"",IF($I73="X",A73,CONCATENATE(VLOOKUP(A73,Competitors!$A$2:$I$650,3, FALSE)," ",VLOOKUP(A73,Competitors!$A$2:$I$650,2,FALSE))))</f>
        <v/>
      </c>
      <c r="H73" s="22">
        <f t="shared" si="2"/>
        <v>0</v>
      </c>
      <c r="I73" t="str">
        <f t="shared" si="3"/>
        <v/>
      </c>
    </row>
    <row r="74" spans="1:9" ht="15" x14ac:dyDescent="0.4">
      <c r="A74" s="19"/>
      <c r="B74" s="19"/>
      <c r="C74" s="20"/>
      <c r="D74" s="20"/>
      <c r="E74" s="20"/>
      <c r="F74" s="20"/>
      <c r="G74" s="21" t="str">
        <f>IF(ISBLANK($A74),"",IF($I74="X",A74,CONCATENATE(VLOOKUP(A74,Competitors!$A$2:$I$650,3, FALSE)," ",VLOOKUP(A74,Competitors!$A$2:$I$650,2,FALSE))))</f>
        <v/>
      </c>
      <c r="H74" s="22">
        <f t="shared" si="2"/>
        <v>0</v>
      </c>
      <c r="I74" t="str">
        <f t="shared" si="3"/>
        <v/>
      </c>
    </row>
    <row r="75" spans="1:9" ht="15" x14ac:dyDescent="0.4">
      <c r="A75" s="19"/>
      <c r="B75" s="19"/>
      <c r="C75" s="20"/>
      <c r="D75" s="20"/>
      <c r="E75" s="20"/>
      <c r="F75" s="20"/>
      <c r="G75" s="21" t="str">
        <f>IF(ISBLANK($A75),"",IF($I75="X",A75,CONCATENATE(VLOOKUP(A75,Competitors!$A$2:$I$650,3, FALSE)," ",VLOOKUP(A75,Competitors!$A$2:$I$650,2,FALSE))))</f>
        <v/>
      </c>
      <c r="H75" s="22">
        <f t="shared" si="2"/>
        <v>0</v>
      </c>
      <c r="I75" t="str">
        <f t="shared" si="3"/>
        <v/>
      </c>
    </row>
    <row r="76" spans="1:9" ht="15" x14ac:dyDescent="0.4">
      <c r="A76" s="19"/>
      <c r="B76" s="19"/>
      <c r="C76" s="20"/>
      <c r="D76" s="20"/>
      <c r="E76" s="20"/>
      <c r="F76" s="20"/>
      <c r="G76" s="21" t="str">
        <f>IF(ISBLANK($A76),"",IF($I76="X",A76,CONCATENATE(VLOOKUP(A76,Competitors!$A$2:$I$650,3, FALSE)," ",VLOOKUP(A76,Competitors!$A$2:$I$650,2,FALSE))))</f>
        <v/>
      </c>
      <c r="H76" s="22">
        <f t="shared" si="2"/>
        <v>0</v>
      </c>
      <c r="I76" t="str">
        <f t="shared" si="3"/>
        <v/>
      </c>
    </row>
    <row r="77" spans="1:9" ht="15" x14ac:dyDescent="0.4">
      <c r="A77" s="19"/>
      <c r="B77" s="19"/>
      <c r="C77" s="20"/>
      <c r="D77" s="20"/>
      <c r="E77" s="20"/>
      <c r="F77" s="20"/>
      <c r="G77" s="21" t="str">
        <f>IF(ISBLANK($A77),"",IF($I77="X",A77,CONCATENATE(VLOOKUP(A77,Competitors!$A$2:$I$650,3, FALSE)," ",VLOOKUP(A77,Competitors!$A$2:$I$650,2,FALSE))))</f>
        <v/>
      </c>
      <c r="H77" s="22">
        <f t="shared" si="2"/>
        <v>0</v>
      </c>
      <c r="I77" t="str">
        <f t="shared" si="3"/>
        <v/>
      </c>
    </row>
    <row r="78" spans="1:9" ht="15" x14ac:dyDescent="0.4">
      <c r="A78" s="19"/>
      <c r="B78" s="19"/>
      <c r="C78" s="20"/>
      <c r="D78" s="20"/>
      <c r="E78" s="20"/>
      <c r="F78" s="20"/>
      <c r="G78" s="21" t="str">
        <f>IF(ISBLANK($A78),"",IF($I78="X",A78,CONCATENATE(VLOOKUP(A78,Competitors!$A$2:$I$650,3, FALSE)," ",VLOOKUP(A78,Competitors!$A$2:$I$650,2,FALSE))))</f>
        <v/>
      </c>
      <c r="H78" s="22">
        <f t="shared" si="2"/>
        <v>0</v>
      </c>
      <c r="I78" t="str">
        <f t="shared" si="3"/>
        <v/>
      </c>
    </row>
    <row r="79" spans="1:9" ht="15" x14ac:dyDescent="0.4">
      <c r="A79" s="19"/>
      <c r="B79" s="19"/>
      <c r="C79" s="20"/>
      <c r="D79" s="20"/>
      <c r="E79" s="20"/>
      <c r="F79" s="20"/>
      <c r="G79" s="21" t="str">
        <f>IF(ISBLANK($A79),"",IF($I79="X",A79,CONCATENATE(VLOOKUP(A79,Competitors!$A$2:$I$650,3, FALSE)," ",VLOOKUP(A79,Competitors!$A$2:$I$650,2,FALSE))))</f>
        <v/>
      </c>
      <c r="H79" s="22">
        <f t="shared" si="2"/>
        <v>0</v>
      </c>
      <c r="I79" t="str">
        <f t="shared" si="3"/>
        <v/>
      </c>
    </row>
    <row r="80" spans="1:9" ht="15" x14ac:dyDescent="0.4">
      <c r="A80" s="19"/>
      <c r="B80" s="19"/>
      <c r="C80" s="20"/>
      <c r="D80" s="20"/>
      <c r="E80" s="20"/>
      <c r="F80" s="20"/>
      <c r="G80" s="21" t="str">
        <f>IF(ISBLANK($A80),"",IF($I80="X",A80,CONCATENATE(VLOOKUP(A80,Competitors!$A$2:$I$650,3, FALSE)," ",VLOOKUP(A80,Competitors!$A$2:$I$650,2,FALSE))))</f>
        <v/>
      </c>
      <c r="H80" s="22">
        <f t="shared" si="2"/>
        <v>0</v>
      </c>
      <c r="I80" t="str">
        <f t="shared" si="3"/>
        <v/>
      </c>
    </row>
    <row r="81" spans="1:9" ht="15" x14ac:dyDescent="0.4">
      <c r="A81" s="19"/>
      <c r="B81" s="19"/>
      <c r="C81" s="20"/>
      <c r="D81" s="20"/>
      <c r="E81" s="20"/>
      <c r="F81" s="20"/>
      <c r="G81" s="21" t="str">
        <f>IF(ISBLANK($A81),"",IF($I81="X",A81,CONCATENATE(VLOOKUP(A81,Competitors!$A$2:$I$650,3, FALSE)," ",VLOOKUP(A81,Competitors!$A$2:$I$650,2,FALSE))))</f>
        <v/>
      </c>
      <c r="H81" s="22">
        <f t="shared" si="2"/>
        <v>0</v>
      </c>
      <c r="I81" t="str">
        <f t="shared" si="3"/>
        <v/>
      </c>
    </row>
    <row r="82" spans="1:9" ht="15" x14ac:dyDescent="0.4">
      <c r="A82" s="19"/>
      <c r="B82" s="19"/>
      <c r="C82" s="20"/>
      <c r="D82" s="20"/>
      <c r="E82" s="20"/>
      <c r="F82" s="20"/>
      <c r="G82" s="21" t="str">
        <f>IF(ISBLANK($A82),"",IF($I82="X",A82,CONCATENATE(VLOOKUP(A82,Competitors!$A$2:$I$650,3, FALSE)," ",VLOOKUP(A82,Competitors!$A$2:$I$650,2,FALSE))))</f>
        <v/>
      </c>
      <c r="H82" s="22">
        <f t="shared" si="2"/>
        <v>0</v>
      </c>
      <c r="I82" t="str">
        <f t="shared" si="3"/>
        <v/>
      </c>
    </row>
    <row r="83" spans="1:9" ht="15" x14ac:dyDescent="0.4">
      <c r="A83" s="19"/>
      <c r="B83" s="19"/>
      <c r="C83" s="20"/>
      <c r="D83" s="20"/>
      <c r="E83" s="20"/>
      <c r="F83" s="20"/>
      <c r="G83" s="21" t="str">
        <f>IF(ISBLANK($A83),"",IF($I83="X",A83,CONCATENATE(VLOOKUP(A83,Competitors!$A$2:$I$650,3, FALSE)," ",VLOOKUP(A83,Competitors!$A$2:$I$650,2,FALSE))))</f>
        <v/>
      </c>
      <c r="H83" s="22">
        <f t="shared" si="2"/>
        <v>0</v>
      </c>
      <c r="I83" t="str">
        <f t="shared" si="3"/>
        <v/>
      </c>
    </row>
    <row r="84" spans="1:9" ht="15" x14ac:dyDescent="0.4">
      <c r="A84" s="19"/>
      <c r="B84" s="19"/>
      <c r="C84" s="20"/>
      <c r="D84" s="20"/>
      <c r="E84" s="20"/>
      <c r="F84" s="20"/>
      <c r="G84" s="21" t="str">
        <f>IF(ISBLANK($A84),"",IF($I84="X",A84,CONCATENATE(VLOOKUP(A84,Competitors!$A$2:$I$650,3, FALSE)," ",VLOOKUP(A84,Competitors!$A$2:$I$650,2,FALSE))))</f>
        <v/>
      </c>
      <c r="H84" s="22">
        <f t="shared" si="2"/>
        <v>0</v>
      </c>
      <c r="I84" t="str">
        <f t="shared" si="3"/>
        <v/>
      </c>
    </row>
    <row r="85" spans="1:9" ht="15" x14ac:dyDescent="0.4">
      <c r="A85" s="19"/>
      <c r="B85" s="19"/>
      <c r="C85" s="20"/>
      <c r="D85" s="20"/>
      <c r="E85" s="20"/>
      <c r="F85" s="20"/>
      <c r="G85" s="21" t="str">
        <f>IF(ISBLANK($A85),"",IF($I85="X",A85,CONCATENATE(VLOOKUP(A85,Competitors!$A$2:$I$650,3, FALSE)," ",VLOOKUP(A85,Competitors!$A$2:$I$650,2,FALSE))))</f>
        <v/>
      </c>
      <c r="H85" s="22">
        <f t="shared" si="2"/>
        <v>0</v>
      </c>
      <c r="I85" t="str">
        <f t="shared" si="3"/>
        <v/>
      </c>
    </row>
    <row r="86" spans="1:9" ht="15" x14ac:dyDescent="0.4">
      <c r="A86" s="19"/>
      <c r="B86" s="19"/>
      <c r="C86" s="20"/>
      <c r="D86" s="20"/>
      <c r="E86" s="20"/>
      <c r="F86" s="20"/>
      <c r="G86" s="21" t="str">
        <f>IF(ISBLANK($A86),"",IF($I86="X",A86,CONCATENATE(VLOOKUP(A86,Competitors!$A$2:$I$650,3, FALSE)," ",VLOOKUP(A86,Competitors!$A$2:$I$650,2,FALSE))))</f>
        <v/>
      </c>
      <c r="H86" s="22">
        <f t="shared" si="2"/>
        <v>0</v>
      </c>
      <c r="I86" t="str">
        <f t="shared" si="3"/>
        <v/>
      </c>
    </row>
    <row r="87" spans="1:9" ht="15" x14ac:dyDescent="0.4">
      <c r="A87" s="19"/>
      <c r="B87" s="19"/>
      <c r="C87" s="20"/>
      <c r="D87" s="20"/>
      <c r="E87" s="20"/>
      <c r="F87" s="20"/>
      <c r="G87" s="21" t="str">
        <f>IF(ISBLANK($A87),"",IF($I87="X",A87,CONCATENATE(VLOOKUP(A87,Competitors!$A$2:$I$650,3, FALSE)," ",VLOOKUP(A87,Competitors!$A$2:$I$650,2,FALSE))))</f>
        <v/>
      </c>
      <c r="H87" s="22">
        <f t="shared" si="2"/>
        <v>0</v>
      </c>
      <c r="I87" t="str">
        <f t="shared" si="3"/>
        <v/>
      </c>
    </row>
    <row r="88" spans="1:9" ht="15" x14ac:dyDescent="0.4">
      <c r="A88" s="19"/>
      <c r="B88" s="19"/>
      <c r="C88" s="20"/>
      <c r="D88" s="20"/>
      <c r="E88" s="20"/>
      <c r="F88" s="20"/>
      <c r="G88" s="21" t="str">
        <f>IF(ISBLANK($A88),"",IF($I88="X",A88,CONCATENATE(VLOOKUP(A88,Competitors!$A$2:$I$650,3, FALSE)," ",VLOOKUP(A88,Competitors!$A$2:$I$650,2,FALSE))))</f>
        <v/>
      </c>
      <c r="H88" s="22">
        <f t="shared" si="2"/>
        <v>0</v>
      </c>
      <c r="I88" t="str">
        <f t="shared" si="3"/>
        <v/>
      </c>
    </row>
    <row r="89" spans="1:9" ht="15" x14ac:dyDescent="0.4">
      <c r="A89" s="19"/>
      <c r="B89" s="19"/>
      <c r="C89" s="20"/>
      <c r="D89" s="20"/>
      <c r="E89" s="20"/>
      <c r="F89" s="20"/>
      <c r="G89" s="21" t="str">
        <f>IF(ISBLANK($A89),"",IF($I89="X",A89,CONCATENATE(VLOOKUP(A89,Competitors!$A$2:$I$650,3, FALSE)," ",VLOOKUP(A89,Competitors!$A$2:$I$650,2,FALSE))))</f>
        <v/>
      </c>
      <c r="H89" s="22">
        <f t="shared" si="2"/>
        <v>0</v>
      </c>
      <c r="I89" t="str">
        <f t="shared" si="3"/>
        <v/>
      </c>
    </row>
    <row r="90" spans="1:9" ht="15" x14ac:dyDescent="0.4">
      <c r="A90" s="19"/>
      <c r="B90" s="19"/>
      <c r="C90" s="20"/>
      <c r="D90" s="20"/>
      <c r="E90" s="20"/>
      <c r="F90" s="20"/>
      <c r="G90" s="21" t="str">
        <f>IF(ISBLANK($A90),"",IF($I90="X",A90,CONCATENATE(VLOOKUP(A90,Competitors!$A$2:$I$650,3, FALSE)," ",VLOOKUP(A90,Competitors!$A$2:$I$650,2,FALSE))))</f>
        <v/>
      </c>
      <c r="H90" s="22">
        <f t="shared" si="2"/>
        <v>0</v>
      </c>
      <c r="I90" t="str">
        <f t="shared" si="3"/>
        <v/>
      </c>
    </row>
    <row r="91" spans="1:9" ht="15" x14ac:dyDescent="0.4">
      <c r="A91" s="19"/>
      <c r="B91" s="19"/>
      <c r="C91" s="20"/>
      <c r="D91" s="20"/>
      <c r="E91" s="20"/>
      <c r="F91" s="20"/>
      <c r="G91" s="21" t="str">
        <f>IF(ISBLANK($A91),"",IF($I91="X",A91,CONCATENATE(VLOOKUP(A91,Competitors!$A$2:$I$650,3, FALSE)," ",VLOOKUP(A91,Competitors!$A$2:$I$650,2,FALSE))))</f>
        <v/>
      </c>
      <c r="H91" s="22">
        <f t="shared" si="2"/>
        <v>0</v>
      </c>
      <c r="I91" t="str">
        <f t="shared" si="3"/>
        <v/>
      </c>
    </row>
    <row r="92" spans="1:9" ht="15" x14ac:dyDescent="0.4">
      <c r="A92" s="19"/>
      <c r="B92" s="19"/>
      <c r="C92" s="20"/>
      <c r="D92" s="20"/>
      <c r="E92" s="20"/>
      <c r="F92" s="20"/>
      <c r="G92" s="21" t="str">
        <f>IF(ISBLANK($A92),"",IF($I92="X",A92,CONCATENATE(VLOOKUP(A92,Competitors!$A$2:$I$650,3, FALSE)," ",VLOOKUP(A92,Competitors!$A$2:$I$650,2,FALSE))))</f>
        <v/>
      </c>
      <c r="H92" s="22">
        <f t="shared" si="2"/>
        <v>0</v>
      </c>
      <c r="I92" t="str">
        <f t="shared" si="3"/>
        <v/>
      </c>
    </row>
    <row r="93" spans="1:9" ht="15" x14ac:dyDescent="0.4">
      <c r="A93" s="19"/>
      <c r="B93" s="19"/>
      <c r="C93" s="20"/>
      <c r="D93" s="20"/>
      <c r="E93" s="20"/>
      <c r="F93" s="20"/>
      <c r="G93" s="21" t="str">
        <f>IF(ISBLANK($A93),"",IF($I93="X",A93,CONCATENATE(VLOOKUP(A93,Competitors!$A$2:$I$650,3, FALSE)," ",VLOOKUP(A93,Competitors!$A$2:$I$650,2,FALSE))))</f>
        <v/>
      </c>
      <c r="H93" s="22">
        <f t="shared" si="2"/>
        <v>0</v>
      </c>
      <c r="I93" t="str">
        <f t="shared" si="3"/>
        <v/>
      </c>
    </row>
    <row r="94" spans="1:9" ht="15" x14ac:dyDescent="0.4">
      <c r="A94" s="19"/>
      <c r="B94" s="19"/>
      <c r="C94" s="20"/>
      <c r="D94" s="20"/>
      <c r="E94" s="20"/>
      <c r="F94" s="20"/>
      <c r="G94" s="21" t="str">
        <f>IF(ISBLANK($A94),"",IF($I94="X",A94,CONCATENATE(VLOOKUP(A94,Competitors!$A$2:$I$650,3, FALSE)," ",VLOOKUP(A94,Competitors!$A$2:$I$650,2,FALSE))))</f>
        <v/>
      </c>
      <c r="H94" s="22">
        <f t="shared" si="2"/>
        <v>0</v>
      </c>
      <c r="I94" t="str">
        <f t="shared" si="3"/>
        <v/>
      </c>
    </row>
    <row r="95" spans="1:9" ht="15" x14ac:dyDescent="0.4">
      <c r="A95" s="19"/>
      <c r="B95" s="19"/>
      <c r="C95" s="20"/>
      <c r="D95" s="20"/>
      <c r="E95" s="20"/>
      <c r="F95" s="20"/>
      <c r="G95" s="21" t="str">
        <f>IF(ISBLANK($A95),"",IF($I95="X",A95,CONCATENATE(VLOOKUP(A95,Competitors!$A$2:$I$650,3, FALSE)," ",VLOOKUP(A95,Competitors!$A$2:$I$650,2,FALSE))))</f>
        <v/>
      </c>
      <c r="H95" s="22">
        <f t="shared" si="2"/>
        <v>0</v>
      </c>
      <c r="I95" t="str">
        <f t="shared" si="3"/>
        <v/>
      </c>
    </row>
    <row r="96" spans="1:9" ht="15" x14ac:dyDescent="0.4">
      <c r="A96" s="19"/>
      <c r="B96" s="19"/>
      <c r="C96" s="20"/>
      <c r="D96" s="20"/>
      <c r="E96" s="20"/>
      <c r="F96" s="20"/>
      <c r="G96" s="21" t="str">
        <f>IF(ISBLANK($A96),"",IF($I96="X",A96,CONCATENATE(VLOOKUP(A96,Competitors!$A$2:$I$650,3, FALSE)," ",VLOOKUP(A96,Competitors!$A$2:$I$650,2,FALSE))))</f>
        <v/>
      </c>
      <c r="H96" s="22">
        <f t="shared" si="2"/>
        <v>0</v>
      </c>
      <c r="I96" t="str">
        <f t="shared" si="3"/>
        <v/>
      </c>
    </row>
    <row r="97" spans="1:9" ht="15" x14ac:dyDescent="0.4">
      <c r="A97" s="19"/>
      <c r="B97" s="19"/>
      <c r="C97" s="20"/>
      <c r="D97" s="20"/>
      <c r="E97" s="20"/>
      <c r="F97" s="20"/>
      <c r="G97" s="21" t="str">
        <f>IF(ISBLANK($A97),"",IF($I97="X",A97,CONCATENATE(VLOOKUP(A97,Competitors!$A$2:$I$650,3, FALSE)," ",VLOOKUP(A97,Competitors!$A$2:$I$650,2,FALSE))))</f>
        <v/>
      </c>
      <c r="H97" s="22">
        <f t="shared" si="2"/>
        <v>0</v>
      </c>
      <c r="I97" t="str">
        <f t="shared" si="3"/>
        <v/>
      </c>
    </row>
    <row r="98" spans="1:9" ht="15" x14ac:dyDescent="0.4">
      <c r="A98" s="19"/>
      <c r="B98" s="19"/>
      <c r="C98" s="20"/>
      <c r="D98" s="20"/>
      <c r="E98" s="20"/>
      <c r="F98" s="20"/>
      <c r="G98" s="21" t="str">
        <f>IF(ISBLANK($A98),"",IF($I98="X",A98,CONCATENATE(VLOOKUP(A98,Competitors!$A$2:$I$650,3, FALSE)," ",VLOOKUP(A98,Competitors!$A$2:$I$650,2,FALSE))))</f>
        <v/>
      </c>
      <c r="H98" s="22">
        <f t="shared" si="2"/>
        <v>0</v>
      </c>
      <c r="I98" t="str">
        <f t="shared" si="3"/>
        <v/>
      </c>
    </row>
    <row r="99" spans="1:9" ht="15" x14ac:dyDescent="0.4">
      <c r="A99" s="19"/>
      <c r="B99" s="19"/>
      <c r="C99" s="20"/>
      <c r="D99" s="20"/>
      <c r="E99" s="20"/>
      <c r="F99" s="20"/>
      <c r="G99" s="21" t="str">
        <f>IF(ISBLANK($A99),"",IF($I99="X",A99,CONCATENATE(VLOOKUP(A99,Competitors!$A$2:$I$650,3, FALSE)," ",VLOOKUP(A99,Competitors!$A$2:$I$650,2,FALSE))))</f>
        <v/>
      </c>
      <c r="H99" s="22">
        <f t="shared" si="2"/>
        <v>0</v>
      </c>
      <c r="I99" t="str">
        <f t="shared" si="3"/>
        <v/>
      </c>
    </row>
    <row r="100" spans="1:9" ht="15" x14ac:dyDescent="0.4">
      <c r="A100" s="19"/>
      <c r="B100" s="19"/>
      <c r="C100" s="20"/>
      <c r="D100" s="20"/>
      <c r="E100" s="20"/>
      <c r="F100" s="20"/>
      <c r="G100" s="21" t="str">
        <f>IF(ISBLANK($A100),"",IF($I100="X",A100,CONCATENATE(VLOOKUP(A100,Competitors!$A$2:$I$650,3, FALSE)," ",VLOOKUP(A100,Competitors!$A$2:$I$650,2,FALSE))))</f>
        <v/>
      </c>
      <c r="H100" s="22">
        <f t="shared" si="2"/>
        <v>0</v>
      </c>
      <c r="I100" t="str">
        <f t="shared" si="3"/>
        <v/>
      </c>
    </row>
    <row r="101" spans="1:9" ht="15" x14ac:dyDescent="0.4">
      <c r="A101" s="19"/>
      <c r="B101" s="19"/>
      <c r="C101" s="20"/>
      <c r="D101" s="20"/>
      <c r="E101" s="20"/>
      <c r="F101" s="20"/>
      <c r="G101" s="21" t="str">
        <f>IF(ISBLANK($A101),"",IF($I101="X",A101,CONCATENATE(VLOOKUP(A101,Competitors!$A$2:$I$650,3, FALSE)," ",VLOOKUP(A101,Competitors!$A$2:$I$650,2,FALSE))))</f>
        <v/>
      </c>
      <c r="H101" s="22">
        <f t="shared" si="2"/>
        <v>0</v>
      </c>
      <c r="I101" t="str">
        <f t="shared" si="3"/>
        <v/>
      </c>
    </row>
    <row r="102" spans="1:9" s="23" customFormat="1" x14ac:dyDescent="0.35">
      <c r="H102" s="24"/>
    </row>
    <row r="103" spans="1:9" x14ac:dyDescent="0.35">
      <c r="A103" t="s">
        <v>672</v>
      </c>
      <c r="B103" t="str" cm="1">
        <f t="array" aca="1" ref="B103" ca="1">MID(CELL("filename",A1),FIND("]",CELL("filename",A1))+1,255)</f>
        <v>Event_26</v>
      </c>
    </row>
    <row r="104" spans="1:9" x14ac:dyDescent="0.35">
      <c r="A104" t="s">
        <v>673</v>
      </c>
      <c r="B104">
        <f ca="1">_xlfn.XLOOKUP(B103,Calendar!L:L,Calendar!G:G,"Event is not in calendar")</f>
        <v>0</v>
      </c>
    </row>
  </sheetData>
  <conditionalFormatting sqref="D2:D101">
    <cfRule type="expression" dxfId="2" priority="1">
      <formula>TEXT($B$104,"@")="Y"</formula>
    </cfRule>
  </conditionalFormatting>
  <conditionalFormatting sqref="G2:H101">
    <cfRule type="expression" dxfId="1" priority="3">
      <formula>$I2="X"</formula>
    </cfRule>
  </conditionalFormatting>
  <conditionalFormatting sqref="H2:H101">
    <cfRule type="expression" dxfId="0" priority="2">
      <formula>TEXT($B$104,"@")="Y"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45F79-6298-4F61-B288-C13971DDDA3A}">
  <sheetPr codeName="Sheet49"/>
  <dimension ref="A1:D64"/>
  <sheetViews>
    <sheetView workbookViewId="0">
      <selection activeCell="C298" sqref="C298"/>
    </sheetView>
  </sheetViews>
  <sheetFormatPr defaultRowHeight="12.75" x14ac:dyDescent="0.35"/>
  <cols>
    <col min="1" max="1" width="18.19921875" bestFit="1" customWidth="1"/>
    <col min="2" max="2" width="19.1328125" customWidth="1"/>
    <col min="3" max="3" width="23.33203125" customWidth="1"/>
  </cols>
  <sheetData>
    <row r="1" spans="1:4" x14ac:dyDescent="0.35">
      <c r="A1" t="s">
        <v>115</v>
      </c>
      <c r="B1" t="s">
        <v>116</v>
      </c>
    </row>
    <row r="2" spans="1:4" ht="14.25" x14ac:dyDescent="0.45">
      <c r="A2" t="s">
        <v>117</v>
      </c>
      <c r="B2" t="s">
        <v>118</v>
      </c>
      <c r="C2" s="9" t="str">
        <f>_xlfn.CONCAT(A2," (",B2,")")</f>
        <v>Carl Dyson (Aerologic)</v>
      </c>
      <c r="D2" s="10"/>
    </row>
    <row r="3" spans="1:4" ht="14.25" x14ac:dyDescent="0.45">
      <c r="A3" t="s">
        <v>119</v>
      </c>
      <c r="B3" t="s">
        <v>120</v>
      </c>
      <c r="C3" s="9" t="str">
        <f t="shared" ref="C3:C63" si="0">_xlfn.CONCAT(A3," (",B3,")")</f>
        <v>Tommy Nolan (Ashby ICC)</v>
      </c>
      <c r="D3" s="10"/>
    </row>
    <row r="4" spans="1:4" ht="14.25" x14ac:dyDescent="0.45">
      <c r="A4" t="s">
        <v>121</v>
      </c>
      <c r="B4" t="s">
        <v>122</v>
      </c>
      <c r="C4" s="9" t="str">
        <f t="shared" si="0"/>
        <v>Jayne Mumford (Cov Tri)</v>
      </c>
      <c r="D4" s="10"/>
    </row>
    <row r="5" spans="1:4" ht="14.25" x14ac:dyDescent="0.45">
      <c r="A5" t="s">
        <v>123</v>
      </c>
      <c r="B5" t="s">
        <v>122</v>
      </c>
      <c r="C5" s="9" t="str">
        <f t="shared" si="0"/>
        <v>Simon Clarke (Cov Tri)</v>
      </c>
      <c r="D5" s="10"/>
    </row>
    <row r="6" spans="1:4" ht="14.25" x14ac:dyDescent="0.45">
      <c r="A6" t="s">
        <v>124</v>
      </c>
      <c r="B6" t="s">
        <v>125</v>
      </c>
      <c r="C6" s="9" t="str">
        <f t="shared" si="0"/>
        <v>Evan Collett Jnr (KCC)</v>
      </c>
      <c r="D6" s="10"/>
    </row>
    <row r="7" spans="1:4" ht="14.25" x14ac:dyDescent="0.45">
      <c r="A7" t="s">
        <v>126</v>
      </c>
      <c r="B7" t="s">
        <v>127</v>
      </c>
      <c r="C7" s="9" t="str">
        <f t="shared" si="0"/>
        <v>Harriet Hughes (LFCC)</v>
      </c>
      <c r="D7" s="10"/>
    </row>
    <row r="8" spans="1:4" ht="14.25" x14ac:dyDescent="0.45">
      <c r="A8" t="s">
        <v>128</v>
      </c>
      <c r="B8" t="s">
        <v>127</v>
      </c>
      <c r="C8" s="9" t="str">
        <f t="shared" si="0"/>
        <v>Mat Mabe (LFCC)</v>
      </c>
      <c r="D8" s="10"/>
    </row>
    <row r="9" spans="1:4" ht="14.25" x14ac:dyDescent="0.45">
      <c r="A9" t="s">
        <v>129</v>
      </c>
      <c r="B9" t="s">
        <v>127</v>
      </c>
      <c r="C9" s="9" t="str">
        <f t="shared" si="0"/>
        <v>Matt Finch (LFCC)</v>
      </c>
      <c r="D9" s="10"/>
    </row>
    <row r="10" spans="1:4" ht="14.25" x14ac:dyDescent="0.45">
      <c r="A10" t="s">
        <v>130</v>
      </c>
      <c r="B10" t="s">
        <v>127</v>
      </c>
      <c r="C10" s="9" t="str">
        <f t="shared" si="0"/>
        <v>Matthew Finch (LFCC)</v>
      </c>
      <c r="D10" s="10"/>
    </row>
    <row r="11" spans="1:4" ht="14.25" x14ac:dyDescent="0.45">
      <c r="A11" t="s">
        <v>130</v>
      </c>
      <c r="B11" t="s">
        <v>127</v>
      </c>
      <c r="C11" s="9" t="str">
        <f t="shared" si="0"/>
        <v>Matthew Finch (LFCC)</v>
      </c>
      <c r="D11" s="10"/>
    </row>
    <row r="12" spans="1:4" ht="14.25" x14ac:dyDescent="0.45">
      <c r="A12" t="s">
        <v>131</v>
      </c>
      <c r="B12" t="s">
        <v>127</v>
      </c>
      <c r="C12" s="9" t="str">
        <f t="shared" si="0"/>
        <v>Morris Mabe (LFCC)</v>
      </c>
      <c r="D12" s="10"/>
    </row>
    <row r="13" spans="1:4" ht="14.25" x14ac:dyDescent="0.45">
      <c r="A13" t="s">
        <v>132</v>
      </c>
      <c r="B13" t="s">
        <v>127</v>
      </c>
      <c r="C13" s="9" t="str">
        <f t="shared" si="0"/>
        <v>Sam Nettel (LFCC)</v>
      </c>
      <c r="D13" s="10"/>
    </row>
    <row r="14" spans="1:4" ht="14.25" x14ac:dyDescent="0.45">
      <c r="A14" t="s">
        <v>133</v>
      </c>
      <c r="B14" t="s">
        <v>127</v>
      </c>
      <c r="C14" s="9" t="str">
        <f t="shared" si="0"/>
        <v>Talles Medevives (LFCC)</v>
      </c>
      <c r="D14" s="10"/>
    </row>
    <row r="15" spans="1:4" ht="14.25" x14ac:dyDescent="0.45">
      <c r="A15" t="s">
        <v>134</v>
      </c>
      <c r="B15" t="s">
        <v>135</v>
      </c>
      <c r="C15" s="9" t="str">
        <f t="shared" si="0"/>
        <v>Dean Tacey (LRC)</v>
      </c>
      <c r="D15" s="10"/>
    </row>
    <row r="16" spans="1:4" ht="14.25" x14ac:dyDescent="0.45">
      <c r="A16" t="s">
        <v>136</v>
      </c>
      <c r="B16" t="s">
        <v>137</v>
      </c>
      <c r="C16" s="9" t="str">
        <f t="shared" si="0"/>
        <v>Joe Murray (M I Racing)</v>
      </c>
    </row>
    <row r="17" spans="1:3" ht="14.25" x14ac:dyDescent="0.45">
      <c r="A17" t="s">
        <v>138</v>
      </c>
      <c r="B17" t="s">
        <v>139</v>
      </c>
      <c r="C17" s="9" t="str">
        <f t="shared" si="0"/>
        <v>Chris Booth (MOCC)</v>
      </c>
    </row>
    <row r="18" spans="1:3" ht="14.25" x14ac:dyDescent="0.45">
      <c r="A18" t="s">
        <v>140</v>
      </c>
      <c r="B18" t="s">
        <v>139</v>
      </c>
      <c r="C18" s="9" t="str">
        <f t="shared" si="0"/>
        <v>David Cooper (MOCC)</v>
      </c>
    </row>
    <row r="19" spans="1:3" ht="14.25" x14ac:dyDescent="0.45">
      <c r="A19" t="s">
        <v>141</v>
      </c>
      <c r="B19" t="s">
        <v>139</v>
      </c>
      <c r="C19" s="9" t="str">
        <f t="shared" si="0"/>
        <v>Jamie Haines (MOCC)</v>
      </c>
    </row>
    <row r="20" spans="1:3" ht="14.25" x14ac:dyDescent="0.45">
      <c r="A20" t="s">
        <v>142</v>
      </c>
      <c r="B20" t="s">
        <v>139</v>
      </c>
      <c r="C20" s="9" t="str">
        <f t="shared" si="0"/>
        <v>Laura Ayers (MOCC)</v>
      </c>
    </row>
    <row r="21" spans="1:3" ht="14.25" x14ac:dyDescent="0.45">
      <c r="A21" t="s">
        <v>143</v>
      </c>
      <c r="B21" t="s">
        <v>144</v>
      </c>
      <c r="C21" s="9" t="str">
        <f t="shared" si="0"/>
        <v>Lewis Cooper (RAF Tri)</v>
      </c>
    </row>
    <row r="22" spans="1:3" ht="14.25" x14ac:dyDescent="0.45">
      <c r="A22" t="s">
        <v>145</v>
      </c>
      <c r="B22" t="s">
        <v>146</v>
      </c>
      <c r="C22" s="9" t="str">
        <f t="shared" si="0"/>
        <v>Alex Whitmore (RATAE)</v>
      </c>
    </row>
    <row r="23" spans="1:3" ht="14.25" x14ac:dyDescent="0.45">
      <c r="A23" t="s">
        <v>147</v>
      </c>
      <c r="B23" t="s">
        <v>146</v>
      </c>
      <c r="C23" s="9" t="str">
        <f t="shared" si="0"/>
        <v>Brian Lincoln (RATAE)</v>
      </c>
    </row>
    <row r="24" spans="1:3" ht="14.25" x14ac:dyDescent="0.45">
      <c r="A24" t="s">
        <v>148</v>
      </c>
      <c r="B24" t="s">
        <v>146</v>
      </c>
      <c r="C24" s="9" t="str">
        <f t="shared" si="0"/>
        <v>Chris Bonsor (RATAE)</v>
      </c>
    </row>
    <row r="25" spans="1:3" ht="14.25" x14ac:dyDescent="0.45">
      <c r="A25" t="s">
        <v>149</v>
      </c>
      <c r="B25" t="s">
        <v>146</v>
      </c>
      <c r="C25" s="9" t="str">
        <f t="shared" si="0"/>
        <v>Chris Spray (RATAE)</v>
      </c>
    </row>
    <row r="26" spans="1:3" ht="14.25" x14ac:dyDescent="0.45">
      <c r="A26" t="s">
        <v>150</v>
      </c>
      <c r="B26" t="s">
        <v>146</v>
      </c>
      <c r="C26" s="9" t="str">
        <f t="shared" si="0"/>
        <v>Ed Watson (RATAE)</v>
      </c>
    </row>
    <row r="27" spans="1:3" ht="14.25" x14ac:dyDescent="0.45">
      <c r="A27" t="s">
        <v>151</v>
      </c>
      <c r="B27" t="s">
        <v>146</v>
      </c>
      <c r="C27" s="9" t="str">
        <f t="shared" si="0"/>
        <v>Mark Marmoy (RATAE)</v>
      </c>
    </row>
    <row r="28" spans="1:3" ht="14.25" x14ac:dyDescent="0.45">
      <c r="A28" t="s">
        <v>152</v>
      </c>
      <c r="B28" t="s">
        <v>146</v>
      </c>
      <c r="C28" s="9" t="str">
        <f t="shared" si="0"/>
        <v>Mark Newton (RATAE)</v>
      </c>
    </row>
    <row r="29" spans="1:3" ht="14.25" x14ac:dyDescent="0.45">
      <c r="A29" t="s">
        <v>153</v>
      </c>
      <c r="B29" t="s">
        <v>146</v>
      </c>
      <c r="C29" s="9" t="str">
        <f t="shared" si="0"/>
        <v>Marshall Briggs (RATAE)</v>
      </c>
    </row>
    <row r="30" spans="1:3" ht="14.25" x14ac:dyDescent="0.45">
      <c r="A30" t="s">
        <v>154</v>
      </c>
      <c r="B30" t="s">
        <v>146</v>
      </c>
      <c r="C30" s="9" t="str">
        <f t="shared" si="0"/>
        <v>Paul Eden (RATAE)</v>
      </c>
    </row>
    <row r="31" spans="1:3" ht="14.25" x14ac:dyDescent="0.45">
      <c r="A31" t="s">
        <v>155</v>
      </c>
      <c r="B31" t="s">
        <v>146</v>
      </c>
      <c r="C31" s="9" t="str">
        <f t="shared" si="0"/>
        <v>Sadie Murphy (RATAE)</v>
      </c>
    </row>
    <row r="32" spans="1:3" ht="14.25" x14ac:dyDescent="0.45">
      <c r="A32" t="s">
        <v>156</v>
      </c>
      <c r="B32" t="s">
        <v>146</v>
      </c>
      <c r="C32" s="9" t="str">
        <f t="shared" si="0"/>
        <v>Steve Pearce (RATAE)</v>
      </c>
    </row>
    <row r="33" spans="1:3" ht="14.25" x14ac:dyDescent="0.45">
      <c r="A33" t="s">
        <v>157</v>
      </c>
      <c r="B33" t="s">
        <v>158</v>
      </c>
      <c r="C33" s="9" t="str">
        <f t="shared" si="0"/>
        <v>Adam Wells (RFW)</v>
      </c>
    </row>
    <row r="34" spans="1:3" ht="14.25" x14ac:dyDescent="0.45">
      <c r="A34" t="s">
        <v>159</v>
      </c>
      <c r="B34" t="s">
        <v>158</v>
      </c>
      <c r="C34" s="9" t="str">
        <f t="shared" si="0"/>
        <v>Alex Borrowman (RFW)</v>
      </c>
    </row>
    <row r="35" spans="1:3" ht="14.25" x14ac:dyDescent="0.45">
      <c r="A35" t="s">
        <v>160</v>
      </c>
      <c r="B35" t="s">
        <v>158</v>
      </c>
      <c r="C35" s="9" t="str">
        <f t="shared" si="0"/>
        <v>Chris Fowler (RFW)</v>
      </c>
    </row>
    <row r="36" spans="1:3" ht="14.25" x14ac:dyDescent="0.45">
      <c r="A36" t="s">
        <v>161</v>
      </c>
      <c r="B36" t="s">
        <v>158</v>
      </c>
      <c r="C36" s="9" t="str">
        <f t="shared" si="0"/>
        <v>Ethan Mitchell-Clarke (RFW)</v>
      </c>
    </row>
    <row r="37" spans="1:3" ht="14.25" x14ac:dyDescent="0.45">
      <c r="A37" t="s">
        <v>162</v>
      </c>
      <c r="B37" t="s">
        <v>158</v>
      </c>
      <c r="C37" s="9" t="str">
        <f t="shared" si="0"/>
        <v>Lynne Scofield (RFW)</v>
      </c>
    </row>
    <row r="38" spans="1:3" ht="14.25" x14ac:dyDescent="0.45">
      <c r="A38" t="s">
        <v>163</v>
      </c>
      <c r="B38" t="s">
        <v>158</v>
      </c>
      <c r="C38" s="9" t="str">
        <f t="shared" si="0"/>
        <v>Michael Carter (RFW)</v>
      </c>
    </row>
    <row r="39" spans="1:3" ht="14.25" x14ac:dyDescent="0.45">
      <c r="A39" t="s">
        <v>154</v>
      </c>
      <c r="B39" t="s">
        <v>158</v>
      </c>
      <c r="C39" s="9" t="str">
        <f t="shared" si="0"/>
        <v>Paul Eden (RFW)</v>
      </c>
    </row>
    <row r="40" spans="1:3" ht="14.25" x14ac:dyDescent="0.45">
      <c r="A40" t="s">
        <v>164</v>
      </c>
      <c r="B40" t="s">
        <v>158</v>
      </c>
      <c r="C40" s="9" t="str">
        <f t="shared" si="0"/>
        <v>Phil Wilkinson (RFW)</v>
      </c>
    </row>
    <row r="41" spans="1:3" ht="14.25" x14ac:dyDescent="0.45">
      <c r="A41" t="s">
        <v>165</v>
      </c>
      <c r="B41" t="s">
        <v>158</v>
      </c>
      <c r="C41" s="9" t="str">
        <f t="shared" si="0"/>
        <v>Philip Wilkinson (RFW)</v>
      </c>
    </row>
    <row r="42" spans="1:3" ht="14.25" x14ac:dyDescent="0.45">
      <c r="A42" t="s">
        <v>166</v>
      </c>
      <c r="B42" t="s">
        <v>167</v>
      </c>
      <c r="C42" s="9" t="str">
        <f t="shared" si="0"/>
        <v>Adrian James (Rugby RCC)</v>
      </c>
    </row>
    <row r="43" spans="1:3" ht="14.25" x14ac:dyDescent="0.45">
      <c r="A43" t="s">
        <v>168</v>
      </c>
      <c r="B43" t="s">
        <v>169</v>
      </c>
      <c r="C43" s="9" t="str">
        <f t="shared" si="0"/>
        <v>Carl Shaw (Speedhub)</v>
      </c>
    </row>
    <row r="44" spans="1:3" ht="14.25" x14ac:dyDescent="0.45">
      <c r="A44" t="s">
        <v>170</v>
      </c>
      <c r="B44" t="s">
        <v>171</v>
      </c>
      <c r="C44" s="9" t="str">
        <f t="shared" si="0"/>
        <v>Oliver Searle (St Ives CC)</v>
      </c>
    </row>
    <row r="45" spans="1:3" ht="14.25" x14ac:dyDescent="0.45">
      <c r="A45" t="s">
        <v>172</v>
      </c>
      <c r="B45" t="s">
        <v>173</v>
      </c>
      <c r="C45" s="9" t="str">
        <f t="shared" si="0"/>
        <v>Colin Parkinson (SWRC)</v>
      </c>
    </row>
    <row r="46" spans="1:3" ht="14.25" x14ac:dyDescent="0.45">
      <c r="A46" t="s">
        <v>174</v>
      </c>
      <c r="C46" s="9" t="str">
        <f t="shared" si="0"/>
        <v>Derek Lawlor ()</v>
      </c>
    </row>
    <row r="47" spans="1:3" ht="14.25" x14ac:dyDescent="0.45">
      <c r="A47" t="s">
        <v>175</v>
      </c>
      <c r="C47" s="9" t="str">
        <f t="shared" si="0"/>
        <v>Tyler Dyson ()</v>
      </c>
    </row>
    <row r="48" spans="1:3" ht="14.25" x14ac:dyDescent="0.45">
      <c r="C48" s="9" t="str">
        <f t="shared" si="0"/>
        <v xml:space="preserve"> ()</v>
      </c>
    </row>
    <row r="49" spans="3:3" ht="14.25" x14ac:dyDescent="0.45">
      <c r="C49" s="9" t="str">
        <f t="shared" si="0"/>
        <v xml:space="preserve"> ()</v>
      </c>
    </row>
    <row r="50" spans="3:3" ht="14.25" x14ac:dyDescent="0.45">
      <c r="C50" s="9" t="str">
        <f t="shared" si="0"/>
        <v xml:space="preserve"> ()</v>
      </c>
    </row>
    <row r="51" spans="3:3" ht="14.25" x14ac:dyDescent="0.45">
      <c r="C51" s="9" t="str">
        <f t="shared" si="0"/>
        <v xml:space="preserve"> ()</v>
      </c>
    </row>
    <row r="52" spans="3:3" ht="14.25" x14ac:dyDescent="0.45">
      <c r="C52" s="9" t="str">
        <f t="shared" si="0"/>
        <v xml:space="preserve"> ()</v>
      </c>
    </row>
    <row r="53" spans="3:3" ht="14.25" x14ac:dyDescent="0.45">
      <c r="C53" s="9" t="str">
        <f t="shared" si="0"/>
        <v xml:space="preserve"> ()</v>
      </c>
    </row>
    <row r="54" spans="3:3" ht="14.25" x14ac:dyDescent="0.45">
      <c r="C54" s="9" t="str">
        <f t="shared" si="0"/>
        <v xml:space="preserve"> ()</v>
      </c>
    </row>
    <row r="55" spans="3:3" ht="14.25" x14ac:dyDescent="0.45">
      <c r="C55" s="9" t="str">
        <f t="shared" si="0"/>
        <v xml:space="preserve"> ()</v>
      </c>
    </row>
    <row r="56" spans="3:3" ht="14.25" x14ac:dyDescent="0.45">
      <c r="C56" s="9" t="str">
        <f t="shared" si="0"/>
        <v xml:space="preserve"> ()</v>
      </c>
    </row>
    <row r="57" spans="3:3" ht="14.25" x14ac:dyDescent="0.45">
      <c r="C57" s="9" t="str">
        <f t="shared" si="0"/>
        <v xml:space="preserve"> ()</v>
      </c>
    </row>
    <row r="58" spans="3:3" ht="14.25" x14ac:dyDescent="0.45">
      <c r="C58" s="9" t="str">
        <f t="shared" si="0"/>
        <v xml:space="preserve"> ()</v>
      </c>
    </row>
    <row r="59" spans="3:3" ht="14.25" x14ac:dyDescent="0.45">
      <c r="C59" s="9" t="str">
        <f t="shared" si="0"/>
        <v xml:space="preserve"> ()</v>
      </c>
    </row>
    <row r="60" spans="3:3" ht="14.25" x14ac:dyDescent="0.45">
      <c r="C60" s="9" t="str">
        <f t="shared" si="0"/>
        <v xml:space="preserve"> ()</v>
      </c>
    </row>
    <row r="61" spans="3:3" ht="14.25" x14ac:dyDescent="0.45">
      <c r="C61" s="9" t="str">
        <f t="shared" si="0"/>
        <v xml:space="preserve"> ()</v>
      </c>
    </row>
    <row r="62" spans="3:3" ht="14.25" x14ac:dyDescent="0.45">
      <c r="C62" s="9" t="str">
        <f t="shared" si="0"/>
        <v xml:space="preserve"> ()</v>
      </c>
    </row>
    <row r="63" spans="3:3" ht="14.25" x14ac:dyDescent="0.45">
      <c r="C63" s="9" t="str">
        <f t="shared" si="0"/>
        <v xml:space="preserve"> ()</v>
      </c>
    </row>
    <row r="64" spans="3:3" s="11" customFormat="1" x14ac:dyDescent="0.35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46B29-17AE-4AAE-919D-F7F1249F2395}">
  <sheetPr codeName="Sheet32">
    <pageSetUpPr fitToPage="1"/>
  </sheetPr>
  <dimension ref="A1:I104"/>
  <sheetViews>
    <sheetView zoomScaleNormal="100" workbookViewId="0">
      <selection activeCell="A23" sqref="A23:F31"/>
    </sheetView>
  </sheetViews>
  <sheetFormatPr defaultColWidth="9.1328125" defaultRowHeight="12.75" x14ac:dyDescent="0.35"/>
  <cols>
    <col min="1" max="1" width="19" bestFit="1" customWidth="1"/>
    <col min="2" max="3" width="4.6640625" customWidth="1"/>
    <col min="4" max="4" width="7.19921875" customWidth="1"/>
    <col min="5" max="6" width="11" customWidth="1"/>
    <col min="7" max="7" width="30.6640625" bestFit="1" customWidth="1"/>
    <col min="8" max="8" width="14.6640625" style="25" bestFit="1" customWidth="1"/>
  </cols>
  <sheetData>
    <row r="1" spans="1:9" ht="15.75" customHeight="1" x14ac:dyDescent="0.4">
      <c r="A1" s="12" t="s">
        <v>364</v>
      </c>
      <c r="B1" s="13" t="s">
        <v>176</v>
      </c>
      <c r="C1" s="14" t="s">
        <v>2</v>
      </c>
      <c r="D1" s="15" t="s">
        <v>48</v>
      </c>
      <c r="E1" s="16" t="s">
        <v>177</v>
      </c>
      <c r="F1" s="16" t="s">
        <v>178</v>
      </c>
      <c r="G1" s="17" t="s">
        <v>115</v>
      </c>
      <c r="H1" s="18" t="s">
        <v>179</v>
      </c>
      <c r="I1" t="s">
        <v>363</v>
      </c>
    </row>
    <row r="2" spans="1:9" ht="15" x14ac:dyDescent="0.4">
      <c r="A2" s="19">
        <v>1286</v>
      </c>
      <c r="B2" s="19">
        <v>0</v>
      </c>
      <c r="C2" s="20">
        <v>24</v>
      </c>
      <c r="D2" s="20">
        <v>18.12</v>
      </c>
      <c r="E2" s="20" t="s">
        <v>180</v>
      </c>
      <c r="F2" s="20"/>
      <c r="G2" s="21" t="str">
        <f>IF(ISBLANK($A2),"",IF($I2="X",A2,CONCATENATE(VLOOKUP(A2,Competitors!$A$2:$I$650,3, FALSE)," ",VLOOKUP(A2,Competitors!$A$2:$I$650,2,FALSE))))</f>
        <v>Ian Allen</v>
      </c>
      <c r="H2" s="22">
        <f>IF(LEFT($E2,1)="D",UPPER($E2),(B2*3600+C2*60+D2)/86400)</f>
        <v>1.6876388888888889E-2</v>
      </c>
      <c r="I2" t="str">
        <f>IF(OR(ISBLANK(A2),ISNUMBER(A2)),"","X")</f>
        <v/>
      </c>
    </row>
    <row r="3" spans="1:9" ht="15" x14ac:dyDescent="0.4">
      <c r="A3" s="19">
        <v>407</v>
      </c>
      <c r="B3" s="19">
        <v>0</v>
      </c>
      <c r="C3" s="20">
        <v>24</v>
      </c>
      <c r="D3" s="20">
        <v>53</v>
      </c>
      <c r="E3" s="20"/>
      <c r="F3" s="20"/>
      <c r="G3" s="21" t="str">
        <f>IF(ISBLANK($A3),"",IF($I3="X",A3,CONCATENATE(VLOOKUP(A3,Competitors!$A$2:$I$650,3, FALSE)," ",VLOOKUP(A3,Competitors!$A$2:$I$650,2,FALSE))))</f>
        <v>Hans van Nierop</v>
      </c>
      <c r="H3" s="22">
        <f t="shared" ref="H3:H66" si="0">IF(LEFT($E3,1)="D",UPPER($E3),(B3*3600+C3*60+D3)/86400)</f>
        <v>1.7280092592592593E-2</v>
      </c>
      <c r="I3" t="str">
        <f t="shared" ref="I3:I66" si="1">IF(OR(ISBLANK(A3),ISNUMBER(A3)),"","X")</f>
        <v/>
      </c>
    </row>
    <row r="4" spans="1:9" ht="15" x14ac:dyDescent="0.4">
      <c r="A4" s="19">
        <v>1364</v>
      </c>
      <c r="B4" s="19">
        <v>0</v>
      </c>
      <c r="C4" s="20">
        <v>26</v>
      </c>
      <c r="D4" s="20">
        <v>1</v>
      </c>
      <c r="E4" s="20"/>
      <c r="F4" s="20"/>
      <c r="G4" s="21" t="str">
        <f>IF(ISBLANK($A4),"",IF($I4="X",A4,CONCATENATE(VLOOKUP(A4,Competitors!$A$2:$I$650,3, FALSE)," ",VLOOKUP(A4,Competitors!$A$2:$I$650,2,FALSE))))</f>
        <v>Laurence Noble</v>
      </c>
      <c r="H4" s="22">
        <f t="shared" si="0"/>
        <v>1.8067129629629631E-2</v>
      </c>
      <c r="I4" t="str">
        <f t="shared" si="1"/>
        <v/>
      </c>
    </row>
    <row r="5" spans="1:9" ht="15" x14ac:dyDescent="0.4">
      <c r="A5" s="19">
        <v>35</v>
      </c>
      <c r="B5" s="19">
        <v>0</v>
      </c>
      <c r="C5" s="20">
        <v>26</v>
      </c>
      <c r="D5" s="20">
        <v>15</v>
      </c>
      <c r="E5" s="20"/>
      <c r="F5" s="20"/>
      <c r="G5" s="21" t="str">
        <f>IF(ISBLANK($A5),"",IF($I5="X",A5,CONCATENATE(VLOOKUP(A5,Competitors!$A$2:$I$650,3, FALSE)," ",VLOOKUP(A5,Competitors!$A$2:$I$650,2,FALSE))))</f>
        <v>Matt Plews</v>
      </c>
      <c r="H5" s="22">
        <f t="shared" si="0"/>
        <v>1.8229166666666668E-2</v>
      </c>
      <c r="I5" t="str">
        <f t="shared" si="1"/>
        <v/>
      </c>
    </row>
    <row r="6" spans="1:9" ht="15" x14ac:dyDescent="0.4">
      <c r="A6" s="19">
        <v>1152</v>
      </c>
      <c r="B6" s="19">
        <v>0</v>
      </c>
      <c r="C6" s="20">
        <v>26</v>
      </c>
      <c r="D6" s="20">
        <v>17</v>
      </c>
      <c r="E6" s="20" t="s">
        <v>180</v>
      </c>
      <c r="F6" s="20"/>
      <c r="G6" s="21" t="str">
        <f>IF(ISBLANK($A6),"",IF($I6="X",A6,CONCATENATE(VLOOKUP(A6,Competitors!$A$2:$I$650,3, FALSE)," ",VLOOKUP(A6,Competitors!$A$2:$I$650,2,FALSE))))</f>
        <v>Ruby Isaac</v>
      </c>
      <c r="H6" s="22">
        <f t="shared" si="0"/>
        <v>1.8252314814814815E-2</v>
      </c>
      <c r="I6" t="str">
        <f t="shared" si="1"/>
        <v/>
      </c>
    </row>
    <row r="7" spans="1:9" ht="15" x14ac:dyDescent="0.4">
      <c r="A7" s="19">
        <v>415</v>
      </c>
      <c r="B7" s="19">
        <v>0</v>
      </c>
      <c r="C7" s="20">
        <v>26</v>
      </c>
      <c r="D7" s="20">
        <v>29</v>
      </c>
      <c r="E7" s="20" t="s">
        <v>180</v>
      </c>
      <c r="F7" s="20"/>
      <c r="G7" s="21" t="str">
        <f>IF(ISBLANK($A7),"",IF($I7="X",A7,CONCATENATE(VLOOKUP(A7,Competitors!$A$2:$I$650,3, FALSE)," ",VLOOKUP(A7,Competitors!$A$2:$I$650,2,FALSE))))</f>
        <v>Nik Kershaw</v>
      </c>
      <c r="H7" s="22">
        <f t="shared" si="0"/>
        <v>1.8391203703703705E-2</v>
      </c>
      <c r="I7" t="str">
        <f t="shared" si="1"/>
        <v/>
      </c>
    </row>
    <row r="8" spans="1:9" ht="15" x14ac:dyDescent="0.4">
      <c r="A8" s="19">
        <v>1192</v>
      </c>
      <c r="B8" s="19">
        <v>0</v>
      </c>
      <c r="C8" s="20">
        <v>26</v>
      </c>
      <c r="D8" s="20">
        <v>44</v>
      </c>
      <c r="E8" s="20"/>
      <c r="F8" s="20"/>
      <c r="G8" s="21" t="str">
        <f>IF(ISBLANK($A8),"",IF($I8="X",A8,CONCATENATE(VLOOKUP(A8,Competitors!$A$2:$I$650,3, FALSE)," ",VLOOKUP(A8,Competitors!$A$2:$I$650,2,FALSE))))</f>
        <v>Dale Norris</v>
      </c>
      <c r="H8" s="22">
        <f t="shared" si="0"/>
        <v>1.8564814814814815E-2</v>
      </c>
      <c r="I8" t="str">
        <f t="shared" si="1"/>
        <v/>
      </c>
    </row>
    <row r="9" spans="1:9" ht="15" x14ac:dyDescent="0.4">
      <c r="A9" s="19">
        <v>1055</v>
      </c>
      <c r="B9" s="19">
        <v>0</v>
      </c>
      <c r="C9" s="20">
        <v>26</v>
      </c>
      <c r="D9" s="20">
        <v>46</v>
      </c>
      <c r="E9" s="20" t="s">
        <v>180</v>
      </c>
      <c r="F9" s="20"/>
      <c r="G9" s="21" t="str">
        <f>IF(ISBLANK($A9),"",IF($I9="X",A9,CONCATENATE(VLOOKUP(A9,Competitors!$A$2:$I$650,3, FALSE)," ",VLOOKUP(A9,Competitors!$A$2:$I$650,2,FALSE))))</f>
        <v>Austin Smith</v>
      </c>
      <c r="H9" s="22">
        <f t="shared" si="0"/>
        <v>1.8587962962962962E-2</v>
      </c>
      <c r="I9" t="str">
        <f t="shared" si="1"/>
        <v/>
      </c>
    </row>
    <row r="10" spans="1:9" ht="15" x14ac:dyDescent="0.4">
      <c r="A10" s="19">
        <v>1094</v>
      </c>
      <c r="B10" s="19">
        <v>0</v>
      </c>
      <c r="C10" s="20">
        <v>26</v>
      </c>
      <c r="D10" s="20">
        <v>55</v>
      </c>
      <c r="E10" s="20"/>
      <c r="F10" s="20"/>
      <c r="G10" s="21" t="str">
        <f>IF(ISBLANK($A10),"",IF($I10="X",A10,CONCATENATE(VLOOKUP(A10,Competitors!$A$2:$I$650,3, FALSE)," ",VLOOKUP(A10,Competitors!$A$2:$I$650,2,FALSE))))</f>
        <v>Andy Poulton</v>
      </c>
      <c r="H10" s="22">
        <f t="shared" si="0"/>
        <v>1.8692129629629628E-2</v>
      </c>
      <c r="I10" t="str">
        <f t="shared" si="1"/>
        <v/>
      </c>
    </row>
    <row r="11" spans="1:9" ht="15" x14ac:dyDescent="0.4">
      <c r="A11" s="19">
        <v>699</v>
      </c>
      <c r="B11" s="19">
        <v>0</v>
      </c>
      <c r="C11" s="20">
        <v>27</v>
      </c>
      <c r="D11" s="20">
        <v>21</v>
      </c>
      <c r="E11" s="20" t="s">
        <v>180</v>
      </c>
      <c r="F11" s="20"/>
      <c r="G11" s="21" t="str">
        <f>IF(ISBLANK($A11),"",IF($I11="X",A11,CONCATENATE(VLOOKUP(A11,Competitors!$A$2:$I$650,3, FALSE)," ",VLOOKUP(A11,Competitors!$A$2:$I$650,2,FALSE))))</f>
        <v>Jonathan Durnin</v>
      </c>
      <c r="H11" s="22">
        <f t="shared" si="0"/>
        <v>1.8993055555555555E-2</v>
      </c>
      <c r="I11" t="str">
        <f t="shared" si="1"/>
        <v/>
      </c>
    </row>
    <row r="12" spans="1:9" ht="15" x14ac:dyDescent="0.4">
      <c r="A12" s="19">
        <v>1237</v>
      </c>
      <c r="B12" s="19">
        <v>0</v>
      </c>
      <c r="C12" s="20">
        <v>27</v>
      </c>
      <c r="D12" s="20">
        <v>23</v>
      </c>
      <c r="E12" s="20" t="s">
        <v>180</v>
      </c>
      <c r="F12" s="20"/>
      <c r="G12" s="21" t="str">
        <f>IF(ISBLANK($A12),"",IF($I12="X",A12,CONCATENATE(VLOOKUP(A12,Competitors!$A$2:$I$650,3, FALSE)," ",VLOOKUP(A12,Competitors!$A$2:$I$650,2,FALSE))))</f>
        <v>John Abbott</v>
      </c>
      <c r="H12" s="22">
        <f t="shared" si="0"/>
        <v>1.9016203703703705E-2</v>
      </c>
      <c r="I12" t="str">
        <f t="shared" si="1"/>
        <v/>
      </c>
    </row>
    <row r="13" spans="1:9" ht="15" x14ac:dyDescent="0.4">
      <c r="A13" s="19" t="s">
        <v>181</v>
      </c>
      <c r="B13" s="19">
        <v>0</v>
      </c>
      <c r="C13" s="20">
        <v>27</v>
      </c>
      <c r="D13" s="20">
        <v>30</v>
      </c>
      <c r="E13" s="20"/>
      <c r="F13" s="20"/>
      <c r="G13" s="21" t="str">
        <f>IF(ISBLANK($A13),"",IF($I13="X",A13,CONCATENATE(VLOOKUP(A13,Competitors!$A$2:$I$650,3, FALSE)," ",VLOOKUP(A13,Competitors!$A$2:$I$650,2,FALSE))))</f>
        <v>Graham Doe</v>
      </c>
      <c r="H13" s="22">
        <f t="shared" si="0"/>
        <v>1.9097222222222224E-2</v>
      </c>
      <c r="I13" t="str">
        <f t="shared" si="1"/>
        <v>X</v>
      </c>
    </row>
    <row r="14" spans="1:9" ht="15" x14ac:dyDescent="0.4">
      <c r="A14" s="19">
        <v>468</v>
      </c>
      <c r="B14" s="19">
        <v>0</v>
      </c>
      <c r="C14" s="20">
        <v>27</v>
      </c>
      <c r="D14" s="20">
        <v>35</v>
      </c>
      <c r="E14" s="20" t="s">
        <v>180</v>
      </c>
      <c r="F14" s="20"/>
      <c r="G14" s="21" t="str">
        <f>IF(ISBLANK($A14),"",IF($I14="X",A14,CONCATENATE(VLOOKUP(A14,Competitors!$A$2:$I$650,3, FALSE)," ",VLOOKUP(A14,Competitors!$A$2:$I$650,2,FALSE))))</f>
        <v>Mike Smith</v>
      </c>
      <c r="H14" s="22">
        <f t="shared" si="0"/>
        <v>1.9155092592592592E-2</v>
      </c>
      <c r="I14" t="str">
        <f t="shared" si="1"/>
        <v/>
      </c>
    </row>
    <row r="15" spans="1:9" ht="15" x14ac:dyDescent="0.4">
      <c r="A15" s="19" t="s">
        <v>150</v>
      </c>
      <c r="B15" s="19">
        <v>0</v>
      </c>
      <c r="C15" s="20">
        <v>28</v>
      </c>
      <c r="D15" s="20">
        <v>42</v>
      </c>
      <c r="E15" s="20" t="s">
        <v>180</v>
      </c>
      <c r="F15" s="20"/>
      <c r="G15" s="21" t="str">
        <f>IF(ISBLANK($A15),"",IF($I15="X",A15,CONCATENATE(VLOOKUP(A15,Competitors!$A$2:$I$650,3, FALSE)," ",VLOOKUP(A15,Competitors!$A$2:$I$650,2,FALSE))))</f>
        <v>Ed Watson</v>
      </c>
      <c r="H15" s="22">
        <f t="shared" si="0"/>
        <v>1.9930555555555556E-2</v>
      </c>
      <c r="I15" t="str">
        <f t="shared" si="1"/>
        <v>X</v>
      </c>
    </row>
    <row r="16" spans="1:9" ht="15" x14ac:dyDescent="0.4">
      <c r="A16" s="19">
        <v>846</v>
      </c>
      <c r="B16" s="19">
        <v>0</v>
      </c>
      <c r="C16" s="20">
        <v>28</v>
      </c>
      <c r="D16" s="20">
        <v>45</v>
      </c>
      <c r="E16" s="20"/>
      <c r="F16" s="20"/>
      <c r="G16" s="21" t="str">
        <f>IF(ISBLANK($A16),"",IF($I16="X",A16,CONCATENATE(VLOOKUP(A16,Competitors!$A$2:$I$650,3, FALSE)," ",VLOOKUP(A16,Competitors!$A$2:$I$650,2,FALSE))))</f>
        <v>Roger Kockelbergh</v>
      </c>
      <c r="H16" s="22">
        <f t="shared" si="0"/>
        <v>1.9965277777777776E-2</v>
      </c>
      <c r="I16" t="str">
        <f t="shared" si="1"/>
        <v/>
      </c>
    </row>
    <row r="17" spans="1:9" ht="15" x14ac:dyDescent="0.4">
      <c r="A17" s="19">
        <v>203</v>
      </c>
      <c r="B17" s="19">
        <v>0</v>
      </c>
      <c r="C17" s="20">
        <v>29</v>
      </c>
      <c r="D17" s="20">
        <v>28</v>
      </c>
      <c r="E17" s="20"/>
      <c r="F17" s="20"/>
      <c r="G17" s="21" t="str">
        <f>IF(ISBLANK($A17),"",IF($I17="X",A17,CONCATENATE(VLOOKUP(A17,Competitors!$A$2:$I$650,3, FALSE)," ",VLOOKUP(A17,Competitors!$A$2:$I$650,2,FALSE))))</f>
        <v>Adrian Killworth</v>
      </c>
      <c r="H17" s="22">
        <f t="shared" si="0"/>
        <v>2.0462962962962964E-2</v>
      </c>
      <c r="I17" t="str">
        <f t="shared" si="1"/>
        <v/>
      </c>
    </row>
    <row r="18" spans="1:9" ht="15" x14ac:dyDescent="0.4">
      <c r="A18" s="19">
        <v>532</v>
      </c>
      <c r="B18" s="19">
        <v>0</v>
      </c>
      <c r="C18" s="20">
        <v>29</v>
      </c>
      <c r="D18" s="20">
        <v>30</v>
      </c>
      <c r="E18" s="20" t="s">
        <v>180</v>
      </c>
      <c r="F18" s="20"/>
      <c r="G18" s="21" t="str">
        <f>IF(ISBLANK($A18),"",IF($I18="X",A18,CONCATENATE(VLOOKUP(A18,Competitors!$A$2:$I$650,3, FALSE)," ",VLOOKUP(A18,Competitors!$A$2:$I$650,2,FALSE))))</f>
        <v>Kevin Mills</v>
      </c>
      <c r="H18" s="22">
        <f t="shared" si="0"/>
        <v>2.0486111111111111E-2</v>
      </c>
      <c r="I18" t="str">
        <f t="shared" si="1"/>
        <v/>
      </c>
    </row>
    <row r="19" spans="1:9" ht="15" x14ac:dyDescent="0.4">
      <c r="A19" s="19">
        <v>704</v>
      </c>
      <c r="B19" s="19">
        <v>0</v>
      </c>
      <c r="C19" s="20">
        <v>30</v>
      </c>
      <c r="D19" s="20">
        <v>25</v>
      </c>
      <c r="E19" s="20" t="s">
        <v>180</v>
      </c>
      <c r="F19" s="20"/>
      <c r="G19" s="21" t="str">
        <f>IF(ISBLANK($A19),"",IF($I19="X",A19,CONCATENATE(VLOOKUP(A19,Competitors!$A$2:$I$650,3, FALSE)," ",VLOOKUP(A19,Competitors!$A$2:$I$650,2,FALSE))))</f>
        <v>Chris Dainty</v>
      </c>
      <c r="H19" s="22">
        <f t="shared" si="0"/>
        <v>2.1122685185185185E-2</v>
      </c>
      <c r="I19" t="str">
        <f t="shared" si="1"/>
        <v/>
      </c>
    </row>
    <row r="20" spans="1:9" ht="15" x14ac:dyDescent="0.4">
      <c r="A20" s="19">
        <v>23</v>
      </c>
      <c r="B20" s="19">
        <v>0</v>
      </c>
      <c r="C20" s="20">
        <v>30</v>
      </c>
      <c r="D20" s="20">
        <v>30</v>
      </c>
      <c r="E20" s="20"/>
      <c r="F20" s="20"/>
      <c r="G20" s="21" t="str">
        <f>IF(ISBLANK($A20),"",IF($I20="X",A20,CONCATENATE(VLOOKUP(A20,Competitors!$A$2:$I$650,3, FALSE)," ",VLOOKUP(A20,Competitors!$A$2:$I$650,2,FALSE))))</f>
        <v>Chris Hyde</v>
      </c>
      <c r="H20" s="22">
        <f t="shared" si="0"/>
        <v>2.1180555555555557E-2</v>
      </c>
      <c r="I20" t="str">
        <f t="shared" si="1"/>
        <v/>
      </c>
    </row>
    <row r="21" spans="1:9" ht="15" x14ac:dyDescent="0.4">
      <c r="A21" s="19">
        <v>1112</v>
      </c>
      <c r="B21" s="19">
        <v>0</v>
      </c>
      <c r="C21" s="20">
        <v>30</v>
      </c>
      <c r="D21" s="20">
        <v>50</v>
      </c>
      <c r="E21" s="20"/>
      <c r="F21" s="20"/>
      <c r="G21" s="21" t="str">
        <f>IF(ISBLANK($A21),"",IF($I21="X",A21,CONCATENATE(VLOOKUP(A21,Competitors!$A$2:$I$650,3, FALSE)," ",VLOOKUP(A21,Competitors!$A$2:$I$650,2,FALSE))))</f>
        <v>Gary Ashwell</v>
      </c>
      <c r="H21" s="22">
        <f t="shared" si="0"/>
        <v>2.1412037037037038E-2</v>
      </c>
      <c r="I21" t="str">
        <f t="shared" si="1"/>
        <v/>
      </c>
    </row>
    <row r="22" spans="1:9" ht="15" x14ac:dyDescent="0.4">
      <c r="A22" s="19">
        <v>616</v>
      </c>
      <c r="B22" s="19">
        <v>0</v>
      </c>
      <c r="C22" s="20">
        <v>31</v>
      </c>
      <c r="D22" s="20">
        <v>27.01</v>
      </c>
      <c r="E22" s="20"/>
      <c r="F22" s="20"/>
      <c r="G22" s="21" t="str">
        <f>IF(ISBLANK($A22),"",IF($I22="X",A22,CONCATENATE(VLOOKUP(A22,Competitors!$A$2:$I$650,3, FALSE)," ",VLOOKUP(A22,Competitors!$A$2:$I$650,2,FALSE))))</f>
        <v>Simon Ward</v>
      </c>
      <c r="H22" s="22">
        <f t="shared" si="0"/>
        <v>2.1840393518518519E-2</v>
      </c>
      <c r="I22" t="str">
        <f t="shared" si="1"/>
        <v/>
      </c>
    </row>
    <row r="23" spans="1:9" ht="15" x14ac:dyDescent="0.4">
      <c r="A23" s="19"/>
      <c r="B23" s="19"/>
      <c r="C23" s="20"/>
      <c r="D23" s="20"/>
      <c r="E23" s="20"/>
      <c r="F23" s="20"/>
      <c r="G23" s="21" t="str">
        <f>IF(ISBLANK($A23),"",IF($I23="X",A23,CONCATENATE(VLOOKUP(A23,Competitors!$A$2:$I$650,3, FALSE)," ",VLOOKUP(A23,Competitors!$A$2:$I$650,2,FALSE))))</f>
        <v/>
      </c>
      <c r="H23" s="22">
        <f t="shared" si="0"/>
        <v>0</v>
      </c>
      <c r="I23" t="str">
        <f t="shared" si="1"/>
        <v/>
      </c>
    </row>
    <row r="24" spans="1:9" ht="15" x14ac:dyDescent="0.4">
      <c r="A24" s="19"/>
      <c r="B24" s="19"/>
      <c r="C24" s="20"/>
      <c r="D24" s="20"/>
      <c r="E24" s="20"/>
      <c r="F24" s="20"/>
      <c r="G24" s="21" t="str">
        <f>IF(ISBLANK($A24),"",IF($I24="X",A24,CONCATENATE(VLOOKUP(A24,Competitors!$A$2:$I$650,3, FALSE)," ",VLOOKUP(A24,Competitors!$A$2:$I$650,2,FALSE))))</f>
        <v/>
      </c>
      <c r="H24" s="22">
        <f t="shared" si="0"/>
        <v>0</v>
      </c>
      <c r="I24" t="str">
        <f t="shared" si="1"/>
        <v/>
      </c>
    </row>
    <row r="25" spans="1:9" ht="15" x14ac:dyDescent="0.4">
      <c r="A25" s="19"/>
      <c r="B25" s="19"/>
      <c r="C25" s="20"/>
      <c r="D25" s="20"/>
      <c r="E25" s="20"/>
      <c r="F25" s="20"/>
      <c r="G25" s="21" t="str">
        <f>IF(ISBLANK($A25),"",IF($I25="X",A25,CONCATENATE(VLOOKUP(A25,Competitors!$A$2:$I$650,3, FALSE)," ",VLOOKUP(A25,Competitors!$A$2:$I$650,2,FALSE))))</f>
        <v/>
      </c>
      <c r="H25" s="22">
        <f t="shared" si="0"/>
        <v>0</v>
      </c>
      <c r="I25" t="str">
        <f t="shared" si="1"/>
        <v/>
      </c>
    </row>
    <row r="26" spans="1:9" ht="15" x14ac:dyDescent="0.4">
      <c r="A26" s="19"/>
      <c r="B26" s="19"/>
      <c r="C26" s="20"/>
      <c r="D26" s="20"/>
      <c r="E26" s="20"/>
      <c r="F26" s="20"/>
      <c r="G26" s="21" t="str">
        <f>IF(ISBLANK($A26),"",IF($I26="X",A26,CONCATENATE(VLOOKUP(A26,Competitors!$A$2:$I$650,3, FALSE)," ",VLOOKUP(A26,Competitors!$A$2:$I$650,2,FALSE))))</f>
        <v/>
      </c>
      <c r="H26" s="22">
        <f t="shared" si="0"/>
        <v>0</v>
      </c>
      <c r="I26" t="str">
        <f t="shared" si="1"/>
        <v/>
      </c>
    </row>
    <row r="27" spans="1:9" ht="15" x14ac:dyDescent="0.4">
      <c r="A27" s="19"/>
      <c r="B27" s="19"/>
      <c r="C27" s="20"/>
      <c r="D27" s="20"/>
      <c r="E27" s="20"/>
      <c r="F27" s="20"/>
      <c r="G27" s="21" t="str">
        <f>IF(ISBLANK($A27),"",IF($I27="X",A27,CONCATENATE(VLOOKUP(A27,Competitors!$A$2:$I$650,3, FALSE)," ",VLOOKUP(A27,Competitors!$A$2:$I$650,2,FALSE))))</f>
        <v/>
      </c>
      <c r="H27" s="22">
        <f t="shared" si="0"/>
        <v>0</v>
      </c>
      <c r="I27" t="str">
        <f t="shared" si="1"/>
        <v/>
      </c>
    </row>
    <row r="28" spans="1:9" ht="15" x14ac:dyDescent="0.4">
      <c r="A28" s="19"/>
      <c r="B28" s="19"/>
      <c r="C28" s="20"/>
      <c r="D28" s="20"/>
      <c r="E28" s="20"/>
      <c r="F28" s="20"/>
      <c r="G28" s="21" t="str">
        <f>IF(ISBLANK($A28),"",IF($I28="X",A28,CONCATENATE(VLOOKUP(A28,Competitors!$A$2:$I$650,3, FALSE)," ",VLOOKUP(A28,Competitors!$A$2:$I$650,2,FALSE))))</f>
        <v/>
      </c>
      <c r="H28" s="22">
        <f t="shared" si="0"/>
        <v>0</v>
      </c>
      <c r="I28" t="str">
        <f t="shared" si="1"/>
        <v/>
      </c>
    </row>
    <row r="29" spans="1:9" ht="15" x14ac:dyDescent="0.4">
      <c r="A29" s="19"/>
      <c r="B29" s="19"/>
      <c r="C29" s="20"/>
      <c r="D29" s="20"/>
      <c r="E29" s="20"/>
      <c r="F29" s="20"/>
      <c r="G29" s="21" t="str">
        <f>IF(ISBLANK($A29),"",IF($I29="X",A29,CONCATENATE(VLOOKUP(A29,Competitors!$A$2:$I$650,3, FALSE)," ",VLOOKUP(A29,Competitors!$A$2:$I$650,2,FALSE))))</f>
        <v/>
      </c>
      <c r="H29" s="22">
        <f t="shared" si="0"/>
        <v>0</v>
      </c>
      <c r="I29" t="str">
        <f t="shared" si="1"/>
        <v/>
      </c>
    </row>
    <row r="30" spans="1:9" ht="15" x14ac:dyDescent="0.4">
      <c r="A30" s="19"/>
      <c r="B30" s="19"/>
      <c r="C30" s="20"/>
      <c r="D30" s="20"/>
      <c r="E30" s="20"/>
      <c r="F30" s="20"/>
      <c r="G30" s="21" t="str">
        <f>IF(ISBLANK($A30),"",IF($I30="X",A30,CONCATENATE(VLOOKUP(A30,Competitors!$A$2:$I$650,3, FALSE)," ",VLOOKUP(A30,Competitors!$A$2:$I$650,2,FALSE))))</f>
        <v/>
      </c>
      <c r="H30" s="22">
        <f t="shared" si="0"/>
        <v>0</v>
      </c>
      <c r="I30" t="str">
        <f t="shared" si="1"/>
        <v/>
      </c>
    </row>
    <row r="31" spans="1:9" ht="15" x14ac:dyDescent="0.4">
      <c r="A31" s="19"/>
      <c r="B31" s="19"/>
      <c r="C31" s="20"/>
      <c r="D31" s="20"/>
      <c r="E31" s="20"/>
      <c r="F31" s="20"/>
      <c r="G31" s="21" t="str">
        <f>IF(ISBLANK($A31),"",IF($I31="X",A31,CONCATENATE(VLOOKUP(A31,Competitors!$A$2:$I$650,3, FALSE)," ",VLOOKUP(A31,Competitors!$A$2:$I$650,2,FALSE))))</f>
        <v/>
      </c>
      <c r="H31" s="22">
        <f t="shared" si="0"/>
        <v>0</v>
      </c>
      <c r="I31" t="str">
        <f t="shared" si="1"/>
        <v/>
      </c>
    </row>
    <row r="32" spans="1:9" ht="15" x14ac:dyDescent="0.4">
      <c r="A32" s="19"/>
      <c r="B32" s="19"/>
      <c r="C32" s="20"/>
      <c r="D32" s="20"/>
      <c r="E32" s="20"/>
      <c r="F32" s="20"/>
      <c r="G32" s="21" t="str">
        <f>IF(ISBLANK($A32),"",IF($I32="X",A32,CONCATENATE(VLOOKUP(A32,Competitors!$A$2:$I$650,3, FALSE)," ",VLOOKUP(A32,Competitors!$A$2:$I$650,2,FALSE))))</f>
        <v/>
      </c>
      <c r="H32" s="22">
        <f t="shared" si="0"/>
        <v>0</v>
      </c>
      <c r="I32" t="str">
        <f t="shared" si="1"/>
        <v/>
      </c>
    </row>
    <row r="33" spans="1:9" ht="15" x14ac:dyDescent="0.4">
      <c r="A33" s="19"/>
      <c r="B33" s="19"/>
      <c r="C33" s="20"/>
      <c r="D33" s="20"/>
      <c r="E33" s="20"/>
      <c r="F33" s="20"/>
      <c r="G33" s="21" t="str">
        <f>IF(ISBLANK($A33),"",IF($I33="X",A33,CONCATENATE(VLOOKUP(A33,Competitors!$A$2:$I$650,3, FALSE)," ",VLOOKUP(A33,Competitors!$A$2:$I$650,2,FALSE))))</f>
        <v/>
      </c>
      <c r="H33" s="22">
        <f t="shared" si="0"/>
        <v>0</v>
      </c>
      <c r="I33" t="str">
        <f t="shared" si="1"/>
        <v/>
      </c>
    </row>
    <row r="34" spans="1:9" ht="15" x14ac:dyDescent="0.4">
      <c r="A34" s="19"/>
      <c r="B34" s="19"/>
      <c r="C34" s="20"/>
      <c r="D34" s="20"/>
      <c r="E34" s="20"/>
      <c r="F34" s="20"/>
      <c r="G34" s="21" t="str">
        <f>IF(ISBLANK($A34),"",IF($I34="X",A34,CONCATENATE(VLOOKUP(A34,Competitors!$A$2:$I$650,3, FALSE)," ",VLOOKUP(A34,Competitors!$A$2:$I$650,2,FALSE))))</f>
        <v/>
      </c>
      <c r="H34" s="22">
        <f t="shared" si="0"/>
        <v>0</v>
      </c>
      <c r="I34" t="str">
        <f t="shared" si="1"/>
        <v/>
      </c>
    </row>
    <row r="35" spans="1:9" ht="15" x14ac:dyDescent="0.4">
      <c r="A35" s="19"/>
      <c r="B35" s="19"/>
      <c r="C35" s="20"/>
      <c r="D35" s="20"/>
      <c r="E35" s="20"/>
      <c r="F35" s="20"/>
      <c r="G35" s="21" t="str">
        <f>IF(ISBLANK($A35),"",IF($I35="X",A35,CONCATENATE(VLOOKUP(A35,Competitors!$A$2:$I$650,3, FALSE)," ",VLOOKUP(A35,Competitors!$A$2:$I$650,2,FALSE))))</f>
        <v/>
      </c>
      <c r="H35" s="22">
        <f t="shared" si="0"/>
        <v>0</v>
      </c>
      <c r="I35" t="str">
        <f t="shared" si="1"/>
        <v/>
      </c>
    </row>
    <row r="36" spans="1:9" ht="15" x14ac:dyDescent="0.4">
      <c r="A36" s="19"/>
      <c r="B36" s="19"/>
      <c r="C36" s="20"/>
      <c r="D36" s="20"/>
      <c r="E36" s="20"/>
      <c r="F36" s="20"/>
      <c r="G36" s="21" t="str">
        <f>IF(ISBLANK($A36),"",IF($I36="X",A36,CONCATENATE(VLOOKUP(A36,Competitors!$A$2:$I$650,3, FALSE)," ",VLOOKUP(A36,Competitors!$A$2:$I$650,2,FALSE))))</f>
        <v/>
      </c>
      <c r="H36" s="22">
        <f t="shared" si="0"/>
        <v>0</v>
      </c>
      <c r="I36" t="str">
        <f t="shared" si="1"/>
        <v/>
      </c>
    </row>
    <row r="37" spans="1:9" ht="15" x14ac:dyDescent="0.4">
      <c r="A37" s="19"/>
      <c r="B37" s="19"/>
      <c r="C37" s="20"/>
      <c r="D37" s="20"/>
      <c r="E37" s="20"/>
      <c r="F37" s="20"/>
      <c r="G37" s="21" t="str">
        <f>IF(ISBLANK($A37),"",IF($I37="X",A37,CONCATENATE(VLOOKUP(A37,Competitors!$A$2:$I$650,3, FALSE)," ",VLOOKUP(A37,Competitors!$A$2:$I$650,2,FALSE))))</f>
        <v/>
      </c>
      <c r="H37" s="22">
        <f t="shared" si="0"/>
        <v>0</v>
      </c>
      <c r="I37" t="str">
        <f t="shared" si="1"/>
        <v/>
      </c>
    </row>
    <row r="38" spans="1:9" ht="15" x14ac:dyDescent="0.4">
      <c r="A38" s="19"/>
      <c r="B38" s="19"/>
      <c r="C38" s="20"/>
      <c r="D38" s="20"/>
      <c r="E38" s="20"/>
      <c r="F38" s="20"/>
      <c r="G38" s="21" t="str">
        <f>IF(ISBLANK($A38),"",IF($I38="X",A38,CONCATENATE(VLOOKUP(A38,Competitors!$A$2:$I$650,3, FALSE)," ",VLOOKUP(A38,Competitors!$A$2:$I$650,2,FALSE))))</f>
        <v/>
      </c>
      <c r="H38" s="22">
        <f t="shared" si="0"/>
        <v>0</v>
      </c>
      <c r="I38" t="str">
        <f t="shared" si="1"/>
        <v/>
      </c>
    </row>
    <row r="39" spans="1:9" ht="15" x14ac:dyDescent="0.4">
      <c r="A39" s="19"/>
      <c r="B39" s="19"/>
      <c r="C39" s="20"/>
      <c r="D39" s="20"/>
      <c r="E39" s="20"/>
      <c r="F39" s="20"/>
      <c r="G39" s="21" t="str">
        <f>IF(ISBLANK($A39),"",IF($I39="X",A39,CONCATENATE(VLOOKUP(A39,Competitors!$A$2:$I$650,3, FALSE)," ",VLOOKUP(A39,Competitors!$A$2:$I$650,2,FALSE))))</f>
        <v/>
      </c>
      <c r="H39" s="22">
        <f t="shared" si="0"/>
        <v>0</v>
      </c>
      <c r="I39" t="str">
        <f t="shared" si="1"/>
        <v/>
      </c>
    </row>
    <row r="40" spans="1:9" ht="15" x14ac:dyDescent="0.4">
      <c r="A40" s="19"/>
      <c r="B40" s="19"/>
      <c r="C40" s="20"/>
      <c r="D40" s="20"/>
      <c r="E40" s="20"/>
      <c r="F40" s="20"/>
      <c r="G40" s="21" t="str">
        <f>IF(ISBLANK($A40),"",IF($I40="X",A40,CONCATENATE(VLOOKUP(A40,Competitors!$A$2:$I$650,3, FALSE)," ",VLOOKUP(A40,Competitors!$A$2:$I$650,2,FALSE))))</f>
        <v/>
      </c>
      <c r="H40" s="22">
        <f t="shared" si="0"/>
        <v>0</v>
      </c>
      <c r="I40" t="str">
        <f t="shared" si="1"/>
        <v/>
      </c>
    </row>
    <row r="41" spans="1:9" ht="15" x14ac:dyDescent="0.4">
      <c r="A41" s="19"/>
      <c r="B41" s="19"/>
      <c r="C41" s="20"/>
      <c r="D41" s="20"/>
      <c r="E41" s="20"/>
      <c r="F41" s="20"/>
      <c r="G41" s="21" t="str">
        <f>IF(ISBLANK($A41),"",IF($I41="X",A41,CONCATENATE(VLOOKUP(A41,Competitors!$A$2:$I$650,3, FALSE)," ",VLOOKUP(A41,Competitors!$A$2:$I$650,2,FALSE))))</f>
        <v/>
      </c>
      <c r="H41" s="22">
        <f t="shared" si="0"/>
        <v>0</v>
      </c>
      <c r="I41" t="str">
        <f t="shared" si="1"/>
        <v/>
      </c>
    </row>
    <row r="42" spans="1:9" ht="15" x14ac:dyDescent="0.4">
      <c r="A42" s="19"/>
      <c r="B42" s="19"/>
      <c r="C42" s="20"/>
      <c r="D42" s="20"/>
      <c r="E42" s="20"/>
      <c r="F42" s="20"/>
      <c r="G42" s="21" t="str">
        <f>IF(ISBLANK($A42),"",IF($I42="X",A42,CONCATENATE(VLOOKUP(A42,Competitors!$A$2:$I$650,3, FALSE)," ",VLOOKUP(A42,Competitors!$A$2:$I$650,2,FALSE))))</f>
        <v/>
      </c>
      <c r="H42" s="22">
        <f t="shared" si="0"/>
        <v>0</v>
      </c>
      <c r="I42" t="str">
        <f t="shared" si="1"/>
        <v/>
      </c>
    </row>
    <row r="43" spans="1:9" ht="15" x14ac:dyDescent="0.4">
      <c r="A43" s="19"/>
      <c r="B43" s="19"/>
      <c r="C43" s="20"/>
      <c r="D43" s="20"/>
      <c r="E43" s="20"/>
      <c r="F43" s="20"/>
      <c r="G43" s="21" t="str">
        <f>IF(ISBLANK($A43),"",IF($I43="X",A43,CONCATENATE(VLOOKUP(A43,Competitors!$A$2:$I$650,3, FALSE)," ",VLOOKUP(A43,Competitors!$A$2:$I$650,2,FALSE))))</f>
        <v/>
      </c>
      <c r="H43" s="22">
        <f t="shared" si="0"/>
        <v>0</v>
      </c>
      <c r="I43" t="str">
        <f t="shared" si="1"/>
        <v/>
      </c>
    </row>
    <row r="44" spans="1:9" ht="15" x14ac:dyDescent="0.4">
      <c r="A44" s="19"/>
      <c r="B44" s="19"/>
      <c r="C44" s="20"/>
      <c r="D44" s="20"/>
      <c r="E44" s="20"/>
      <c r="F44" s="20"/>
      <c r="G44" s="21" t="str">
        <f>IF(ISBLANK($A44),"",IF($I44="X",A44,CONCATENATE(VLOOKUP(A44,Competitors!$A$2:$I$650,3, FALSE)," ",VLOOKUP(A44,Competitors!$A$2:$I$650,2,FALSE))))</f>
        <v/>
      </c>
      <c r="H44" s="22">
        <f t="shared" si="0"/>
        <v>0</v>
      </c>
      <c r="I44" t="str">
        <f t="shared" si="1"/>
        <v/>
      </c>
    </row>
    <row r="45" spans="1:9" ht="15" x14ac:dyDescent="0.4">
      <c r="A45" s="19"/>
      <c r="B45" s="19"/>
      <c r="C45" s="20"/>
      <c r="D45" s="20"/>
      <c r="E45" s="20"/>
      <c r="F45" s="20"/>
      <c r="G45" s="21" t="str">
        <f>IF(ISBLANK($A45),"",IF($I45="X",A45,CONCATENATE(VLOOKUP(A45,Competitors!$A$2:$I$650,3, FALSE)," ",VLOOKUP(A45,Competitors!$A$2:$I$650,2,FALSE))))</f>
        <v/>
      </c>
      <c r="H45" s="22">
        <f t="shared" si="0"/>
        <v>0</v>
      </c>
      <c r="I45" t="str">
        <f t="shared" si="1"/>
        <v/>
      </c>
    </row>
    <row r="46" spans="1:9" ht="15" x14ac:dyDescent="0.4">
      <c r="A46" s="19"/>
      <c r="B46" s="19"/>
      <c r="C46" s="20"/>
      <c r="D46" s="20"/>
      <c r="E46" s="20"/>
      <c r="F46" s="20"/>
      <c r="G46" s="21" t="str">
        <f>IF(ISBLANK($A46),"",IF($I46="X",A46,CONCATENATE(VLOOKUP(A46,Competitors!$A$2:$I$650,3, FALSE)," ",VLOOKUP(A46,Competitors!$A$2:$I$650,2,FALSE))))</f>
        <v/>
      </c>
      <c r="H46" s="22">
        <f t="shared" si="0"/>
        <v>0</v>
      </c>
      <c r="I46" t="str">
        <f t="shared" si="1"/>
        <v/>
      </c>
    </row>
    <row r="47" spans="1:9" ht="15" x14ac:dyDescent="0.4">
      <c r="A47" s="19"/>
      <c r="B47" s="19"/>
      <c r="C47" s="20"/>
      <c r="D47" s="20"/>
      <c r="E47" s="20"/>
      <c r="F47" s="20"/>
      <c r="G47" s="21" t="str">
        <f>IF(ISBLANK($A47),"",IF($I47="X",A47,CONCATENATE(VLOOKUP(A47,Competitors!$A$2:$I$650,3, FALSE)," ",VLOOKUP(A47,Competitors!$A$2:$I$650,2,FALSE))))</f>
        <v/>
      </c>
      <c r="H47" s="22">
        <f t="shared" si="0"/>
        <v>0</v>
      </c>
      <c r="I47" t="str">
        <f t="shared" si="1"/>
        <v/>
      </c>
    </row>
    <row r="48" spans="1:9" ht="15" x14ac:dyDescent="0.4">
      <c r="A48" s="19"/>
      <c r="B48" s="19"/>
      <c r="C48" s="20"/>
      <c r="D48" s="20"/>
      <c r="E48" s="20"/>
      <c r="F48" s="20"/>
      <c r="G48" s="21" t="str">
        <f>IF(ISBLANK($A48),"",IF($I48="X",A48,CONCATENATE(VLOOKUP(A48,Competitors!$A$2:$I$650,3, FALSE)," ",VLOOKUP(A48,Competitors!$A$2:$I$650,2,FALSE))))</f>
        <v/>
      </c>
      <c r="H48" s="22">
        <f t="shared" si="0"/>
        <v>0</v>
      </c>
      <c r="I48" t="str">
        <f t="shared" si="1"/>
        <v/>
      </c>
    </row>
    <row r="49" spans="1:9" ht="15" x14ac:dyDescent="0.4">
      <c r="A49" s="19"/>
      <c r="B49" s="19"/>
      <c r="C49" s="20"/>
      <c r="D49" s="20"/>
      <c r="E49" s="20"/>
      <c r="F49" s="20"/>
      <c r="G49" s="21" t="str">
        <f>IF(ISBLANK($A49),"",IF($I49="X",A49,CONCATENATE(VLOOKUP(A49,Competitors!$A$2:$I$650,3, FALSE)," ",VLOOKUP(A49,Competitors!$A$2:$I$650,2,FALSE))))</f>
        <v/>
      </c>
      <c r="H49" s="22">
        <f t="shared" si="0"/>
        <v>0</v>
      </c>
      <c r="I49" t="str">
        <f t="shared" si="1"/>
        <v/>
      </c>
    </row>
    <row r="50" spans="1:9" ht="15" x14ac:dyDescent="0.4">
      <c r="A50" s="19"/>
      <c r="B50" s="19"/>
      <c r="C50" s="20"/>
      <c r="D50" s="20"/>
      <c r="E50" s="20"/>
      <c r="F50" s="20"/>
      <c r="G50" s="21" t="str">
        <f>IF(ISBLANK($A50),"",IF($I50="X",A50,CONCATENATE(VLOOKUP(A50,Competitors!$A$2:$I$650,3, FALSE)," ",VLOOKUP(A50,Competitors!$A$2:$I$650,2,FALSE))))</f>
        <v/>
      </c>
      <c r="H50" s="22">
        <f t="shared" si="0"/>
        <v>0</v>
      </c>
      <c r="I50" t="str">
        <f t="shared" si="1"/>
        <v/>
      </c>
    </row>
    <row r="51" spans="1:9" ht="15" x14ac:dyDescent="0.4">
      <c r="A51" s="19"/>
      <c r="B51" s="19"/>
      <c r="C51" s="20"/>
      <c r="D51" s="20"/>
      <c r="E51" s="20"/>
      <c r="F51" s="20"/>
      <c r="G51" s="21" t="str">
        <f>IF(ISBLANK($A51),"",IF($I51="X",A51,CONCATENATE(VLOOKUP(A51,Competitors!$A$2:$I$650,3, FALSE)," ",VLOOKUP(A51,Competitors!$A$2:$I$650,2,FALSE))))</f>
        <v/>
      </c>
      <c r="H51" s="22">
        <f t="shared" si="0"/>
        <v>0</v>
      </c>
      <c r="I51" t="str">
        <f t="shared" si="1"/>
        <v/>
      </c>
    </row>
    <row r="52" spans="1:9" ht="15" x14ac:dyDescent="0.4">
      <c r="A52" s="19"/>
      <c r="B52" s="19"/>
      <c r="C52" s="20"/>
      <c r="D52" s="20"/>
      <c r="E52" s="20"/>
      <c r="F52" s="20"/>
      <c r="G52" s="21" t="str">
        <f>IF(ISBLANK($A52),"",IF($I52="X",A52,CONCATENATE(VLOOKUP(A52,Competitors!$A$2:$I$650,3, FALSE)," ",VLOOKUP(A52,Competitors!$A$2:$I$650,2,FALSE))))</f>
        <v/>
      </c>
      <c r="H52" s="22">
        <f t="shared" si="0"/>
        <v>0</v>
      </c>
      <c r="I52" t="str">
        <f t="shared" si="1"/>
        <v/>
      </c>
    </row>
    <row r="53" spans="1:9" ht="15" x14ac:dyDescent="0.4">
      <c r="A53" s="19"/>
      <c r="B53" s="19"/>
      <c r="C53" s="20"/>
      <c r="D53" s="20"/>
      <c r="E53" s="20"/>
      <c r="F53" s="20"/>
      <c r="G53" s="21" t="str">
        <f>IF(ISBLANK($A53),"",IF($I53="X",A53,CONCATENATE(VLOOKUP(A53,Competitors!$A$2:$I$650,3, FALSE)," ",VLOOKUP(A53,Competitors!$A$2:$I$650,2,FALSE))))</f>
        <v/>
      </c>
      <c r="H53" s="22">
        <f t="shared" si="0"/>
        <v>0</v>
      </c>
      <c r="I53" t="str">
        <f t="shared" si="1"/>
        <v/>
      </c>
    </row>
    <row r="54" spans="1:9" ht="15" x14ac:dyDescent="0.4">
      <c r="A54" s="19"/>
      <c r="B54" s="19"/>
      <c r="C54" s="20"/>
      <c r="D54" s="20"/>
      <c r="E54" s="20"/>
      <c r="F54" s="20"/>
      <c r="G54" s="21" t="str">
        <f>IF(ISBLANK($A54),"",IF($I54="X",A54,CONCATENATE(VLOOKUP(A54,Competitors!$A$2:$I$650,3, FALSE)," ",VLOOKUP(A54,Competitors!$A$2:$I$650,2,FALSE))))</f>
        <v/>
      </c>
      <c r="H54" s="22">
        <f t="shared" si="0"/>
        <v>0</v>
      </c>
      <c r="I54" t="str">
        <f t="shared" si="1"/>
        <v/>
      </c>
    </row>
    <row r="55" spans="1:9" ht="15" x14ac:dyDescent="0.4">
      <c r="A55" s="19"/>
      <c r="B55" s="19"/>
      <c r="C55" s="20"/>
      <c r="D55" s="20"/>
      <c r="E55" s="20"/>
      <c r="F55" s="20"/>
      <c r="G55" s="21" t="str">
        <f>IF(ISBLANK($A55),"",IF($I55="X",A55,CONCATENATE(VLOOKUP(A55,Competitors!$A$2:$I$650,3, FALSE)," ",VLOOKUP(A55,Competitors!$A$2:$I$650,2,FALSE))))</f>
        <v/>
      </c>
      <c r="H55" s="22">
        <f t="shared" si="0"/>
        <v>0</v>
      </c>
      <c r="I55" t="str">
        <f t="shared" si="1"/>
        <v/>
      </c>
    </row>
    <row r="56" spans="1:9" ht="15" x14ac:dyDescent="0.4">
      <c r="A56" s="19"/>
      <c r="B56" s="19"/>
      <c r="C56" s="20"/>
      <c r="D56" s="20"/>
      <c r="E56" s="20"/>
      <c r="F56" s="20"/>
      <c r="G56" s="21" t="str">
        <f>IF(ISBLANK($A56),"",IF($I56="X",A56,CONCATENATE(VLOOKUP(A56,Competitors!$A$2:$I$650,3, FALSE)," ",VLOOKUP(A56,Competitors!$A$2:$I$650,2,FALSE))))</f>
        <v/>
      </c>
      <c r="H56" s="22">
        <f t="shared" si="0"/>
        <v>0</v>
      </c>
      <c r="I56" t="str">
        <f t="shared" si="1"/>
        <v/>
      </c>
    </row>
    <row r="57" spans="1:9" ht="15" x14ac:dyDescent="0.4">
      <c r="A57" s="19"/>
      <c r="B57" s="19"/>
      <c r="C57" s="20"/>
      <c r="D57" s="20"/>
      <c r="E57" s="20"/>
      <c r="F57" s="20"/>
      <c r="G57" s="21" t="str">
        <f>IF(ISBLANK($A57),"",IF($I57="X",A57,CONCATENATE(VLOOKUP(A57,Competitors!$A$2:$I$650,3, FALSE)," ",VLOOKUP(A57,Competitors!$A$2:$I$650,2,FALSE))))</f>
        <v/>
      </c>
      <c r="H57" s="22">
        <f t="shared" si="0"/>
        <v>0</v>
      </c>
      <c r="I57" t="str">
        <f t="shared" si="1"/>
        <v/>
      </c>
    </row>
    <row r="58" spans="1:9" ht="15" x14ac:dyDescent="0.4">
      <c r="A58" s="19"/>
      <c r="B58" s="19"/>
      <c r="C58" s="20"/>
      <c r="D58" s="20"/>
      <c r="E58" s="20"/>
      <c r="F58" s="20"/>
      <c r="G58" s="21" t="str">
        <f>IF(ISBLANK($A58),"",IF($I58="X",A58,CONCATENATE(VLOOKUP(A58,Competitors!$A$2:$I$650,3, FALSE)," ",VLOOKUP(A58,Competitors!$A$2:$I$650,2,FALSE))))</f>
        <v/>
      </c>
      <c r="H58" s="22">
        <f t="shared" si="0"/>
        <v>0</v>
      </c>
      <c r="I58" t="str">
        <f t="shared" si="1"/>
        <v/>
      </c>
    </row>
    <row r="59" spans="1:9" ht="15" x14ac:dyDescent="0.4">
      <c r="A59" s="19"/>
      <c r="B59" s="19"/>
      <c r="C59" s="20"/>
      <c r="D59" s="20"/>
      <c r="E59" s="20"/>
      <c r="F59" s="20"/>
      <c r="G59" s="21" t="str">
        <f>IF(ISBLANK($A59),"",IF($I59="X",A59,CONCATENATE(VLOOKUP(A59,Competitors!$A$2:$I$650,3, FALSE)," ",VLOOKUP(A59,Competitors!$A$2:$I$650,2,FALSE))))</f>
        <v/>
      </c>
      <c r="H59" s="22">
        <f t="shared" si="0"/>
        <v>0</v>
      </c>
      <c r="I59" t="str">
        <f t="shared" si="1"/>
        <v/>
      </c>
    </row>
    <row r="60" spans="1:9" ht="15" x14ac:dyDescent="0.4">
      <c r="A60" s="19"/>
      <c r="B60" s="19"/>
      <c r="C60" s="20"/>
      <c r="D60" s="20"/>
      <c r="E60" s="20"/>
      <c r="F60" s="20"/>
      <c r="G60" s="21" t="str">
        <f>IF(ISBLANK($A60),"",IF($I60="X",A60,CONCATENATE(VLOOKUP(A60,Competitors!$A$2:$I$650,3, FALSE)," ",VLOOKUP(A60,Competitors!$A$2:$I$650,2,FALSE))))</f>
        <v/>
      </c>
      <c r="H60" s="22">
        <f t="shared" si="0"/>
        <v>0</v>
      </c>
      <c r="I60" t="str">
        <f t="shared" si="1"/>
        <v/>
      </c>
    </row>
    <row r="61" spans="1:9" ht="15" x14ac:dyDescent="0.4">
      <c r="A61" s="19"/>
      <c r="B61" s="19"/>
      <c r="C61" s="20"/>
      <c r="D61" s="20"/>
      <c r="E61" s="20"/>
      <c r="F61" s="20"/>
      <c r="G61" s="21" t="str">
        <f>IF(ISBLANK($A61),"",IF($I61="X",A61,CONCATENATE(VLOOKUP(A61,Competitors!$A$2:$I$650,3, FALSE)," ",VLOOKUP(A61,Competitors!$A$2:$I$650,2,FALSE))))</f>
        <v/>
      </c>
      <c r="H61" s="22">
        <f t="shared" si="0"/>
        <v>0</v>
      </c>
      <c r="I61" t="str">
        <f t="shared" si="1"/>
        <v/>
      </c>
    </row>
    <row r="62" spans="1:9" ht="15" x14ac:dyDescent="0.4">
      <c r="A62" s="19"/>
      <c r="B62" s="19"/>
      <c r="C62" s="20"/>
      <c r="D62" s="20"/>
      <c r="E62" s="20"/>
      <c r="F62" s="20"/>
      <c r="G62" s="21" t="str">
        <f>IF(ISBLANK($A62),"",IF($I62="X",A62,CONCATENATE(VLOOKUP(A62,Competitors!$A$2:$I$650,3, FALSE)," ",VLOOKUP(A62,Competitors!$A$2:$I$650,2,FALSE))))</f>
        <v/>
      </c>
      <c r="H62" s="22">
        <f t="shared" si="0"/>
        <v>0</v>
      </c>
      <c r="I62" t="str">
        <f t="shared" si="1"/>
        <v/>
      </c>
    </row>
    <row r="63" spans="1:9" ht="15" x14ac:dyDescent="0.4">
      <c r="A63" s="19"/>
      <c r="B63" s="19"/>
      <c r="C63" s="20"/>
      <c r="D63" s="20"/>
      <c r="E63" s="20"/>
      <c r="F63" s="20"/>
      <c r="G63" s="21" t="str">
        <f>IF(ISBLANK($A63),"",IF($I63="X",A63,CONCATENATE(VLOOKUP(A63,Competitors!$A$2:$I$650,3, FALSE)," ",VLOOKUP(A63,Competitors!$A$2:$I$650,2,FALSE))))</f>
        <v/>
      </c>
      <c r="H63" s="22">
        <f t="shared" si="0"/>
        <v>0</v>
      </c>
      <c r="I63" t="str">
        <f t="shared" si="1"/>
        <v/>
      </c>
    </row>
    <row r="64" spans="1:9" ht="15" x14ac:dyDescent="0.4">
      <c r="A64" s="19"/>
      <c r="B64" s="19"/>
      <c r="C64" s="20"/>
      <c r="D64" s="20"/>
      <c r="E64" s="20"/>
      <c r="F64" s="20"/>
      <c r="G64" s="21" t="str">
        <f>IF(ISBLANK($A64),"",IF($I64="X",A64,CONCATENATE(VLOOKUP(A64,Competitors!$A$2:$I$650,3, FALSE)," ",VLOOKUP(A64,Competitors!$A$2:$I$650,2,FALSE))))</f>
        <v/>
      </c>
      <c r="H64" s="22">
        <f t="shared" si="0"/>
        <v>0</v>
      </c>
      <c r="I64" t="str">
        <f t="shared" si="1"/>
        <v/>
      </c>
    </row>
    <row r="65" spans="1:9" ht="15" x14ac:dyDescent="0.4">
      <c r="A65" s="19"/>
      <c r="B65" s="19"/>
      <c r="C65" s="20"/>
      <c r="D65" s="20"/>
      <c r="E65" s="20"/>
      <c r="F65" s="20"/>
      <c r="G65" s="21" t="str">
        <f>IF(ISBLANK($A65),"",IF($I65="X",A65,CONCATENATE(VLOOKUP(A65,Competitors!$A$2:$I$650,3, FALSE)," ",VLOOKUP(A65,Competitors!$A$2:$I$650,2,FALSE))))</f>
        <v/>
      </c>
      <c r="H65" s="22">
        <f t="shared" si="0"/>
        <v>0</v>
      </c>
      <c r="I65" t="str">
        <f t="shared" si="1"/>
        <v/>
      </c>
    </row>
    <row r="66" spans="1:9" ht="15" x14ac:dyDescent="0.4">
      <c r="A66" s="19"/>
      <c r="B66" s="19"/>
      <c r="C66" s="20"/>
      <c r="D66" s="20"/>
      <c r="E66" s="20"/>
      <c r="F66" s="20"/>
      <c r="G66" s="21" t="str">
        <f>IF(ISBLANK($A66),"",IF($I66="X",A66,CONCATENATE(VLOOKUP(A66,Competitors!$A$2:$I$650,3, FALSE)," ",VLOOKUP(A66,Competitors!$A$2:$I$650,2,FALSE))))</f>
        <v/>
      </c>
      <c r="H66" s="22">
        <f t="shared" si="0"/>
        <v>0</v>
      </c>
      <c r="I66" t="str">
        <f t="shared" si="1"/>
        <v/>
      </c>
    </row>
    <row r="67" spans="1:9" ht="15" x14ac:dyDescent="0.4">
      <c r="A67" s="19"/>
      <c r="B67" s="19"/>
      <c r="C67" s="20"/>
      <c r="D67" s="20"/>
      <c r="E67" s="20"/>
      <c r="F67" s="20"/>
      <c r="G67" s="21" t="str">
        <f>IF(ISBLANK($A67),"",IF($I67="X",A67,CONCATENATE(VLOOKUP(A67,Competitors!$A$2:$I$650,3, FALSE)," ",VLOOKUP(A67,Competitors!$A$2:$I$650,2,FALSE))))</f>
        <v/>
      </c>
      <c r="H67" s="22">
        <f t="shared" ref="H67:H101" si="2">IF(LEFT($E67,1)="D",UPPER($E67),(B67*3600+C67*60+D67)/86400)</f>
        <v>0</v>
      </c>
      <c r="I67" t="str">
        <f t="shared" ref="I67:I101" si="3">IF(OR(ISBLANK(A67),ISNUMBER(A67)),"","X")</f>
        <v/>
      </c>
    </row>
    <row r="68" spans="1:9" ht="15" x14ac:dyDescent="0.4">
      <c r="A68" s="19"/>
      <c r="B68" s="19"/>
      <c r="C68" s="20"/>
      <c r="D68" s="20"/>
      <c r="E68" s="20"/>
      <c r="F68" s="20"/>
      <c r="G68" s="21" t="str">
        <f>IF(ISBLANK($A68),"",IF($I68="X",A68,CONCATENATE(VLOOKUP(A68,Competitors!$A$2:$I$650,3, FALSE)," ",VLOOKUP(A68,Competitors!$A$2:$I$650,2,FALSE))))</f>
        <v/>
      </c>
      <c r="H68" s="22">
        <f t="shared" si="2"/>
        <v>0</v>
      </c>
      <c r="I68" t="str">
        <f t="shared" si="3"/>
        <v/>
      </c>
    </row>
    <row r="69" spans="1:9" ht="15" x14ac:dyDescent="0.4">
      <c r="A69" s="19"/>
      <c r="B69" s="19"/>
      <c r="C69" s="20"/>
      <c r="D69" s="20"/>
      <c r="E69" s="20"/>
      <c r="F69" s="20"/>
      <c r="G69" s="21" t="str">
        <f>IF(ISBLANK($A69),"",IF($I69="X",A69,CONCATENATE(VLOOKUP(A69,Competitors!$A$2:$I$650,3, FALSE)," ",VLOOKUP(A69,Competitors!$A$2:$I$650,2,FALSE))))</f>
        <v/>
      </c>
      <c r="H69" s="22">
        <f t="shared" si="2"/>
        <v>0</v>
      </c>
      <c r="I69" t="str">
        <f t="shared" si="3"/>
        <v/>
      </c>
    </row>
    <row r="70" spans="1:9" ht="15" x14ac:dyDescent="0.4">
      <c r="A70" s="19"/>
      <c r="B70" s="19"/>
      <c r="C70" s="20"/>
      <c r="D70" s="20"/>
      <c r="E70" s="20"/>
      <c r="F70" s="20"/>
      <c r="G70" s="21" t="str">
        <f>IF(ISBLANK($A70),"",IF($I70="X",A70,CONCATENATE(VLOOKUP(A70,Competitors!$A$2:$I$650,3, FALSE)," ",VLOOKUP(A70,Competitors!$A$2:$I$650,2,FALSE))))</f>
        <v/>
      </c>
      <c r="H70" s="22">
        <f t="shared" si="2"/>
        <v>0</v>
      </c>
      <c r="I70" t="str">
        <f t="shared" si="3"/>
        <v/>
      </c>
    </row>
    <row r="71" spans="1:9" ht="15" x14ac:dyDescent="0.4">
      <c r="A71" s="19"/>
      <c r="B71" s="19"/>
      <c r="C71" s="20"/>
      <c r="D71" s="20"/>
      <c r="E71" s="20"/>
      <c r="F71" s="20"/>
      <c r="G71" s="21" t="str">
        <f>IF(ISBLANK($A71),"",IF($I71="X",A71,CONCATENATE(VLOOKUP(A71,Competitors!$A$2:$I$650,3, FALSE)," ",VLOOKUP(A71,Competitors!$A$2:$I$650,2,FALSE))))</f>
        <v/>
      </c>
      <c r="H71" s="22">
        <f t="shared" si="2"/>
        <v>0</v>
      </c>
      <c r="I71" t="str">
        <f t="shared" si="3"/>
        <v/>
      </c>
    </row>
    <row r="72" spans="1:9" ht="15" x14ac:dyDescent="0.4">
      <c r="A72" s="19"/>
      <c r="B72" s="19"/>
      <c r="C72" s="20"/>
      <c r="D72" s="20"/>
      <c r="E72" s="20"/>
      <c r="F72" s="20"/>
      <c r="G72" s="21" t="str">
        <f>IF(ISBLANK($A72),"",IF($I72="X",A72,CONCATENATE(VLOOKUP(A72,Competitors!$A$2:$I$650,3, FALSE)," ",VLOOKUP(A72,Competitors!$A$2:$I$650,2,FALSE))))</f>
        <v/>
      </c>
      <c r="H72" s="22">
        <f t="shared" si="2"/>
        <v>0</v>
      </c>
      <c r="I72" t="str">
        <f t="shared" si="3"/>
        <v/>
      </c>
    </row>
    <row r="73" spans="1:9" ht="15" x14ac:dyDescent="0.4">
      <c r="A73" s="19"/>
      <c r="B73" s="19"/>
      <c r="C73" s="20"/>
      <c r="D73" s="20"/>
      <c r="E73" s="20"/>
      <c r="F73" s="20"/>
      <c r="G73" s="21" t="str">
        <f>IF(ISBLANK($A73),"",IF($I73="X",A73,CONCATENATE(VLOOKUP(A73,Competitors!$A$2:$I$650,3, FALSE)," ",VLOOKUP(A73,Competitors!$A$2:$I$650,2,FALSE))))</f>
        <v/>
      </c>
      <c r="H73" s="22">
        <f t="shared" si="2"/>
        <v>0</v>
      </c>
      <c r="I73" t="str">
        <f t="shared" si="3"/>
        <v/>
      </c>
    </row>
    <row r="74" spans="1:9" ht="15" x14ac:dyDescent="0.4">
      <c r="A74" s="19"/>
      <c r="B74" s="19"/>
      <c r="C74" s="20"/>
      <c r="D74" s="20"/>
      <c r="E74" s="20"/>
      <c r="F74" s="20"/>
      <c r="G74" s="21" t="str">
        <f>IF(ISBLANK($A74),"",IF($I74="X",A74,CONCATENATE(VLOOKUP(A74,Competitors!$A$2:$I$650,3, FALSE)," ",VLOOKUP(A74,Competitors!$A$2:$I$650,2,FALSE))))</f>
        <v/>
      </c>
      <c r="H74" s="22">
        <f t="shared" si="2"/>
        <v>0</v>
      </c>
      <c r="I74" t="str">
        <f t="shared" si="3"/>
        <v/>
      </c>
    </row>
    <row r="75" spans="1:9" ht="15" x14ac:dyDescent="0.4">
      <c r="A75" s="19"/>
      <c r="B75" s="19"/>
      <c r="C75" s="20"/>
      <c r="D75" s="20"/>
      <c r="E75" s="20"/>
      <c r="F75" s="20"/>
      <c r="G75" s="21" t="str">
        <f>IF(ISBLANK($A75),"",IF($I75="X",A75,CONCATENATE(VLOOKUP(A75,Competitors!$A$2:$I$650,3, FALSE)," ",VLOOKUP(A75,Competitors!$A$2:$I$650,2,FALSE))))</f>
        <v/>
      </c>
      <c r="H75" s="22">
        <f t="shared" si="2"/>
        <v>0</v>
      </c>
      <c r="I75" t="str">
        <f t="shared" si="3"/>
        <v/>
      </c>
    </row>
    <row r="76" spans="1:9" ht="15" x14ac:dyDescent="0.4">
      <c r="A76" s="19"/>
      <c r="B76" s="19"/>
      <c r="C76" s="20"/>
      <c r="D76" s="20"/>
      <c r="E76" s="20"/>
      <c r="F76" s="20"/>
      <c r="G76" s="21" t="str">
        <f>IF(ISBLANK($A76),"",IF($I76="X",A76,CONCATENATE(VLOOKUP(A76,Competitors!$A$2:$I$650,3, FALSE)," ",VLOOKUP(A76,Competitors!$A$2:$I$650,2,FALSE))))</f>
        <v/>
      </c>
      <c r="H76" s="22">
        <f t="shared" si="2"/>
        <v>0</v>
      </c>
      <c r="I76" t="str">
        <f t="shared" si="3"/>
        <v/>
      </c>
    </row>
    <row r="77" spans="1:9" ht="15" x14ac:dyDescent="0.4">
      <c r="A77" s="19"/>
      <c r="B77" s="19"/>
      <c r="C77" s="20"/>
      <c r="D77" s="20"/>
      <c r="E77" s="20"/>
      <c r="F77" s="20"/>
      <c r="G77" s="21" t="str">
        <f>IF(ISBLANK($A77),"",IF($I77="X",A77,CONCATENATE(VLOOKUP(A77,Competitors!$A$2:$I$650,3, FALSE)," ",VLOOKUP(A77,Competitors!$A$2:$I$650,2,FALSE))))</f>
        <v/>
      </c>
      <c r="H77" s="22">
        <f t="shared" si="2"/>
        <v>0</v>
      </c>
      <c r="I77" t="str">
        <f t="shared" si="3"/>
        <v/>
      </c>
    </row>
    <row r="78" spans="1:9" ht="15" x14ac:dyDescent="0.4">
      <c r="A78" s="19"/>
      <c r="B78" s="19"/>
      <c r="C78" s="20"/>
      <c r="D78" s="20"/>
      <c r="E78" s="20"/>
      <c r="F78" s="20"/>
      <c r="G78" s="21" t="str">
        <f>IF(ISBLANK($A78),"",IF($I78="X",A78,CONCATENATE(VLOOKUP(A78,Competitors!$A$2:$I$650,3, FALSE)," ",VLOOKUP(A78,Competitors!$A$2:$I$650,2,FALSE))))</f>
        <v/>
      </c>
      <c r="H78" s="22">
        <f t="shared" si="2"/>
        <v>0</v>
      </c>
      <c r="I78" t="str">
        <f t="shared" si="3"/>
        <v/>
      </c>
    </row>
    <row r="79" spans="1:9" ht="15" x14ac:dyDescent="0.4">
      <c r="A79" s="19"/>
      <c r="B79" s="19"/>
      <c r="C79" s="20"/>
      <c r="D79" s="20"/>
      <c r="E79" s="20"/>
      <c r="F79" s="20"/>
      <c r="G79" s="21" t="str">
        <f>IF(ISBLANK($A79),"",IF($I79="X",A79,CONCATENATE(VLOOKUP(A79,Competitors!$A$2:$I$650,3, FALSE)," ",VLOOKUP(A79,Competitors!$A$2:$I$650,2,FALSE))))</f>
        <v/>
      </c>
      <c r="H79" s="22">
        <f t="shared" si="2"/>
        <v>0</v>
      </c>
      <c r="I79" t="str">
        <f t="shared" si="3"/>
        <v/>
      </c>
    </row>
    <row r="80" spans="1:9" ht="15" x14ac:dyDescent="0.4">
      <c r="A80" s="19"/>
      <c r="B80" s="19"/>
      <c r="C80" s="20"/>
      <c r="D80" s="20"/>
      <c r="E80" s="20"/>
      <c r="F80" s="20"/>
      <c r="G80" s="21" t="str">
        <f>IF(ISBLANK($A80),"",IF($I80="X",A80,CONCATENATE(VLOOKUP(A80,Competitors!$A$2:$I$650,3, FALSE)," ",VLOOKUP(A80,Competitors!$A$2:$I$650,2,FALSE))))</f>
        <v/>
      </c>
      <c r="H80" s="22">
        <f t="shared" si="2"/>
        <v>0</v>
      </c>
      <c r="I80" t="str">
        <f t="shared" si="3"/>
        <v/>
      </c>
    </row>
    <row r="81" spans="1:9" ht="15" x14ac:dyDescent="0.4">
      <c r="A81" s="19"/>
      <c r="B81" s="19"/>
      <c r="C81" s="20"/>
      <c r="D81" s="20"/>
      <c r="E81" s="20"/>
      <c r="F81" s="20"/>
      <c r="G81" s="21" t="str">
        <f>IF(ISBLANK($A81),"",IF($I81="X",A81,CONCATENATE(VLOOKUP(A81,Competitors!$A$2:$I$650,3, FALSE)," ",VLOOKUP(A81,Competitors!$A$2:$I$650,2,FALSE))))</f>
        <v/>
      </c>
      <c r="H81" s="22">
        <f t="shared" si="2"/>
        <v>0</v>
      </c>
      <c r="I81" t="str">
        <f t="shared" si="3"/>
        <v/>
      </c>
    </row>
    <row r="82" spans="1:9" ht="15" x14ac:dyDescent="0.4">
      <c r="A82" s="19"/>
      <c r="B82" s="19"/>
      <c r="C82" s="20"/>
      <c r="D82" s="20"/>
      <c r="E82" s="20"/>
      <c r="F82" s="20"/>
      <c r="G82" s="21" t="str">
        <f>IF(ISBLANK($A82),"",IF($I82="X",A82,CONCATENATE(VLOOKUP(A82,Competitors!$A$2:$I$650,3, FALSE)," ",VLOOKUP(A82,Competitors!$A$2:$I$650,2,FALSE))))</f>
        <v/>
      </c>
      <c r="H82" s="22">
        <f t="shared" si="2"/>
        <v>0</v>
      </c>
      <c r="I82" t="str">
        <f t="shared" si="3"/>
        <v/>
      </c>
    </row>
    <row r="83" spans="1:9" ht="15" x14ac:dyDescent="0.4">
      <c r="A83" s="19"/>
      <c r="B83" s="19"/>
      <c r="C83" s="20"/>
      <c r="D83" s="20"/>
      <c r="E83" s="20"/>
      <c r="F83" s="20"/>
      <c r="G83" s="21" t="str">
        <f>IF(ISBLANK($A83),"",IF($I83="X",A83,CONCATENATE(VLOOKUP(A83,Competitors!$A$2:$I$650,3, FALSE)," ",VLOOKUP(A83,Competitors!$A$2:$I$650,2,FALSE))))</f>
        <v/>
      </c>
      <c r="H83" s="22">
        <f t="shared" si="2"/>
        <v>0</v>
      </c>
      <c r="I83" t="str">
        <f t="shared" si="3"/>
        <v/>
      </c>
    </row>
    <row r="84" spans="1:9" ht="15" x14ac:dyDescent="0.4">
      <c r="A84" s="19"/>
      <c r="B84" s="19"/>
      <c r="C84" s="20"/>
      <c r="D84" s="20"/>
      <c r="E84" s="20"/>
      <c r="F84" s="20"/>
      <c r="G84" s="21" t="str">
        <f>IF(ISBLANK($A84),"",IF($I84="X",A84,CONCATENATE(VLOOKUP(A84,Competitors!$A$2:$I$650,3, FALSE)," ",VLOOKUP(A84,Competitors!$A$2:$I$650,2,FALSE))))</f>
        <v/>
      </c>
      <c r="H84" s="22">
        <f t="shared" si="2"/>
        <v>0</v>
      </c>
      <c r="I84" t="str">
        <f t="shared" si="3"/>
        <v/>
      </c>
    </row>
    <row r="85" spans="1:9" ht="15" x14ac:dyDescent="0.4">
      <c r="A85" s="19"/>
      <c r="B85" s="19"/>
      <c r="C85" s="20"/>
      <c r="D85" s="20"/>
      <c r="E85" s="20"/>
      <c r="F85" s="20"/>
      <c r="G85" s="21" t="str">
        <f>IF(ISBLANK($A85),"",IF($I85="X",A85,CONCATENATE(VLOOKUP(A85,Competitors!$A$2:$I$650,3, FALSE)," ",VLOOKUP(A85,Competitors!$A$2:$I$650,2,FALSE))))</f>
        <v/>
      </c>
      <c r="H85" s="22">
        <f t="shared" si="2"/>
        <v>0</v>
      </c>
      <c r="I85" t="str">
        <f t="shared" si="3"/>
        <v/>
      </c>
    </row>
    <row r="86" spans="1:9" ht="15" x14ac:dyDescent="0.4">
      <c r="A86" s="19"/>
      <c r="B86" s="19"/>
      <c r="C86" s="20"/>
      <c r="D86" s="20"/>
      <c r="E86" s="20"/>
      <c r="F86" s="20"/>
      <c r="G86" s="21" t="str">
        <f>IF(ISBLANK($A86),"",IF($I86="X",A86,CONCATENATE(VLOOKUP(A86,Competitors!$A$2:$I$650,3, FALSE)," ",VLOOKUP(A86,Competitors!$A$2:$I$650,2,FALSE))))</f>
        <v/>
      </c>
      <c r="H86" s="22">
        <f t="shared" si="2"/>
        <v>0</v>
      </c>
      <c r="I86" t="str">
        <f t="shared" si="3"/>
        <v/>
      </c>
    </row>
    <row r="87" spans="1:9" ht="15" x14ac:dyDescent="0.4">
      <c r="A87" s="19"/>
      <c r="B87" s="19"/>
      <c r="C87" s="20"/>
      <c r="D87" s="20"/>
      <c r="E87" s="20"/>
      <c r="F87" s="20"/>
      <c r="G87" s="21" t="str">
        <f>IF(ISBLANK($A87),"",IF($I87="X",A87,CONCATENATE(VLOOKUP(A87,Competitors!$A$2:$I$650,3, FALSE)," ",VLOOKUP(A87,Competitors!$A$2:$I$650,2,FALSE))))</f>
        <v/>
      </c>
      <c r="H87" s="22">
        <f t="shared" si="2"/>
        <v>0</v>
      </c>
      <c r="I87" t="str">
        <f t="shared" si="3"/>
        <v/>
      </c>
    </row>
    <row r="88" spans="1:9" ht="15" x14ac:dyDescent="0.4">
      <c r="A88" s="19"/>
      <c r="B88" s="19"/>
      <c r="C88" s="20"/>
      <c r="D88" s="20"/>
      <c r="E88" s="20"/>
      <c r="F88" s="20"/>
      <c r="G88" s="21" t="str">
        <f>IF(ISBLANK($A88),"",IF($I88="X",A88,CONCATENATE(VLOOKUP(A88,Competitors!$A$2:$I$650,3, FALSE)," ",VLOOKUP(A88,Competitors!$A$2:$I$650,2,FALSE))))</f>
        <v/>
      </c>
      <c r="H88" s="22">
        <f t="shared" si="2"/>
        <v>0</v>
      </c>
      <c r="I88" t="str">
        <f t="shared" si="3"/>
        <v/>
      </c>
    </row>
    <row r="89" spans="1:9" ht="15" x14ac:dyDescent="0.4">
      <c r="A89" s="19"/>
      <c r="B89" s="19"/>
      <c r="C89" s="20"/>
      <c r="D89" s="20"/>
      <c r="E89" s="20"/>
      <c r="F89" s="20"/>
      <c r="G89" s="21" t="str">
        <f>IF(ISBLANK($A89),"",IF($I89="X",A89,CONCATENATE(VLOOKUP(A89,Competitors!$A$2:$I$650,3, FALSE)," ",VLOOKUP(A89,Competitors!$A$2:$I$650,2,FALSE))))</f>
        <v/>
      </c>
      <c r="H89" s="22">
        <f t="shared" si="2"/>
        <v>0</v>
      </c>
      <c r="I89" t="str">
        <f t="shared" si="3"/>
        <v/>
      </c>
    </row>
    <row r="90" spans="1:9" ht="15" x14ac:dyDescent="0.4">
      <c r="A90" s="19"/>
      <c r="B90" s="19"/>
      <c r="C90" s="20"/>
      <c r="D90" s="20"/>
      <c r="E90" s="20"/>
      <c r="F90" s="20"/>
      <c r="G90" s="21" t="str">
        <f>IF(ISBLANK($A90),"",IF($I90="X",A90,CONCATENATE(VLOOKUP(A90,Competitors!$A$2:$I$650,3, FALSE)," ",VLOOKUP(A90,Competitors!$A$2:$I$650,2,FALSE))))</f>
        <v/>
      </c>
      <c r="H90" s="22">
        <f t="shared" si="2"/>
        <v>0</v>
      </c>
      <c r="I90" t="str">
        <f t="shared" si="3"/>
        <v/>
      </c>
    </row>
    <row r="91" spans="1:9" ht="15" x14ac:dyDescent="0.4">
      <c r="A91" s="19"/>
      <c r="B91" s="19"/>
      <c r="C91" s="20"/>
      <c r="D91" s="20"/>
      <c r="E91" s="20"/>
      <c r="F91" s="20"/>
      <c r="G91" s="21" t="str">
        <f>IF(ISBLANK($A91),"",IF($I91="X",A91,CONCATENATE(VLOOKUP(A91,Competitors!$A$2:$I$650,3, FALSE)," ",VLOOKUP(A91,Competitors!$A$2:$I$650,2,FALSE))))</f>
        <v/>
      </c>
      <c r="H91" s="22">
        <f t="shared" si="2"/>
        <v>0</v>
      </c>
      <c r="I91" t="str">
        <f t="shared" si="3"/>
        <v/>
      </c>
    </row>
    <row r="92" spans="1:9" ht="15" x14ac:dyDescent="0.4">
      <c r="A92" s="19"/>
      <c r="B92" s="19"/>
      <c r="C92" s="20"/>
      <c r="D92" s="20"/>
      <c r="E92" s="20"/>
      <c r="F92" s="20"/>
      <c r="G92" s="21" t="str">
        <f>IF(ISBLANK($A92),"",IF($I92="X",A92,CONCATENATE(VLOOKUP(A92,Competitors!$A$2:$I$650,3, FALSE)," ",VLOOKUP(A92,Competitors!$A$2:$I$650,2,FALSE))))</f>
        <v/>
      </c>
      <c r="H92" s="22">
        <f t="shared" si="2"/>
        <v>0</v>
      </c>
      <c r="I92" t="str">
        <f t="shared" si="3"/>
        <v/>
      </c>
    </row>
    <row r="93" spans="1:9" ht="15" x14ac:dyDescent="0.4">
      <c r="A93" s="19"/>
      <c r="B93" s="19"/>
      <c r="C93" s="20"/>
      <c r="D93" s="20"/>
      <c r="E93" s="20"/>
      <c r="F93" s="20"/>
      <c r="G93" s="21" t="str">
        <f>IF(ISBLANK($A93),"",IF($I93="X",A93,CONCATENATE(VLOOKUP(A93,Competitors!$A$2:$I$650,3, FALSE)," ",VLOOKUP(A93,Competitors!$A$2:$I$650,2,FALSE))))</f>
        <v/>
      </c>
      <c r="H93" s="22">
        <f t="shared" si="2"/>
        <v>0</v>
      </c>
      <c r="I93" t="str">
        <f t="shared" si="3"/>
        <v/>
      </c>
    </row>
    <row r="94" spans="1:9" ht="15" x14ac:dyDescent="0.4">
      <c r="A94" s="19"/>
      <c r="B94" s="19"/>
      <c r="C94" s="20"/>
      <c r="D94" s="20"/>
      <c r="E94" s="20"/>
      <c r="F94" s="20"/>
      <c r="G94" s="21" t="str">
        <f>IF(ISBLANK($A94),"",IF($I94="X",A94,CONCATENATE(VLOOKUP(A94,Competitors!$A$2:$I$650,3, FALSE)," ",VLOOKUP(A94,Competitors!$A$2:$I$650,2,FALSE))))</f>
        <v/>
      </c>
      <c r="H94" s="22">
        <f t="shared" si="2"/>
        <v>0</v>
      </c>
      <c r="I94" t="str">
        <f t="shared" si="3"/>
        <v/>
      </c>
    </row>
    <row r="95" spans="1:9" ht="15" x14ac:dyDescent="0.4">
      <c r="A95" s="19"/>
      <c r="B95" s="19"/>
      <c r="C95" s="20"/>
      <c r="D95" s="20"/>
      <c r="E95" s="20"/>
      <c r="F95" s="20"/>
      <c r="G95" s="21" t="str">
        <f>IF(ISBLANK($A95),"",IF($I95="X",A95,CONCATENATE(VLOOKUP(A95,Competitors!$A$2:$I$650,3, FALSE)," ",VLOOKUP(A95,Competitors!$A$2:$I$650,2,FALSE))))</f>
        <v/>
      </c>
      <c r="H95" s="22">
        <f t="shared" si="2"/>
        <v>0</v>
      </c>
      <c r="I95" t="str">
        <f t="shared" si="3"/>
        <v/>
      </c>
    </row>
    <row r="96" spans="1:9" ht="15" x14ac:dyDescent="0.4">
      <c r="A96" s="19"/>
      <c r="B96" s="19"/>
      <c r="C96" s="20"/>
      <c r="D96" s="20"/>
      <c r="E96" s="20"/>
      <c r="F96" s="20"/>
      <c r="G96" s="21" t="str">
        <f>IF(ISBLANK($A96),"",IF($I96="X",A96,CONCATENATE(VLOOKUP(A96,Competitors!$A$2:$I$650,3, FALSE)," ",VLOOKUP(A96,Competitors!$A$2:$I$650,2,FALSE))))</f>
        <v/>
      </c>
      <c r="H96" s="22">
        <f t="shared" si="2"/>
        <v>0</v>
      </c>
      <c r="I96" t="str">
        <f t="shared" si="3"/>
        <v/>
      </c>
    </row>
    <row r="97" spans="1:9" ht="15" x14ac:dyDescent="0.4">
      <c r="A97" s="19"/>
      <c r="B97" s="19"/>
      <c r="C97" s="20"/>
      <c r="D97" s="20"/>
      <c r="E97" s="20"/>
      <c r="F97" s="20"/>
      <c r="G97" s="21" t="str">
        <f>IF(ISBLANK($A97),"",IF($I97="X",A97,CONCATENATE(VLOOKUP(A97,Competitors!$A$2:$I$650,3, FALSE)," ",VLOOKUP(A97,Competitors!$A$2:$I$650,2,FALSE))))</f>
        <v/>
      </c>
      <c r="H97" s="22">
        <f t="shared" si="2"/>
        <v>0</v>
      </c>
      <c r="I97" t="str">
        <f t="shared" si="3"/>
        <v/>
      </c>
    </row>
    <row r="98" spans="1:9" ht="15" x14ac:dyDescent="0.4">
      <c r="A98" s="19"/>
      <c r="B98" s="19"/>
      <c r="C98" s="20"/>
      <c r="D98" s="20"/>
      <c r="E98" s="20"/>
      <c r="F98" s="20"/>
      <c r="G98" s="21" t="str">
        <f>IF(ISBLANK($A98),"",IF($I98="X",A98,CONCATENATE(VLOOKUP(A98,Competitors!$A$2:$I$650,3, FALSE)," ",VLOOKUP(A98,Competitors!$A$2:$I$650,2,FALSE))))</f>
        <v/>
      </c>
      <c r="H98" s="22">
        <f t="shared" si="2"/>
        <v>0</v>
      </c>
      <c r="I98" t="str">
        <f t="shared" si="3"/>
        <v/>
      </c>
    </row>
    <row r="99" spans="1:9" ht="15" x14ac:dyDescent="0.4">
      <c r="A99" s="19"/>
      <c r="B99" s="19"/>
      <c r="C99" s="20"/>
      <c r="D99" s="20"/>
      <c r="E99" s="20"/>
      <c r="F99" s="20"/>
      <c r="G99" s="21" t="str">
        <f>IF(ISBLANK($A99),"",IF($I99="X",A99,CONCATENATE(VLOOKUP(A99,Competitors!$A$2:$I$650,3, FALSE)," ",VLOOKUP(A99,Competitors!$A$2:$I$650,2,FALSE))))</f>
        <v/>
      </c>
      <c r="H99" s="22">
        <f t="shared" si="2"/>
        <v>0</v>
      </c>
      <c r="I99" t="str">
        <f t="shared" si="3"/>
        <v/>
      </c>
    </row>
    <row r="100" spans="1:9" ht="15" x14ac:dyDescent="0.4">
      <c r="A100" s="19"/>
      <c r="B100" s="19"/>
      <c r="C100" s="20"/>
      <c r="D100" s="20"/>
      <c r="E100" s="20"/>
      <c r="F100" s="20"/>
      <c r="G100" s="21" t="str">
        <f>IF(ISBLANK($A100),"",IF($I100="X",A100,CONCATENATE(VLOOKUP(A100,Competitors!$A$2:$I$650,3, FALSE)," ",VLOOKUP(A100,Competitors!$A$2:$I$650,2,FALSE))))</f>
        <v/>
      </c>
      <c r="H100" s="22">
        <f t="shared" si="2"/>
        <v>0</v>
      </c>
      <c r="I100" t="str">
        <f t="shared" si="3"/>
        <v/>
      </c>
    </row>
    <row r="101" spans="1:9" ht="15" x14ac:dyDescent="0.4">
      <c r="A101" s="19"/>
      <c r="B101" s="19"/>
      <c r="C101" s="20"/>
      <c r="D101" s="20"/>
      <c r="E101" s="20"/>
      <c r="F101" s="20"/>
      <c r="G101" s="21" t="str">
        <f>IF(ISBLANK($A101),"",IF($I101="X",A101,CONCATENATE(VLOOKUP(A101,Competitors!$A$2:$I$650,3, FALSE)," ",VLOOKUP(A101,Competitors!$A$2:$I$650,2,FALSE))))</f>
        <v/>
      </c>
      <c r="H101" s="22">
        <f t="shared" si="2"/>
        <v>0</v>
      </c>
      <c r="I101" t="str">
        <f t="shared" si="3"/>
        <v/>
      </c>
    </row>
    <row r="102" spans="1:9" s="23" customFormat="1" x14ac:dyDescent="0.35">
      <c r="H102" s="24"/>
    </row>
    <row r="103" spans="1:9" x14ac:dyDescent="0.35">
      <c r="A103" t="s">
        <v>672</v>
      </c>
      <c r="B103" t="str" cm="1">
        <f t="array" aca="1" ref="B103" ca="1">MID(CELL("filename",A1),FIND("]",CELL("filename",A1))+1,255)</f>
        <v>Event_01</v>
      </c>
    </row>
    <row r="104" spans="1:9" x14ac:dyDescent="0.35">
      <c r="A104" t="s">
        <v>673</v>
      </c>
      <c r="B104">
        <f ca="1">_xlfn.XLOOKUP(B103,Calendar!L:L,Calendar!G:G,"Event is not in calendar")</f>
        <v>0</v>
      </c>
    </row>
  </sheetData>
  <conditionalFormatting sqref="D2:D101">
    <cfRule type="expression" dxfId="77" priority="1">
      <formula>TEXT($B$104,"@")="Y"</formula>
    </cfRule>
  </conditionalFormatting>
  <conditionalFormatting sqref="G2:H101">
    <cfRule type="expression" dxfId="76" priority="3">
      <formula>$I2="X"</formula>
    </cfRule>
  </conditionalFormatting>
  <conditionalFormatting sqref="H2:H101">
    <cfRule type="expression" dxfId="75" priority="2">
      <formula>TEXT($B$104,"@")="Y"</formula>
    </cfRule>
  </conditionalFormatting>
  <printOptions horizontalCentered="1"/>
  <pageMargins left="0.62992125984251968" right="0.70866141732283472" top="1.7322834645669292" bottom="0.39370078740157483" header="0.31496062992125984" footer="0.31496062992125984"/>
  <pageSetup paperSize="9" orientation="portrait" r:id="rId1"/>
  <headerFooter>
    <oddHeader>&amp;C&amp;24WVCC champs 2016 results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1A3A6-E03C-488A-BD43-D163BFB38245}">
  <sheetPr codeName="Sheet34">
    <pageSetUpPr fitToPage="1"/>
  </sheetPr>
  <dimension ref="A1:I104"/>
  <sheetViews>
    <sheetView tabSelected="1" topLeftCell="A24" zoomScaleNormal="100" workbookViewId="0">
      <selection activeCell="V15" sqref="V15"/>
    </sheetView>
  </sheetViews>
  <sheetFormatPr defaultColWidth="9.1328125" defaultRowHeight="12.75" x14ac:dyDescent="0.35"/>
  <cols>
    <col min="1" max="1" width="19.6640625" customWidth="1"/>
    <col min="2" max="3" width="4.6640625" customWidth="1"/>
    <col min="4" max="4" width="6.265625" customWidth="1"/>
    <col min="5" max="6" width="11" customWidth="1"/>
    <col min="7" max="7" width="25.1328125" customWidth="1"/>
    <col min="8" max="8" width="14.6640625" style="25" bestFit="1" customWidth="1"/>
  </cols>
  <sheetData>
    <row r="1" spans="1:9" ht="15.75" customHeight="1" x14ac:dyDescent="0.4">
      <c r="A1" s="12" t="s">
        <v>364</v>
      </c>
      <c r="B1" s="13" t="s">
        <v>176</v>
      </c>
      <c r="C1" s="14" t="s">
        <v>2</v>
      </c>
      <c r="D1" s="15" t="s">
        <v>48</v>
      </c>
      <c r="E1" s="16" t="s">
        <v>177</v>
      </c>
      <c r="F1" s="16" t="s">
        <v>178</v>
      </c>
      <c r="G1" s="17" t="s">
        <v>115</v>
      </c>
      <c r="H1" s="18" t="s">
        <v>179</v>
      </c>
      <c r="I1" t="s">
        <v>363</v>
      </c>
    </row>
    <row r="2" spans="1:9" ht="15" x14ac:dyDescent="0.4">
      <c r="A2" s="19" t="s">
        <v>182</v>
      </c>
      <c r="B2" s="19">
        <v>0</v>
      </c>
      <c r="C2" s="19">
        <v>22</v>
      </c>
      <c r="D2" s="19">
        <v>15</v>
      </c>
      <c r="E2" s="19" t="s">
        <v>183</v>
      </c>
      <c r="F2" s="19"/>
      <c r="G2" s="21" t="str">
        <f>IF(ISBLANK($A2),"",IF($I2="X",A2,CONCATENATE(VLOOKUP(A2,Competitors!$A$2:$I$650,3, FALSE)," ",VLOOKUP(A2,Competitors!$A$2:$I$650,2,FALSE))))</f>
        <v>Paul Pardoe</v>
      </c>
      <c r="H2" s="22">
        <f>IF(LEFT($E2,1)="D",UPPER($E2),(B2*3600+C2*60+D2)/86400)</f>
        <v>1.545138888888889E-2</v>
      </c>
      <c r="I2" t="str">
        <f>IF(OR(ISBLANK(A2),ISNUMBER(A2)),"","X")</f>
        <v>X</v>
      </c>
    </row>
    <row r="3" spans="1:9" ht="15" x14ac:dyDescent="0.4">
      <c r="A3" s="19" t="s">
        <v>184</v>
      </c>
      <c r="B3" s="19">
        <v>0</v>
      </c>
      <c r="C3" s="19">
        <v>22</v>
      </c>
      <c r="D3" s="19">
        <v>20</v>
      </c>
      <c r="E3" s="19" t="s">
        <v>183</v>
      </c>
      <c r="F3" s="19"/>
      <c r="G3" s="21" t="str">
        <f>IF(ISBLANK($A3),"",IF($I3="X",A3,CONCATENATE(VLOOKUP(A3,Competitors!$A$2:$I$650,3, FALSE)," ",VLOOKUP(A3,Competitors!$A$2:$I$650,2,FALSE))))</f>
        <v>George Fox</v>
      </c>
      <c r="H3" s="22">
        <f t="shared" ref="H3:H66" si="0">IF(LEFT($E3,1)="D",UPPER($E3),(B3*3600+C3*60+D3)/86400)</f>
        <v>1.5509259259259259E-2</v>
      </c>
      <c r="I3" t="str">
        <f t="shared" ref="I3:I66" si="1">IF(OR(ISBLANK(A3),ISNUMBER(A3)),"","X")</f>
        <v>X</v>
      </c>
    </row>
    <row r="4" spans="1:9" ht="15" x14ac:dyDescent="0.4">
      <c r="A4" s="19" t="s">
        <v>185</v>
      </c>
      <c r="B4" s="19">
        <v>0</v>
      </c>
      <c r="C4" s="19">
        <v>23</v>
      </c>
      <c r="D4" s="19">
        <v>15</v>
      </c>
      <c r="E4" s="19" t="s">
        <v>183</v>
      </c>
      <c r="F4" s="19"/>
      <c r="G4" s="21" t="str">
        <f>IF(ISBLANK($A4),"",IF($I4="X",A4,CONCATENATE(VLOOKUP(A4,Competitors!$A$2:$I$650,3, FALSE)," ",VLOOKUP(A4,Competitors!$A$2:$I$650,2,FALSE))))</f>
        <v>Jamie Murray</v>
      </c>
      <c r="H4" s="22">
        <f t="shared" si="0"/>
        <v>1.6145833333333335E-2</v>
      </c>
      <c r="I4" t="str">
        <f t="shared" si="1"/>
        <v>X</v>
      </c>
    </row>
    <row r="5" spans="1:9" ht="15" x14ac:dyDescent="0.4">
      <c r="A5" s="19" t="s">
        <v>186</v>
      </c>
      <c r="B5" s="19">
        <v>0</v>
      </c>
      <c r="C5" s="19">
        <v>23</v>
      </c>
      <c r="D5" s="19">
        <v>43</v>
      </c>
      <c r="E5" s="19" t="s">
        <v>180</v>
      </c>
      <c r="F5" s="19"/>
      <c r="G5" s="21" t="str">
        <f>IF(ISBLANK($A5),"",IF($I5="X",A5,CONCATENATE(VLOOKUP(A5,Competitors!$A$2:$I$650,3, FALSE)," ",VLOOKUP(A5,Competitors!$A$2:$I$650,2,FALSE))))</f>
        <v>Oscar Smith</v>
      </c>
      <c r="H5" s="22">
        <f t="shared" si="0"/>
        <v>1.6469907407407409E-2</v>
      </c>
      <c r="I5" t="str">
        <f t="shared" si="1"/>
        <v>X</v>
      </c>
    </row>
    <row r="6" spans="1:9" ht="15" x14ac:dyDescent="0.4">
      <c r="A6" s="19" t="s">
        <v>187</v>
      </c>
      <c r="B6" s="19">
        <v>0</v>
      </c>
      <c r="C6" s="19">
        <v>23</v>
      </c>
      <c r="D6" s="19">
        <v>46</v>
      </c>
      <c r="E6" s="19" t="s">
        <v>183</v>
      </c>
      <c r="F6" s="19"/>
      <c r="G6" s="21" t="str">
        <f>IF(ISBLANK($A6),"",IF($I6="X",A6,CONCATENATE(VLOOKUP(A6,Competitors!$A$2:$I$650,3, FALSE)," ",VLOOKUP(A6,Competitors!$A$2:$I$650,2,FALSE))))</f>
        <v>Jack Eastman-Nye</v>
      </c>
      <c r="H6" s="22">
        <f t="shared" si="0"/>
        <v>1.650462962962963E-2</v>
      </c>
      <c r="I6" t="str">
        <f t="shared" si="1"/>
        <v>X</v>
      </c>
    </row>
    <row r="7" spans="1:9" ht="15" x14ac:dyDescent="0.4">
      <c r="A7" s="19">
        <v>407</v>
      </c>
      <c r="B7" s="19">
        <v>0</v>
      </c>
      <c r="C7" s="19">
        <v>24</v>
      </c>
      <c r="D7" s="19">
        <v>27</v>
      </c>
      <c r="E7" s="19" t="s">
        <v>183</v>
      </c>
      <c r="F7" s="19"/>
      <c r="G7" s="21" t="str">
        <f>IF(ISBLANK($A7),"",IF($I7="X",A7,CONCATENATE(VLOOKUP(A7,Competitors!$A$2:$I$650,3, FALSE)," ",VLOOKUP(A7,Competitors!$A$2:$I$650,2,FALSE))))</f>
        <v>Hans van Nierop</v>
      </c>
      <c r="H7" s="22">
        <f t="shared" si="0"/>
        <v>1.6979166666666667E-2</v>
      </c>
      <c r="I7" t="str">
        <f t="shared" si="1"/>
        <v/>
      </c>
    </row>
    <row r="8" spans="1:9" ht="15" x14ac:dyDescent="0.4">
      <c r="A8" s="19" t="s">
        <v>188</v>
      </c>
      <c r="B8" s="19">
        <v>0</v>
      </c>
      <c r="C8" s="19">
        <v>24</v>
      </c>
      <c r="D8" s="19">
        <v>28</v>
      </c>
      <c r="E8" s="19" t="s">
        <v>180</v>
      </c>
      <c r="F8" s="19"/>
      <c r="G8" s="21" t="str">
        <f>IF(ISBLANK($A8),"",IF($I8="X",A8,CONCATENATE(VLOOKUP(A8,Competitors!$A$2:$I$650,3, FALSE)," ",VLOOKUP(A8,Competitors!$A$2:$I$650,2,FALSE))))</f>
        <v>Chris Bradbury</v>
      </c>
      <c r="H8" s="22">
        <f t="shared" si="0"/>
        <v>1.699074074074074E-2</v>
      </c>
      <c r="I8" t="str">
        <f t="shared" si="1"/>
        <v>X</v>
      </c>
    </row>
    <row r="9" spans="1:9" ht="15" x14ac:dyDescent="0.4">
      <c r="A9" s="19" t="s">
        <v>189</v>
      </c>
      <c r="B9" s="19">
        <v>0</v>
      </c>
      <c r="C9" s="19">
        <v>25</v>
      </c>
      <c r="D9" s="19">
        <v>16</v>
      </c>
      <c r="E9" s="19" t="s">
        <v>180</v>
      </c>
      <c r="F9" s="19"/>
      <c r="G9" s="21" t="str">
        <f>IF(ISBLANK($A9),"",IF($I9="X",A9,CONCATENATE(VLOOKUP(A9,Competitors!$A$2:$I$650,3, FALSE)," ",VLOOKUP(A9,Competitors!$A$2:$I$650,2,FALSE))))</f>
        <v>Paul Beattie</v>
      </c>
      <c r="H9" s="22">
        <f t="shared" si="0"/>
        <v>1.7546296296296296E-2</v>
      </c>
      <c r="I9" t="str">
        <f t="shared" si="1"/>
        <v>X</v>
      </c>
    </row>
    <row r="10" spans="1:9" ht="15" x14ac:dyDescent="0.4">
      <c r="A10" s="19" t="s">
        <v>190</v>
      </c>
      <c r="B10" s="19">
        <v>0</v>
      </c>
      <c r="C10" s="19">
        <v>25</v>
      </c>
      <c r="D10" s="19">
        <v>19</v>
      </c>
      <c r="E10" s="19" t="s">
        <v>180</v>
      </c>
      <c r="F10" s="19"/>
      <c r="G10" s="21" t="str">
        <f>IF(ISBLANK($A10),"",IF($I10="X",A10,CONCATENATE(VLOOKUP(A10,Competitors!$A$2:$I$650,3, FALSE)," ",VLOOKUP(A10,Competitors!$A$2:$I$650,2,FALSE))))</f>
        <v>Alex Barrowman</v>
      </c>
      <c r="H10" s="22">
        <f t="shared" si="0"/>
        <v>1.758101851851852E-2</v>
      </c>
      <c r="I10" t="str">
        <f t="shared" si="1"/>
        <v>X</v>
      </c>
    </row>
    <row r="11" spans="1:9" ht="15" x14ac:dyDescent="0.4">
      <c r="A11" s="19" t="s">
        <v>191</v>
      </c>
      <c r="B11" s="19">
        <v>0</v>
      </c>
      <c r="C11" s="19">
        <v>25</v>
      </c>
      <c r="D11" s="19">
        <v>36</v>
      </c>
      <c r="E11" s="19" t="s">
        <v>180</v>
      </c>
      <c r="F11" s="19"/>
      <c r="G11" s="21" t="str">
        <f>IF(ISBLANK($A11),"",IF($I11="X",A11,CONCATENATE(VLOOKUP(A11,Competitors!$A$2:$I$650,3, FALSE)," ",VLOOKUP(A11,Competitors!$A$2:$I$650,2,FALSE))))</f>
        <v>Pete Bradshaw</v>
      </c>
      <c r="H11" s="22">
        <f t="shared" si="0"/>
        <v>1.7777777777777778E-2</v>
      </c>
      <c r="I11" t="str">
        <f t="shared" si="1"/>
        <v>X</v>
      </c>
    </row>
    <row r="12" spans="1:9" ht="15" x14ac:dyDescent="0.4">
      <c r="A12" s="19" t="s">
        <v>192</v>
      </c>
      <c r="B12" s="19">
        <v>0</v>
      </c>
      <c r="C12" s="19">
        <v>25</v>
      </c>
      <c r="D12" s="19">
        <v>48</v>
      </c>
      <c r="E12" s="19" t="s">
        <v>180</v>
      </c>
      <c r="F12" s="19"/>
      <c r="G12" s="21" t="str">
        <f>IF(ISBLANK($A12),"",IF($I12="X",A12,CONCATENATE(VLOOKUP(A12,Competitors!$A$2:$I$650,3, FALSE)," ",VLOOKUP(A12,Competitors!$A$2:$I$650,2,FALSE))))</f>
        <v>Diego Patteri</v>
      </c>
      <c r="H12" s="22">
        <f t="shared" si="0"/>
        <v>1.7916666666666668E-2</v>
      </c>
      <c r="I12" t="str">
        <f t="shared" si="1"/>
        <v>X</v>
      </c>
    </row>
    <row r="13" spans="1:9" ht="15" x14ac:dyDescent="0.4">
      <c r="A13" s="19" t="s">
        <v>193</v>
      </c>
      <c r="B13" s="19">
        <v>0</v>
      </c>
      <c r="C13" s="19">
        <v>25</v>
      </c>
      <c r="D13" s="19">
        <v>49</v>
      </c>
      <c r="E13" s="19" t="s">
        <v>180</v>
      </c>
      <c r="F13" s="19"/>
      <c r="G13" s="21" t="str">
        <f>IF(ISBLANK($A13),"",IF($I13="X",A13,CONCATENATE(VLOOKUP(A13,Competitors!$A$2:$I$650,3, FALSE)," ",VLOOKUP(A13,Competitors!$A$2:$I$650,2,FALSE))))</f>
        <v>Richard Golding</v>
      </c>
      <c r="H13" s="22">
        <f t="shared" si="0"/>
        <v>1.7928240740740741E-2</v>
      </c>
      <c r="I13" t="str">
        <f t="shared" si="1"/>
        <v>X</v>
      </c>
    </row>
    <row r="14" spans="1:9" ht="15" x14ac:dyDescent="0.4">
      <c r="A14" s="19" t="s">
        <v>194</v>
      </c>
      <c r="B14" s="19">
        <v>0</v>
      </c>
      <c r="C14" s="19">
        <v>25</v>
      </c>
      <c r="D14" s="19">
        <v>58</v>
      </c>
      <c r="E14" s="19" t="s">
        <v>183</v>
      </c>
      <c r="F14" s="19"/>
      <c r="G14" s="21" t="str">
        <f>IF(ISBLANK($A14),"",IF($I14="X",A14,CONCATENATE(VLOOKUP(A14,Competitors!$A$2:$I$650,3, FALSE)," ",VLOOKUP(A14,Competitors!$A$2:$I$650,2,FALSE))))</f>
        <v>Malcolm Smith</v>
      </c>
      <c r="H14" s="22">
        <f t="shared" si="0"/>
        <v>1.8032407407407407E-2</v>
      </c>
      <c r="I14" t="str">
        <f t="shared" si="1"/>
        <v>X</v>
      </c>
    </row>
    <row r="15" spans="1:9" ht="15" x14ac:dyDescent="0.4">
      <c r="A15" s="19" t="s">
        <v>165</v>
      </c>
      <c r="B15" s="19">
        <v>0</v>
      </c>
      <c r="C15" s="19">
        <v>26</v>
      </c>
      <c r="D15" s="19">
        <v>18</v>
      </c>
      <c r="E15" s="19" t="s">
        <v>183</v>
      </c>
      <c r="F15" s="19"/>
      <c r="G15" s="21" t="str">
        <f>IF(ISBLANK($A15),"",IF($I15="X",A15,CONCATENATE(VLOOKUP(A15,Competitors!$A$2:$I$650,3, FALSE)," ",VLOOKUP(A15,Competitors!$A$2:$I$650,2,FALSE))))</f>
        <v>Philip Wilkinson</v>
      </c>
      <c r="H15" s="22">
        <f t="shared" si="0"/>
        <v>1.8263888888888889E-2</v>
      </c>
      <c r="I15" t="str">
        <f t="shared" si="1"/>
        <v>X</v>
      </c>
    </row>
    <row r="16" spans="1:9" ht="15" x14ac:dyDescent="0.4">
      <c r="A16" s="19" t="s">
        <v>157</v>
      </c>
      <c r="B16" s="19">
        <v>0</v>
      </c>
      <c r="C16" s="19">
        <v>26</v>
      </c>
      <c r="D16" s="19">
        <v>40</v>
      </c>
      <c r="E16" s="19" t="s">
        <v>183</v>
      </c>
      <c r="F16" s="19"/>
      <c r="G16" s="21" t="str">
        <f>IF(ISBLANK($A16),"",IF($I16="X",A16,CONCATENATE(VLOOKUP(A16,Competitors!$A$2:$I$650,3, FALSE)," ",VLOOKUP(A16,Competitors!$A$2:$I$650,2,FALSE))))</f>
        <v>Adam Wells</v>
      </c>
      <c r="H16" s="22">
        <f t="shared" si="0"/>
        <v>1.8518518518518517E-2</v>
      </c>
      <c r="I16" t="str">
        <f t="shared" si="1"/>
        <v>X</v>
      </c>
    </row>
    <row r="17" spans="1:9" ht="15" x14ac:dyDescent="0.4">
      <c r="A17" s="19" t="s">
        <v>195</v>
      </c>
      <c r="B17" s="19">
        <v>0</v>
      </c>
      <c r="C17" s="19">
        <v>26</v>
      </c>
      <c r="D17" s="19">
        <v>49</v>
      </c>
      <c r="E17" s="19" t="s">
        <v>180</v>
      </c>
      <c r="F17" s="19"/>
      <c r="G17" s="21" t="str">
        <f>IF(ISBLANK($A17),"",IF($I17="X",A17,CONCATENATE(VLOOKUP(A17,Competitors!$A$2:$I$650,3, FALSE)," ",VLOOKUP(A17,Competitors!$A$2:$I$650,2,FALSE))))</f>
        <v>Leah Cuthbertson</v>
      </c>
      <c r="H17" s="22">
        <f t="shared" si="0"/>
        <v>1.8622685185185187E-2</v>
      </c>
      <c r="I17" t="str">
        <f t="shared" si="1"/>
        <v>X</v>
      </c>
    </row>
    <row r="18" spans="1:9" ht="15" x14ac:dyDescent="0.4">
      <c r="A18" s="19" t="s">
        <v>196</v>
      </c>
      <c r="B18" s="19">
        <v>0</v>
      </c>
      <c r="C18" s="19">
        <v>26</v>
      </c>
      <c r="D18" s="19">
        <v>50</v>
      </c>
      <c r="E18" s="19" t="s">
        <v>183</v>
      </c>
      <c r="F18" s="19"/>
      <c r="G18" s="21" t="str">
        <f>IF(ISBLANK($A18),"",IF($I18="X",A18,CONCATENATE(VLOOKUP(A18,Competitors!$A$2:$I$650,3, FALSE)," ",VLOOKUP(A18,Competitors!$A$2:$I$650,2,FALSE))))</f>
        <v>Mark Tomlinson</v>
      </c>
      <c r="H18" s="22">
        <f t="shared" si="0"/>
        <v>1.863425925925926E-2</v>
      </c>
      <c r="I18" t="str">
        <f t="shared" si="1"/>
        <v>X</v>
      </c>
    </row>
    <row r="19" spans="1:9" ht="15" x14ac:dyDescent="0.4">
      <c r="A19" s="19">
        <v>1161</v>
      </c>
      <c r="B19" s="19">
        <v>0</v>
      </c>
      <c r="C19" s="19">
        <v>27</v>
      </c>
      <c r="D19" s="19">
        <v>6</v>
      </c>
      <c r="E19" s="19" t="s">
        <v>183</v>
      </c>
      <c r="F19" s="19"/>
      <c r="G19" s="21" t="str">
        <f>IF(ISBLANK($A19),"",IF($I19="X",A19,CONCATENATE(VLOOKUP(A19,Competitors!$A$2:$I$650,3, FALSE)," ",VLOOKUP(A19,Competitors!$A$2:$I$650,2,FALSE))))</f>
        <v>Maciej Suchocki</v>
      </c>
      <c r="H19" s="22">
        <f t="shared" si="0"/>
        <v>1.8819444444444444E-2</v>
      </c>
      <c r="I19" t="str">
        <f t="shared" si="1"/>
        <v/>
      </c>
    </row>
    <row r="20" spans="1:9" ht="15" x14ac:dyDescent="0.4">
      <c r="A20" s="19" t="s">
        <v>197</v>
      </c>
      <c r="B20" s="19">
        <v>0</v>
      </c>
      <c r="C20" s="19">
        <v>27</v>
      </c>
      <c r="D20" s="19">
        <v>56</v>
      </c>
      <c r="E20" s="19" t="s">
        <v>183</v>
      </c>
      <c r="F20" s="19"/>
      <c r="G20" s="21" t="str">
        <f>IF(ISBLANK($A20),"",IF($I20="X",A20,CONCATENATE(VLOOKUP(A20,Competitors!$A$2:$I$650,3, FALSE)," ",VLOOKUP(A20,Competitors!$A$2:$I$650,2,FALSE))))</f>
        <v>John Beckett</v>
      </c>
      <c r="H20" s="22">
        <f t="shared" si="0"/>
        <v>1.9398148148148147E-2</v>
      </c>
      <c r="I20" t="str">
        <f t="shared" si="1"/>
        <v>X</v>
      </c>
    </row>
    <row r="21" spans="1:9" ht="15" x14ac:dyDescent="0.4">
      <c r="A21" s="19">
        <v>1094</v>
      </c>
      <c r="B21" s="19">
        <v>0</v>
      </c>
      <c r="C21" s="19">
        <v>28</v>
      </c>
      <c r="D21" s="19">
        <v>27</v>
      </c>
      <c r="E21" s="19" t="s">
        <v>183</v>
      </c>
      <c r="F21" s="19"/>
      <c r="G21" s="21" t="str">
        <f>IF(ISBLANK($A21),"",IF($I21="X",A21,CONCATENATE(VLOOKUP(A21,Competitors!$A$2:$I$650,3, FALSE)," ",VLOOKUP(A21,Competitors!$A$2:$I$650,2,FALSE))))</f>
        <v>Andy Poulton</v>
      </c>
      <c r="H21" s="22">
        <f t="shared" si="0"/>
        <v>1.9756944444444445E-2</v>
      </c>
      <c r="I21" t="str">
        <f t="shared" si="1"/>
        <v/>
      </c>
    </row>
    <row r="22" spans="1:9" ht="15" x14ac:dyDescent="0.4">
      <c r="A22" s="19" t="s">
        <v>198</v>
      </c>
      <c r="B22" s="19">
        <v>0</v>
      </c>
      <c r="C22" s="19">
        <v>28</v>
      </c>
      <c r="D22" s="19">
        <v>38</v>
      </c>
      <c r="E22" s="19" t="s">
        <v>183</v>
      </c>
      <c r="F22" s="19"/>
      <c r="G22" s="21" t="str">
        <f>IF(ISBLANK($A22),"",IF($I22="X",A22,CONCATENATE(VLOOKUP(A22,Competitors!$A$2:$I$650,3, FALSE)," ",VLOOKUP(A22,Competitors!$A$2:$I$650,2,FALSE))))</f>
        <v>Loz Staples</v>
      </c>
      <c r="H22" s="22">
        <f t="shared" si="0"/>
        <v>1.9884259259259258E-2</v>
      </c>
      <c r="I22" t="str">
        <f t="shared" si="1"/>
        <v>X</v>
      </c>
    </row>
    <row r="23" spans="1:9" ht="15" x14ac:dyDescent="0.4">
      <c r="A23" s="19">
        <v>567</v>
      </c>
      <c r="B23" s="19">
        <v>0</v>
      </c>
      <c r="C23" s="19">
        <v>28</v>
      </c>
      <c r="D23" s="19">
        <v>38</v>
      </c>
      <c r="E23" s="19" t="s">
        <v>180</v>
      </c>
      <c r="F23" s="19"/>
      <c r="G23" s="21" t="str">
        <f>IF(ISBLANK($A23),"",IF($I23="X",A23,CONCATENATE(VLOOKUP(A23,Competitors!$A$2:$I$650,3, FALSE)," ",VLOOKUP(A23,Competitors!$A$2:$I$650,2,FALSE))))</f>
        <v>Lawrence Cox</v>
      </c>
      <c r="H23" s="22">
        <f t="shared" si="0"/>
        <v>1.9884259259259258E-2</v>
      </c>
      <c r="I23" t="str">
        <f t="shared" si="1"/>
        <v/>
      </c>
    </row>
    <row r="24" spans="1:9" ht="15" x14ac:dyDescent="0.4">
      <c r="A24" s="19" t="s">
        <v>199</v>
      </c>
      <c r="B24" s="19">
        <v>0</v>
      </c>
      <c r="C24" s="19">
        <v>28</v>
      </c>
      <c r="D24" s="19">
        <v>49</v>
      </c>
      <c r="E24" s="19" t="s">
        <v>180</v>
      </c>
      <c r="F24" s="19"/>
      <c r="G24" s="21" t="str">
        <f>IF(ISBLANK($A24),"",IF($I24="X",A24,CONCATENATE(VLOOKUP(A24,Competitors!$A$2:$I$650,3, FALSE)," ",VLOOKUP(A24,Competitors!$A$2:$I$650,2,FALSE))))</f>
        <v>ed Watson</v>
      </c>
      <c r="H24" s="22">
        <f t="shared" si="0"/>
        <v>2.0011574074074074E-2</v>
      </c>
      <c r="I24" t="str">
        <f t="shared" si="1"/>
        <v>X</v>
      </c>
    </row>
    <row r="25" spans="1:9" ht="15" x14ac:dyDescent="0.4">
      <c r="A25" s="19">
        <v>1107</v>
      </c>
      <c r="B25" s="19">
        <v>0</v>
      </c>
      <c r="C25" s="19">
        <v>29</v>
      </c>
      <c r="D25" s="19">
        <v>8</v>
      </c>
      <c r="E25" s="19" t="s">
        <v>180</v>
      </c>
      <c r="F25" s="19"/>
      <c r="G25" s="21" t="str">
        <f>IF(ISBLANK($A25),"",IF($I25="X",A25,CONCATENATE(VLOOKUP(A25,Competitors!$A$2:$I$650,3, FALSE)," ",VLOOKUP(A25,Competitors!$A$2:$I$650,2,FALSE))))</f>
        <v>Milly Pinnock</v>
      </c>
      <c r="H25" s="22">
        <f t="shared" si="0"/>
        <v>2.0231481481481482E-2</v>
      </c>
      <c r="I25" t="str">
        <f t="shared" si="1"/>
        <v/>
      </c>
    </row>
    <row r="26" spans="1:9" ht="15" x14ac:dyDescent="0.4">
      <c r="A26" s="19" t="s">
        <v>200</v>
      </c>
      <c r="B26" s="19">
        <v>0</v>
      </c>
      <c r="C26" s="19">
        <v>29</v>
      </c>
      <c r="D26" s="19">
        <v>13</v>
      </c>
      <c r="E26" s="19" t="s">
        <v>183</v>
      </c>
      <c r="F26" s="19"/>
      <c r="G26" s="21" t="str">
        <f>IF(ISBLANK($A26),"",IF($I26="X",A26,CONCATENATE(VLOOKUP(A26,Competitors!$A$2:$I$650,3, FALSE)," ",VLOOKUP(A26,Competitors!$A$2:$I$650,2,FALSE))))</f>
        <v>Carolyn Pfalzgraf</v>
      </c>
      <c r="H26" s="22">
        <f t="shared" si="0"/>
        <v>2.0289351851851854E-2</v>
      </c>
      <c r="I26" t="str">
        <f t="shared" si="1"/>
        <v>X</v>
      </c>
    </row>
    <row r="27" spans="1:9" ht="15" x14ac:dyDescent="0.4">
      <c r="A27" s="19" t="s">
        <v>201</v>
      </c>
      <c r="B27" s="19">
        <v>0</v>
      </c>
      <c r="C27" s="19">
        <v>29</v>
      </c>
      <c r="D27" s="19">
        <v>55</v>
      </c>
      <c r="E27" s="19" t="s">
        <v>180</v>
      </c>
      <c r="F27" s="19"/>
      <c r="G27" s="21" t="str">
        <f>IF(ISBLANK($A27),"",IF($I27="X",A27,CONCATENATE(VLOOKUP(A27,Competitors!$A$2:$I$650,3, FALSE)," ",VLOOKUP(A27,Competitors!$A$2:$I$650,2,FALSE))))</f>
        <v>Mike Deely</v>
      </c>
      <c r="H27" s="22">
        <f t="shared" si="0"/>
        <v>2.0775462962962964E-2</v>
      </c>
      <c r="I27" t="str">
        <f t="shared" si="1"/>
        <v>X</v>
      </c>
    </row>
    <row r="28" spans="1:9" ht="15" x14ac:dyDescent="0.4">
      <c r="A28" s="19" t="s">
        <v>202</v>
      </c>
      <c r="B28" s="19">
        <v>0</v>
      </c>
      <c r="C28" s="19">
        <v>29</v>
      </c>
      <c r="D28" s="19">
        <v>58</v>
      </c>
      <c r="E28" s="19" t="s">
        <v>183</v>
      </c>
      <c r="F28" s="19"/>
      <c r="G28" s="21" t="str">
        <f>IF(ISBLANK($A28),"",IF($I28="X",A28,CONCATENATE(VLOOKUP(A28,Competitors!$A$2:$I$650,3, FALSE)," ",VLOOKUP(A28,Competitors!$A$2:$I$650,2,FALSE))))</f>
        <v>David Morgan</v>
      </c>
      <c r="H28" s="22">
        <f t="shared" si="0"/>
        <v>2.0810185185185185E-2</v>
      </c>
      <c r="I28" t="str">
        <f t="shared" si="1"/>
        <v>X</v>
      </c>
    </row>
    <row r="29" spans="1:9" ht="15" x14ac:dyDescent="0.4">
      <c r="A29" s="19" t="s">
        <v>203</v>
      </c>
      <c r="B29" s="19">
        <v>0</v>
      </c>
      <c r="C29" s="19">
        <v>30</v>
      </c>
      <c r="D29" s="19">
        <v>17</v>
      </c>
      <c r="E29" s="19" t="s">
        <v>183</v>
      </c>
      <c r="F29" s="19"/>
      <c r="G29" s="21" t="str">
        <f>IF(ISBLANK($A29),"",IF($I29="X",A29,CONCATENATE(VLOOKUP(A29,Competitors!$A$2:$I$650,3, FALSE)," ",VLOOKUP(A29,Competitors!$A$2:$I$650,2,FALSE))))</f>
        <v>Philip Merritt</v>
      </c>
      <c r="H29" s="22">
        <f t="shared" si="0"/>
        <v>2.1030092592592593E-2</v>
      </c>
      <c r="I29" t="str">
        <f t="shared" si="1"/>
        <v>X</v>
      </c>
    </row>
    <row r="30" spans="1:9" ht="15" x14ac:dyDescent="0.4">
      <c r="A30" s="19" t="s">
        <v>204</v>
      </c>
      <c r="B30" s="19">
        <v>0</v>
      </c>
      <c r="C30" s="19">
        <v>30</v>
      </c>
      <c r="D30" s="19">
        <v>19</v>
      </c>
      <c r="E30" s="19" t="s">
        <v>183</v>
      </c>
      <c r="F30" s="19"/>
      <c r="G30" s="21" t="str">
        <f>IF(ISBLANK($A30),"",IF($I30="X",A30,CONCATENATE(VLOOKUP(A30,Competitors!$A$2:$I$650,3, FALSE)," ",VLOOKUP(A30,Competitors!$A$2:$I$650,2,FALSE))))</f>
        <v>David Creese</v>
      </c>
      <c r="H30" s="22">
        <f t="shared" si="0"/>
        <v>2.105324074074074E-2</v>
      </c>
      <c r="I30" t="str">
        <f t="shared" si="1"/>
        <v>X</v>
      </c>
    </row>
    <row r="31" spans="1:9" ht="15" x14ac:dyDescent="0.4">
      <c r="A31" s="19" t="s">
        <v>205</v>
      </c>
      <c r="B31" s="19">
        <v>0</v>
      </c>
      <c r="C31" s="19">
        <v>30</v>
      </c>
      <c r="D31" s="19">
        <v>36</v>
      </c>
      <c r="E31" s="19" t="s">
        <v>183</v>
      </c>
      <c r="F31" s="19"/>
      <c r="G31" s="21" t="str">
        <f>IF(ISBLANK($A31),"",IF($I31="X",A31,CONCATENATE(VLOOKUP(A31,Competitors!$A$2:$I$650,3, FALSE)," ",VLOOKUP(A31,Competitors!$A$2:$I$650,2,FALSE))))</f>
        <v>Isaac Barral</v>
      </c>
      <c r="H31" s="22">
        <f t="shared" si="0"/>
        <v>2.1250000000000002E-2</v>
      </c>
      <c r="I31" t="str">
        <f t="shared" si="1"/>
        <v>X</v>
      </c>
    </row>
    <row r="32" spans="1:9" ht="15" x14ac:dyDescent="0.4">
      <c r="A32" s="19" t="s">
        <v>206</v>
      </c>
      <c r="B32" s="19">
        <v>0</v>
      </c>
      <c r="C32" s="19">
        <v>31</v>
      </c>
      <c r="D32" s="19">
        <v>20</v>
      </c>
      <c r="E32" s="19" t="s">
        <v>183</v>
      </c>
      <c r="F32" s="19"/>
      <c r="G32" s="21" t="str">
        <f>IF(ISBLANK($A32),"",IF($I32="X",A32,CONCATENATE(VLOOKUP(A32,Competitors!$A$2:$I$650,3, FALSE)," ",VLOOKUP(A32,Competitors!$A$2:$I$650,2,FALSE))))</f>
        <v>Bethany Spencer</v>
      </c>
      <c r="H32" s="22">
        <f t="shared" si="0"/>
        <v>2.1759259259259259E-2</v>
      </c>
      <c r="I32" t="str">
        <f t="shared" si="1"/>
        <v>X</v>
      </c>
    </row>
    <row r="33" spans="1:9" ht="15" x14ac:dyDescent="0.4">
      <c r="A33" s="19" t="s">
        <v>207</v>
      </c>
      <c r="B33" s="19">
        <v>0</v>
      </c>
      <c r="C33" s="19">
        <v>31</v>
      </c>
      <c r="D33" s="19">
        <v>20</v>
      </c>
      <c r="E33" s="19" t="s">
        <v>180</v>
      </c>
      <c r="F33" s="19"/>
      <c r="G33" s="21" t="str">
        <f>IF(ISBLANK($A33),"",IF($I33="X",A33,CONCATENATE(VLOOKUP(A33,Competitors!$A$2:$I$650,3, FALSE)," ",VLOOKUP(A33,Competitors!$A$2:$I$650,2,FALSE))))</f>
        <v>Noel Toone</v>
      </c>
      <c r="H33" s="22">
        <f t="shared" si="0"/>
        <v>2.1759259259259259E-2</v>
      </c>
      <c r="I33" t="str">
        <f t="shared" si="1"/>
        <v>X</v>
      </c>
    </row>
    <row r="34" spans="1:9" ht="15" x14ac:dyDescent="0.4">
      <c r="A34" s="19" t="s">
        <v>208</v>
      </c>
      <c r="B34" s="19">
        <v>0</v>
      </c>
      <c r="C34" s="19">
        <v>32</v>
      </c>
      <c r="D34" s="19">
        <v>1</v>
      </c>
      <c r="E34" s="19" t="s">
        <v>180</v>
      </c>
      <c r="F34" s="19"/>
      <c r="G34" s="21" t="str">
        <f>IF(ISBLANK($A34),"",IF($I34="X",A34,CONCATENATE(VLOOKUP(A34,Competitors!$A$2:$I$650,3, FALSE)," ",VLOOKUP(A34,Competitors!$A$2:$I$650,2,FALSE))))</f>
        <v>Hayley Moore</v>
      </c>
      <c r="H34" s="22">
        <f t="shared" si="0"/>
        <v>2.2233796296296297E-2</v>
      </c>
      <c r="I34" t="str">
        <f t="shared" si="1"/>
        <v>X</v>
      </c>
    </row>
    <row r="35" spans="1:9" ht="15" x14ac:dyDescent="0.4">
      <c r="A35" s="19" t="s">
        <v>209</v>
      </c>
      <c r="B35" s="19">
        <v>0</v>
      </c>
      <c r="C35" s="19">
        <v>32</v>
      </c>
      <c r="D35" s="19">
        <v>7</v>
      </c>
      <c r="E35" s="19" t="s">
        <v>183</v>
      </c>
      <c r="F35" s="19"/>
      <c r="G35" s="21" t="str">
        <f>IF(ISBLANK($A35),"",IF($I35="X",A35,CONCATENATE(VLOOKUP(A35,Competitors!$A$2:$I$650,3, FALSE)," ",VLOOKUP(A35,Competitors!$A$2:$I$650,2,FALSE))))</f>
        <v>Jen Clegg</v>
      </c>
      <c r="H35" s="22">
        <f t="shared" si="0"/>
        <v>2.2303240740740742E-2</v>
      </c>
      <c r="I35" t="str">
        <f t="shared" si="1"/>
        <v>X</v>
      </c>
    </row>
    <row r="36" spans="1:9" ht="15" x14ac:dyDescent="0.4">
      <c r="A36" s="19" t="s">
        <v>210</v>
      </c>
      <c r="B36" s="19">
        <v>0</v>
      </c>
      <c r="C36" s="19">
        <v>33</v>
      </c>
      <c r="D36" s="19">
        <v>6</v>
      </c>
      <c r="E36" s="19" t="s">
        <v>183</v>
      </c>
      <c r="F36" s="19"/>
      <c r="G36" s="21" t="str">
        <f>IF(ISBLANK($A36),"",IF($I36="X",A36,CONCATENATE(VLOOKUP(A36,Competitors!$A$2:$I$650,3, FALSE)," ",VLOOKUP(A36,Competitors!$A$2:$I$650,2,FALSE))))</f>
        <v>Martin Webb</v>
      </c>
      <c r="H36" s="22">
        <f t="shared" si="0"/>
        <v>2.298611111111111E-2</v>
      </c>
      <c r="I36" t="str">
        <f t="shared" si="1"/>
        <v>X</v>
      </c>
    </row>
    <row r="37" spans="1:9" ht="15" x14ac:dyDescent="0.4">
      <c r="A37" s="19" t="s">
        <v>211</v>
      </c>
      <c r="B37" s="19">
        <v>0</v>
      </c>
      <c r="C37" s="19">
        <v>33</v>
      </c>
      <c r="D37" s="19">
        <v>42</v>
      </c>
      <c r="E37" s="19" t="s">
        <v>183</v>
      </c>
      <c r="F37" s="19"/>
      <c r="G37" s="21" t="str">
        <f>IF(ISBLANK($A37),"",IF($I37="X",A37,CONCATENATE(VLOOKUP(A37,Competitors!$A$2:$I$650,3, FALSE)," ",VLOOKUP(A37,Competitors!$A$2:$I$650,2,FALSE))))</f>
        <v>Maria Cayford</v>
      </c>
      <c r="H37" s="22">
        <f t="shared" si="0"/>
        <v>2.3402777777777779E-2</v>
      </c>
      <c r="I37" t="str">
        <f t="shared" si="1"/>
        <v>X</v>
      </c>
    </row>
    <row r="38" spans="1:9" ht="15" x14ac:dyDescent="0.4">
      <c r="A38" s="19" t="s">
        <v>212</v>
      </c>
      <c r="B38" s="19">
        <v>0</v>
      </c>
      <c r="C38" s="19">
        <v>34</v>
      </c>
      <c r="D38" s="19">
        <v>7</v>
      </c>
      <c r="E38" s="19" t="s">
        <v>180</v>
      </c>
      <c r="F38" s="19"/>
      <c r="G38" s="21" t="str">
        <f>IF(ISBLANK($A38),"",IF($I38="X",A38,CONCATENATE(VLOOKUP(A38,Competitors!$A$2:$I$650,3, FALSE)," ",VLOOKUP(A38,Competitors!$A$2:$I$650,2,FALSE))))</f>
        <v>Des Roberts</v>
      </c>
      <c r="H38" s="22">
        <f t="shared" si="0"/>
        <v>2.3692129629629629E-2</v>
      </c>
      <c r="I38" t="str">
        <f t="shared" si="1"/>
        <v>X</v>
      </c>
    </row>
    <row r="39" spans="1:9" ht="15" x14ac:dyDescent="0.4">
      <c r="A39" s="19" t="s">
        <v>213</v>
      </c>
      <c r="B39" s="19">
        <v>0</v>
      </c>
      <c r="C39" s="19">
        <v>35</v>
      </c>
      <c r="D39" s="19">
        <v>28</v>
      </c>
      <c r="E39" s="19" t="s">
        <v>180</v>
      </c>
      <c r="F39" s="19"/>
      <c r="G39" s="21" t="str">
        <f>IF(ISBLANK($A39),"",IF($I39="X",A39,CONCATENATE(VLOOKUP(A39,Competitors!$A$2:$I$650,3, FALSE)," ",VLOOKUP(A39,Competitors!$A$2:$I$650,2,FALSE))))</f>
        <v>David Cook</v>
      </c>
      <c r="H39" s="22">
        <f t="shared" si="0"/>
        <v>2.462962962962963E-2</v>
      </c>
      <c r="I39" t="str">
        <f t="shared" si="1"/>
        <v>X</v>
      </c>
    </row>
    <row r="40" spans="1:9" ht="15" x14ac:dyDescent="0.4">
      <c r="A40" s="19" t="s">
        <v>162</v>
      </c>
      <c r="B40" s="19">
        <v>0</v>
      </c>
      <c r="C40" s="19">
        <v>36</v>
      </c>
      <c r="D40" s="19">
        <v>48</v>
      </c>
      <c r="E40" s="19" t="s">
        <v>180</v>
      </c>
      <c r="F40" s="19"/>
      <c r="G40" s="21" t="str">
        <f>IF(ISBLANK($A40),"",IF($I40="X",A40,CONCATENATE(VLOOKUP(A40,Competitors!$A$2:$I$650,3, FALSE)," ",VLOOKUP(A40,Competitors!$A$2:$I$650,2,FALSE))))</f>
        <v>Lynne Scofield</v>
      </c>
      <c r="H40" s="22">
        <f t="shared" si="0"/>
        <v>2.5555555555555557E-2</v>
      </c>
      <c r="I40" t="str">
        <f t="shared" si="1"/>
        <v>X</v>
      </c>
    </row>
    <row r="41" spans="1:9" ht="15" x14ac:dyDescent="0.4">
      <c r="A41" s="19">
        <v>1298</v>
      </c>
      <c r="B41" s="19">
        <v>0</v>
      </c>
      <c r="C41" s="19">
        <v>38</v>
      </c>
      <c r="D41" s="19">
        <v>56</v>
      </c>
      <c r="E41" s="19" t="s">
        <v>180</v>
      </c>
      <c r="F41" s="19"/>
      <c r="G41" s="21" t="str">
        <f>IF(ISBLANK($A41),"",IF($I41="X",A41,CONCATENATE(VLOOKUP(A41,Competitors!$A$2:$I$650,3, FALSE)," ",VLOOKUP(A41,Competitors!$A$2:$I$650,2,FALSE))))</f>
        <v>Jane Moore</v>
      </c>
      <c r="H41" s="22">
        <f t="shared" si="0"/>
        <v>2.7037037037037037E-2</v>
      </c>
      <c r="I41" t="str">
        <f t="shared" si="1"/>
        <v/>
      </c>
    </row>
    <row r="42" spans="1:9" ht="15" x14ac:dyDescent="0.4">
      <c r="A42" s="19" t="s">
        <v>214</v>
      </c>
      <c r="B42" s="19">
        <v>0</v>
      </c>
      <c r="C42" s="19">
        <v>45</v>
      </c>
      <c r="D42" s="19">
        <v>29</v>
      </c>
      <c r="E42" s="19" t="s">
        <v>180</v>
      </c>
      <c r="F42" s="19"/>
      <c r="G42" s="21" t="str">
        <f>IF(ISBLANK($A42),"",IF($I42="X",A42,CONCATENATE(VLOOKUP(A42,Competitors!$A$2:$I$650,3, FALSE)," ",VLOOKUP(A42,Competitors!$A$2:$I$650,2,FALSE))))</f>
        <v>Terry Sykes</v>
      </c>
      <c r="H42" s="22">
        <f t="shared" si="0"/>
        <v>3.1585648148148147E-2</v>
      </c>
      <c r="I42" t="str">
        <f t="shared" si="1"/>
        <v>X</v>
      </c>
    </row>
    <row r="43" spans="1:9" ht="15" x14ac:dyDescent="0.4">
      <c r="A43" s="19" t="s">
        <v>215</v>
      </c>
      <c r="B43" s="19">
        <v>1</v>
      </c>
      <c r="C43" s="19">
        <v>0</v>
      </c>
      <c r="D43" s="19">
        <v>0</v>
      </c>
      <c r="E43" s="19"/>
      <c r="F43" s="19" t="s">
        <v>216</v>
      </c>
      <c r="G43" s="21" t="str">
        <f>IF(ISBLANK($A43),"",IF($I43="X",A43,CONCATENATE(VLOOKUP(A43,Competitors!$A$2:$I$650,3, FALSE)," ",VLOOKUP(A43,Competitors!$A$2:$I$650,2,FALSE))))</f>
        <v>Gregory Ashley</v>
      </c>
      <c r="H43" s="22">
        <f t="shared" si="0"/>
        <v>4.1666666666666664E-2</v>
      </c>
      <c r="I43" t="str">
        <f t="shared" si="1"/>
        <v>X</v>
      </c>
    </row>
    <row r="44" spans="1:9" ht="15" x14ac:dyDescent="0.4">
      <c r="A44" s="19" t="s">
        <v>217</v>
      </c>
      <c r="B44" s="19">
        <v>2</v>
      </c>
      <c r="C44" s="19">
        <v>0</v>
      </c>
      <c r="D44" s="19">
        <v>0</v>
      </c>
      <c r="E44" s="19"/>
      <c r="F44" s="19" t="s">
        <v>216</v>
      </c>
      <c r="G44" s="21" t="str">
        <f>IF(ISBLANK($A44),"",IF($I44="X",A44,CONCATENATE(VLOOKUP(A44,Competitors!$A$2:$I$650,3, FALSE)," ",VLOOKUP(A44,Competitors!$A$2:$I$650,2,FALSE))))</f>
        <v>Cameron Walker</v>
      </c>
      <c r="H44" s="22">
        <f t="shared" si="0"/>
        <v>8.3333333333333329E-2</v>
      </c>
      <c r="I44" t="str">
        <f t="shared" si="1"/>
        <v>X</v>
      </c>
    </row>
    <row r="45" spans="1:9" ht="15" x14ac:dyDescent="0.4">
      <c r="A45" s="19" t="s">
        <v>218</v>
      </c>
      <c r="B45" s="19">
        <v>3</v>
      </c>
      <c r="C45" s="19">
        <v>0</v>
      </c>
      <c r="D45" s="19">
        <v>0</v>
      </c>
      <c r="E45" s="19"/>
      <c r="F45" s="19" t="s">
        <v>216</v>
      </c>
      <c r="G45" s="21" t="str">
        <f>IF(ISBLANK($A45),"",IF($I45="X",A45,CONCATENATE(VLOOKUP(A45,Competitors!$A$2:$I$650,3, FALSE)," ",VLOOKUP(A45,Competitors!$A$2:$I$650,2,FALSE))))</f>
        <v>Jack Patmore</v>
      </c>
      <c r="H45" s="22">
        <f t="shared" si="0"/>
        <v>0.125</v>
      </c>
      <c r="I45" t="str">
        <f t="shared" si="1"/>
        <v>X</v>
      </c>
    </row>
    <row r="46" spans="1:9" ht="15" x14ac:dyDescent="0.4">
      <c r="A46" s="19" t="s">
        <v>149</v>
      </c>
      <c r="B46" s="19">
        <v>4</v>
      </c>
      <c r="C46" s="19">
        <v>0</v>
      </c>
      <c r="D46" s="19">
        <v>0</v>
      </c>
      <c r="E46" s="19"/>
      <c r="F46" s="19" t="s">
        <v>216</v>
      </c>
      <c r="G46" s="21" t="str">
        <f>IF(ISBLANK($A46),"",IF($I46="X",A46,CONCATENATE(VLOOKUP(A46,Competitors!$A$2:$I$650,3, FALSE)," ",VLOOKUP(A46,Competitors!$A$2:$I$650,2,FALSE))))</f>
        <v>Chris Spray</v>
      </c>
      <c r="H46" s="22">
        <f t="shared" si="0"/>
        <v>0.16666666666666666</v>
      </c>
      <c r="I46" t="str">
        <f t="shared" si="1"/>
        <v>X</v>
      </c>
    </row>
    <row r="47" spans="1:9" ht="15" x14ac:dyDescent="0.4">
      <c r="A47" s="19" t="s">
        <v>219</v>
      </c>
      <c r="B47" s="19">
        <v>5</v>
      </c>
      <c r="C47" s="19">
        <v>0</v>
      </c>
      <c r="D47" s="19">
        <v>0</v>
      </c>
      <c r="E47" s="19"/>
      <c r="F47" s="19" t="s">
        <v>216</v>
      </c>
      <c r="G47" s="21" t="str">
        <f>IF(ISBLANK($A47),"",IF($I47="X",A47,CONCATENATE(VLOOKUP(A47,Competitors!$A$2:$I$650,3, FALSE)," ",VLOOKUP(A47,Competitors!$A$2:$I$650,2,FALSE))))</f>
        <v>Steven Brierley</v>
      </c>
      <c r="H47" s="22">
        <f t="shared" si="0"/>
        <v>0.20833333333333334</v>
      </c>
      <c r="I47" t="str">
        <f t="shared" si="1"/>
        <v>X</v>
      </c>
    </row>
    <row r="48" spans="1:9" ht="15" x14ac:dyDescent="0.4">
      <c r="A48" s="19" t="s">
        <v>220</v>
      </c>
      <c r="B48" s="19">
        <v>6</v>
      </c>
      <c r="C48" s="19">
        <v>0</v>
      </c>
      <c r="D48" s="19">
        <v>0</v>
      </c>
      <c r="E48" s="19"/>
      <c r="F48" s="19" t="s">
        <v>216</v>
      </c>
      <c r="G48" s="21" t="str">
        <f>IF(ISBLANK($A48),"",IF($I48="X",A48,CONCATENATE(VLOOKUP(A48,Competitors!$A$2:$I$650,3, FALSE)," ",VLOOKUP(A48,Competitors!$A$2:$I$650,2,FALSE))))</f>
        <v>Laurence Noble</v>
      </c>
      <c r="H48" s="22">
        <f t="shared" si="0"/>
        <v>0.25</v>
      </c>
      <c r="I48" t="str">
        <f t="shared" si="1"/>
        <v>X</v>
      </c>
    </row>
    <row r="49" spans="1:9" ht="15" x14ac:dyDescent="0.4">
      <c r="A49" s="19"/>
      <c r="B49" s="19"/>
      <c r="C49" s="19"/>
      <c r="D49" s="19"/>
      <c r="E49" s="19"/>
      <c r="F49" s="19"/>
      <c r="G49" s="21" t="str">
        <f>IF(ISBLANK($A49),"",IF($I49="X",A49,CONCATENATE(VLOOKUP(A49,Competitors!$A$2:$I$650,3, FALSE)," ",VLOOKUP(A49,Competitors!$A$2:$I$650,2,FALSE))))</f>
        <v/>
      </c>
      <c r="H49" s="22">
        <f t="shared" si="0"/>
        <v>0</v>
      </c>
      <c r="I49" t="str">
        <f t="shared" si="1"/>
        <v/>
      </c>
    </row>
    <row r="50" spans="1:9" ht="15" x14ac:dyDescent="0.4">
      <c r="A50" s="19"/>
      <c r="B50" s="19"/>
      <c r="C50" s="19"/>
      <c r="D50" s="19"/>
      <c r="E50" s="19"/>
      <c r="F50" s="19"/>
      <c r="G50" s="21" t="str">
        <f>IF(ISBLANK($A50),"",IF($I50="X",A50,CONCATENATE(VLOOKUP(A50,Competitors!$A$2:$I$650,3, FALSE)," ",VLOOKUP(A50,Competitors!$A$2:$I$650,2,FALSE))))</f>
        <v/>
      </c>
      <c r="H50" s="22">
        <f t="shared" si="0"/>
        <v>0</v>
      </c>
      <c r="I50" t="str">
        <f t="shared" si="1"/>
        <v/>
      </c>
    </row>
    <row r="51" spans="1:9" ht="15" x14ac:dyDescent="0.4">
      <c r="A51" s="19"/>
      <c r="B51" s="19"/>
      <c r="C51" s="19"/>
      <c r="D51" s="19"/>
      <c r="E51" s="19"/>
      <c r="F51" s="19"/>
      <c r="G51" s="21" t="str">
        <f>IF(ISBLANK($A51),"",IF($I51="X",A51,CONCATENATE(VLOOKUP(A51,Competitors!$A$2:$I$650,3, FALSE)," ",VLOOKUP(A51,Competitors!$A$2:$I$650,2,FALSE))))</f>
        <v/>
      </c>
      <c r="H51" s="22">
        <f t="shared" si="0"/>
        <v>0</v>
      </c>
      <c r="I51" t="str">
        <f t="shared" si="1"/>
        <v/>
      </c>
    </row>
    <row r="52" spans="1:9" ht="15" x14ac:dyDescent="0.4">
      <c r="A52" s="19"/>
      <c r="B52" s="19"/>
      <c r="C52" s="19"/>
      <c r="D52" s="19"/>
      <c r="E52" s="19"/>
      <c r="F52" s="19"/>
      <c r="G52" s="21" t="str">
        <f>IF(ISBLANK($A52),"",IF($I52="X",A52,CONCATENATE(VLOOKUP(A52,Competitors!$A$2:$I$650,3, FALSE)," ",VLOOKUP(A52,Competitors!$A$2:$I$650,2,FALSE))))</f>
        <v/>
      </c>
      <c r="H52" s="22">
        <f t="shared" si="0"/>
        <v>0</v>
      </c>
      <c r="I52" t="str">
        <f t="shared" si="1"/>
        <v/>
      </c>
    </row>
    <row r="53" spans="1:9" ht="15" x14ac:dyDescent="0.4">
      <c r="A53" s="19"/>
      <c r="B53" s="19"/>
      <c r="C53" s="19"/>
      <c r="D53" s="19"/>
      <c r="E53" s="19"/>
      <c r="F53" s="19"/>
      <c r="G53" s="21" t="str">
        <f>IF(ISBLANK($A53),"",IF($I53="X",A53,CONCATENATE(VLOOKUP(A53,Competitors!$A$2:$I$650,3, FALSE)," ",VLOOKUP(A53,Competitors!$A$2:$I$650,2,FALSE))))</f>
        <v/>
      </c>
      <c r="H53" s="22">
        <f t="shared" si="0"/>
        <v>0</v>
      </c>
      <c r="I53" t="str">
        <f t="shared" si="1"/>
        <v/>
      </c>
    </row>
    <row r="54" spans="1:9" ht="15" x14ac:dyDescent="0.4">
      <c r="A54" s="19"/>
      <c r="B54" s="19"/>
      <c r="C54" s="19"/>
      <c r="D54" s="19"/>
      <c r="E54" s="19"/>
      <c r="F54" s="19"/>
      <c r="G54" s="21" t="str">
        <f>IF(ISBLANK($A54),"",IF($I54="X",A54,CONCATENATE(VLOOKUP(A54,Competitors!$A$2:$I$650,3, FALSE)," ",VLOOKUP(A54,Competitors!$A$2:$I$650,2,FALSE))))</f>
        <v/>
      </c>
      <c r="H54" s="22">
        <f t="shared" si="0"/>
        <v>0</v>
      </c>
      <c r="I54" t="str">
        <f t="shared" si="1"/>
        <v/>
      </c>
    </row>
    <row r="55" spans="1:9" ht="15" x14ac:dyDescent="0.4">
      <c r="A55" s="19"/>
      <c r="B55" s="19"/>
      <c r="C55" s="19"/>
      <c r="D55" s="19"/>
      <c r="E55" s="19"/>
      <c r="F55" s="19"/>
      <c r="G55" s="21" t="str">
        <f>IF(ISBLANK($A55),"",IF($I55="X",A55,CONCATENATE(VLOOKUP(A55,Competitors!$A$2:$I$650,3, FALSE)," ",VLOOKUP(A55,Competitors!$A$2:$I$650,2,FALSE))))</f>
        <v/>
      </c>
      <c r="H55" s="22">
        <f t="shared" si="0"/>
        <v>0</v>
      </c>
      <c r="I55" t="str">
        <f t="shared" si="1"/>
        <v/>
      </c>
    </row>
    <row r="56" spans="1:9" ht="15" x14ac:dyDescent="0.4">
      <c r="A56" s="19"/>
      <c r="B56" s="19"/>
      <c r="C56" s="19"/>
      <c r="D56" s="19"/>
      <c r="E56" s="19"/>
      <c r="F56" s="19"/>
      <c r="G56" s="21" t="str">
        <f>IF(ISBLANK($A56),"",IF($I56="X",A56,CONCATENATE(VLOOKUP(A56,Competitors!$A$2:$I$650,3, FALSE)," ",VLOOKUP(A56,Competitors!$A$2:$I$650,2,FALSE))))</f>
        <v/>
      </c>
      <c r="H56" s="22">
        <f t="shared" si="0"/>
        <v>0</v>
      </c>
      <c r="I56" t="str">
        <f t="shared" si="1"/>
        <v/>
      </c>
    </row>
    <row r="57" spans="1:9" ht="15" x14ac:dyDescent="0.4">
      <c r="A57" s="19"/>
      <c r="B57" s="19"/>
      <c r="C57" s="19"/>
      <c r="D57" s="19"/>
      <c r="E57" s="19"/>
      <c r="F57" s="19"/>
      <c r="G57" s="21" t="str">
        <f>IF(ISBLANK($A57),"",IF($I57="X",A57,CONCATENATE(VLOOKUP(A57,Competitors!$A$2:$I$650,3, FALSE)," ",VLOOKUP(A57,Competitors!$A$2:$I$650,2,FALSE))))</f>
        <v/>
      </c>
      <c r="H57" s="22">
        <f t="shared" si="0"/>
        <v>0</v>
      </c>
      <c r="I57" t="str">
        <f t="shared" si="1"/>
        <v/>
      </c>
    </row>
    <row r="58" spans="1:9" ht="15" x14ac:dyDescent="0.4">
      <c r="A58" s="19"/>
      <c r="B58" s="19"/>
      <c r="C58" s="19"/>
      <c r="D58" s="19"/>
      <c r="E58" s="19"/>
      <c r="F58" s="19"/>
      <c r="G58" s="21" t="str">
        <f>IF(ISBLANK($A58),"",IF($I58="X",A58,CONCATENATE(VLOOKUP(A58,Competitors!$A$2:$I$650,3, FALSE)," ",VLOOKUP(A58,Competitors!$A$2:$I$650,2,FALSE))))</f>
        <v/>
      </c>
      <c r="H58" s="22">
        <f t="shared" si="0"/>
        <v>0</v>
      </c>
      <c r="I58" t="str">
        <f t="shared" si="1"/>
        <v/>
      </c>
    </row>
    <row r="59" spans="1:9" ht="15" x14ac:dyDescent="0.4">
      <c r="A59" s="19"/>
      <c r="B59" s="19"/>
      <c r="C59" s="19"/>
      <c r="D59" s="19"/>
      <c r="E59" s="19"/>
      <c r="F59" s="19"/>
      <c r="G59" s="21" t="str">
        <f>IF(ISBLANK($A59),"",IF($I59="X",A59,CONCATENATE(VLOOKUP(A59,Competitors!$A$2:$I$650,3, FALSE)," ",VLOOKUP(A59,Competitors!$A$2:$I$650,2,FALSE))))</f>
        <v/>
      </c>
      <c r="H59" s="22">
        <f t="shared" si="0"/>
        <v>0</v>
      </c>
      <c r="I59" t="str">
        <f t="shared" si="1"/>
        <v/>
      </c>
    </row>
    <row r="60" spans="1:9" ht="15" x14ac:dyDescent="0.4">
      <c r="A60" s="19"/>
      <c r="B60" s="19"/>
      <c r="C60" s="19"/>
      <c r="D60" s="19"/>
      <c r="E60" s="19"/>
      <c r="F60" s="19"/>
      <c r="G60" s="21" t="str">
        <f>IF(ISBLANK($A60),"",IF($I60="X",A60,CONCATENATE(VLOOKUP(A60,Competitors!$A$2:$I$650,3, FALSE)," ",VLOOKUP(A60,Competitors!$A$2:$I$650,2,FALSE))))</f>
        <v/>
      </c>
      <c r="H60" s="22">
        <f t="shared" si="0"/>
        <v>0</v>
      </c>
      <c r="I60" t="str">
        <f t="shared" si="1"/>
        <v/>
      </c>
    </row>
    <row r="61" spans="1:9" ht="15" x14ac:dyDescent="0.4">
      <c r="A61" s="19"/>
      <c r="B61" s="19"/>
      <c r="C61" s="19"/>
      <c r="D61" s="19"/>
      <c r="E61" s="19"/>
      <c r="F61" s="19"/>
      <c r="G61" s="21" t="str">
        <f>IF(ISBLANK($A61),"",IF($I61="X",A61,CONCATENATE(VLOOKUP(A61,Competitors!$A$2:$I$650,3, FALSE)," ",VLOOKUP(A61,Competitors!$A$2:$I$650,2,FALSE))))</f>
        <v/>
      </c>
      <c r="H61" s="22">
        <f t="shared" si="0"/>
        <v>0</v>
      </c>
      <c r="I61" t="str">
        <f t="shared" si="1"/>
        <v/>
      </c>
    </row>
    <row r="62" spans="1:9" ht="15" x14ac:dyDescent="0.4">
      <c r="A62" s="19"/>
      <c r="B62" s="19"/>
      <c r="C62" s="19"/>
      <c r="D62" s="19"/>
      <c r="E62" s="19"/>
      <c r="F62" s="19"/>
      <c r="G62" s="21" t="str">
        <f>IF(ISBLANK($A62),"",IF($I62="X",A62,CONCATENATE(VLOOKUP(A62,Competitors!$A$2:$I$650,3, FALSE)," ",VLOOKUP(A62,Competitors!$A$2:$I$650,2,FALSE))))</f>
        <v/>
      </c>
      <c r="H62" s="22">
        <f t="shared" si="0"/>
        <v>0</v>
      </c>
      <c r="I62" t="str">
        <f t="shared" si="1"/>
        <v/>
      </c>
    </row>
    <row r="63" spans="1:9" ht="15" x14ac:dyDescent="0.4">
      <c r="A63" s="19"/>
      <c r="B63" s="19"/>
      <c r="C63" s="19"/>
      <c r="D63" s="19"/>
      <c r="E63" s="19"/>
      <c r="F63" s="19"/>
      <c r="G63" s="21" t="str">
        <f>IF(ISBLANK($A63),"",IF($I63="X",A63,CONCATENATE(VLOOKUP(A63,Competitors!$A$2:$I$650,3, FALSE)," ",VLOOKUP(A63,Competitors!$A$2:$I$650,2,FALSE))))</f>
        <v/>
      </c>
      <c r="H63" s="22">
        <f t="shared" si="0"/>
        <v>0</v>
      </c>
      <c r="I63" t="str">
        <f t="shared" si="1"/>
        <v/>
      </c>
    </row>
    <row r="64" spans="1:9" ht="15" x14ac:dyDescent="0.4">
      <c r="A64" s="19"/>
      <c r="B64" s="19"/>
      <c r="C64" s="19"/>
      <c r="D64" s="19"/>
      <c r="E64" s="19"/>
      <c r="F64" s="19"/>
      <c r="G64" s="21" t="str">
        <f>IF(ISBLANK($A64),"",IF($I64="X",A64,CONCATENATE(VLOOKUP(A64,Competitors!$A$2:$I$650,3, FALSE)," ",VLOOKUP(A64,Competitors!$A$2:$I$650,2,FALSE))))</f>
        <v/>
      </c>
      <c r="H64" s="22">
        <f t="shared" si="0"/>
        <v>0</v>
      </c>
      <c r="I64" t="str">
        <f t="shared" si="1"/>
        <v/>
      </c>
    </row>
    <row r="65" spans="1:9" ht="15" x14ac:dyDescent="0.4">
      <c r="A65" s="19"/>
      <c r="B65" s="19"/>
      <c r="C65" s="19"/>
      <c r="D65" s="19"/>
      <c r="E65" s="19"/>
      <c r="F65" s="19"/>
      <c r="G65" s="21" t="str">
        <f>IF(ISBLANK($A65),"",IF($I65="X",A65,CONCATENATE(VLOOKUP(A65,Competitors!$A$2:$I$650,3, FALSE)," ",VLOOKUP(A65,Competitors!$A$2:$I$650,2,FALSE))))</f>
        <v/>
      </c>
      <c r="H65" s="22">
        <f t="shared" si="0"/>
        <v>0</v>
      </c>
      <c r="I65" t="str">
        <f t="shared" si="1"/>
        <v/>
      </c>
    </row>
    <row r="66" spans="1:9" ht="15" x14ac:dyDescent="0.4">
      <c r="A66" s="19"/>
      <c r="B66" s="19"/>
      <c r="C66" s="19"/>
      <c r="D66" s="19"/>
      <c r="E66" s="19"/>
      <c r="F66" s="19"/>
      <c r="G66" s="21" t="str">
        <f>IF(ISBLANK($A66),"",IF($I66="X",A66,CONCATENATE(VLOOKUP(A66,Competitors!$A$2:$I$650,3, FALSE)," ",VLOOKUP(A66,Competitors!$A$2:$I$650,2,FALSE))))</f>
        <v/>
      </c>
      <c r="H66" s="22">
        <f t="shared" si="0"/>
        <v>0</v>
      </c>
      <c r="I66" t="str">
        <f t="shared" si="1"/>
        <v/>
      </c>
    </row>
    <row r="67" spans="1:9" ht="15" x14ac:dyDescent="0.4">
      <c r="A67" s="19"/>
      <c r="B67" s="19"/>
      <c r="C67" s="19"/>
      <c r="D67" s="19"/>
      <c r="E67" s="19"/>
      <c r="F67" s="19"/>
      <c r="G67" s="21" t="str">
        <f>IF(ISBLANK($A67),"",IF($I67="X",A67,CONCATENATE(VLOOKUP(A67,Competitors!$A$2:$I$650,3, FALSE)," ",VLOOKUP(A67,Competitors!$A$2:$I$650,2,FALSE))))</f>
        <v/>
      </c>
      <c r="H67" s="22">
        <f t="shared" ref="H67:H101" si="2">IF(LEFT($E67,1)="D",UPPER($E67),(B67*3600+C67*60+D67)/86400)</f>
        <v>0</v>
      </c>
      <c r="I67" t="str">
        <f t="shared" ref="I67:I101" si="3">IF(OR(ISBLANK(A67),ISNUMBER(A67)),"","X")</f>
        <v/>
      </c>
    </row>
    <row r="68" spans="1:9" ht="15" x14ac:dyDescent="0.4">
      <c r="A68" s="19"/>
      <c r="B68" s="19"/>
      <c r="C68" s="19"/>
      <c r="D68" s="19"/>
      <c r="E68" s="19"/>
      <c r="F68" s="19"/>
      <c r="G68" s="21" t="str">
        <f>IF(ISBLANK($A68),"",IF($I68="X",A68,CONCATENATE(VLOOKUP(A68,Competitors!$A$2:$I$650,3, FALSE)," ",VLOOKUP(A68,Competitors!$A$2:$I$650,2,FALSE))))</f>
        <v/>
      </c>
      <c r="H68" s="22">
        <f t="shared" si="2"/>
        <v>0</v>
      </c>
      <c r="I68" t="str">
        <f t="shared" si="3"/>
        <v/>
      </c>
    </row>
    <row r="69" spans="1:9" ht="15" x14ac:dyDescent="0.4">
      <c r="A69" s="19"/>
      <c r="B69" s="19"/>
      <c r="C69" s="19"/>
      <c r="D69" s="19"/>
      <c r="E69" s="19"/>
      <c r="F69" s="19"/>
      <c r="G69" s="21" t="str">
        <f>IF(ISBLANK($A69),"",IF($I69="X",A69,CONCATENATE(VLOOKUP(A69,Competitors!$A$2:$I$650,3, FALSE)," ",VLOOKUP(A69,Competitors!$A$2:$I$650,2,FALSE))))</f>
        <v/>
      </c>
      <c r="H69" s="22">
        <f t="shared" si="2"/>
        <v>0</v>
      </c>
      <c r="I69" t="str">
        <f t="shared" si="3"/>
        <v/>
      </c>
    </row>
    <row r="70" spans="1:9" ht="15" x14ac:dyDescent="0.4">
      <c r="A70" s="19"/>
      <c r="B70" s="19"/>
      <c r="C70" s="19"/>
      <c r="D70" s="19"/>
      <c r="E70" s="19"/>
      <c r="F70" s="19"/>
      <c r="G70" s="21" t="str">
        <f>IF(ISBLANK($A70),"",IF($I70="X",A70,CONCATENATE(VLOOKUP(A70,Competitors!$A$2:$I$650,3, FALSE)," ",VLOOKUP(A70,Competitors!$A$2:$I$650,2,FALSE))))</f>
        <v/>
      </c>
      <c r="H70" s="22">
        <f t="shared" si="2"/>
        <v>0</v>
      </c>
      <c r="I70" t="str">
        <f t="shared" si="3"/>
        <v/>
      </c>
    </row>
    <row r="71" spans="1:9" ht="15" x14ac:dyDescent="0.4">
      <c r="A71" s="19"/>
      <c r="B71" s="19"/>
      <c r="C71" s="19"/>
      <c r="D71" s="19"/>
      <c r="E71" s="19"/>
      <c r="F71" s="19"/>
      <c r="G71" s="21" t="str">
        <f>IF(ISBLANK($A71),"",IF($I71="X",A71,CONCATENATE(VLOOKUP(A71,Competitors!$A$2:$I$650,3, FALSE)," ",VLOOKUP(A71,Competitors!$A$2:$I$650,2,FALSE))))</f>
        <v/>
      </c>
      <c r="H71" s="22">
        <f t="shared" si="2"/>
        <v>0</v>
      </c>
      <c r="I71" t="str">
        <f t="shared" si="3"/>
        <v/>
      </c>
    </row>
    <row r="72" spans="1:9" ht="15" x14ac:dyDescent="0.4">
      <c r="A72" s="19"/>
      <c r="B72" s="19"/>
      <c r="C72" s="19"/>
      <c r="D72" s="19"/>
      <c r="E72" s="19"/>
      <c r="F72" s="19"/>
      <c r="G72" s="21" t="str">
        <f>IF(ISBLANK($A72),"",IF($I72="X",A72,CONCATENATE(VLOOKUP(A72,Competitors!$A$2:$I$650,3, FALSE)," ",VLOOKUP(A72,Competitors!$A$2:$I$650,2,FALSE))))</f>
        <v/>
      </c>
      <c r="H72" s="22">
        <f t="shared" si="2"/>
        <v>0</v>
      </c>
      <c r="I72" t="str">
        <f t="shared" si="3"/>
        <v/>
      </c>
    </row>
    <row r="73" spans="1:9" ht="15" x14ac:dyDescent="0.4">
      <c r="A73" s="19"/>
      <c r="B73" s="19"/>
      <c r="C73" s="19"/>
      <c r="D73" s="19"/>
      <c r="E73" s="19"/>
      <c r="F73" s="19"/>
      <c r="G73" s="21" t="str">
        <f>IF(ISBLANK($A73),"",IF($I73="X",A73,CONCATENATE(VLOOKUP(A73,Competitors!$A$2:$I$650,3, FALSE)," ",VLOOKUP(A73,Competitors!$A$2:$I$650,2,FALSE))))</f>
        <v/>
      </c>
      <c r="H73" s="22">
        <f t="shared" si="2"/>
        <v>0</v>
      </c>
      <c r="I73" t="str">
        <f t="shared" si="3"/>
        <v/>
      </c>
    </row>
    <row r="74" spans="1:9" ht="15" x14ac:dyDescent="0.4">
      <c r="A74" s="19"/>
      <c r="B74" s="19"/>
      <c r="C74" s="19"/>
      <c r="D74" s="19"/>
      <c r="E74" s="19"/>
      <c r="F74" s="19"/>
      <c r="G74" s="21" t="str">
        <f>IF(ISBLANK($A74),"",IF($I74="X",A74,CONCATENATE(VLOOKUP(A74,Competitors!$A$2:$I$650,3, FALSE)," ",VLOOKUP(A74,Competitors!$A$2:$I$650,2,FALSE))))</f>
        <v/>
      </c>
      <c r="H74" s="22">
        <f t="shared" si="2"/>
        <v>0</v>
      </c>
      <c r="I74" t="str">
        <f t="shared" si="3"/>
        <v/>
      </c>
    </row>
    <row r="75" spans="1:9" ht="15" x14ac:dyDescent="0.4">
      <c r="A75" s="19"/>
      <c r="B75" s="19"/>
      <c r="C75" s="19"/>
      <c r="D75" s="19"/>
      <c r="E75" s="19"/>
      <c r="F75" s="19"/>
      <c r="G75" s="21" t="str">
        <f>IF(ISBLANK($A75),"",IF($I75="X",A75,CONCATENATE(VLOOKUP(A75,Competitors!$A$2:$I$650,3, FALSE)," ",VLOOKUP(A75,Competitors!$A$2:$I$650,2,FALSE))))</f>
        <v/>
      </c>
      <c r="H75" s="22">
        <f t="shared" si="2"/>
        <v>0</v>
      </c>
      <c r="I75" t="str">
        <f t="shared" si="3"/>
        <v/>
      </c>
    </row>
    <row r="76" spans="1:9" ht="15" x14ac:dyDescent="0.4">
      <c r="A76" s="19"/>
      <c r="B76" s="19"/>
      <c r="C76" s="19"/>
      <c r="D76" s="19"/>
      <c r="E76" s="19"/>
      <c r="F76" s="19"/>
      <c r="G76" s="21" t="str">
        <f>IF(ISBLANK($A76),"",IF($I76="X",A76,CONCATENATE(VLOOKUP(A76,Competitors!$A$2:$I$650,3, FALSE)," ",VLOOKUP(A76,Competitors!$A$2:$I$650,2,FALSE))))</f>
        <v/>
      </c>
      <c r="H76" s="22">
        <f t="shared" si="2"/>
        <v>0</v>
      </c>
      <c r="I76" t="str">
        <f t="shared" si="3"/>
        <v/>
      </c>
    </row>
    <row r="77" spans="1:9" ht="15" x14ac:dyDescent="0.4">
      <c r="A77" s="19"/>
      <c r="B77" s="19"/>
      <c r="C77" s="19"/>
      <c r="D77" s="19"/>
      <c r="E77" s="19"/>
      <c r="F77" s="19"/>
      <c r="G77" s="21" t="str">
        <f>IF(ISBLANK($A77),"",IF($I77="X",A77,CONCATENATE(VLOOKUP(A77,Competitors!$A$2:$I$650,3, FALSE)," ",VLOOKUP(A77,Competitors!$A$2:$I$650,2,FALSE))))</f>
        <v/>
      </c>
      <c r="H77" s="22">
        <f t="shared" si="2"/>
        <v>0</v>
      </c>
      <c r="I77" t="str">
        <f t="shared" si="3"/>
        <v/>
      </c>
    </row>
    <row r="78" spans="1:9" ht="15" x14ac:dyDescent="0.4">
      <c r="A78" s="19"/>
      <c r="B78" s="19"/>
      <c r="C78" s="19"/>
      <c r="D78" s="19"/>
      <c r="E78" s="19"/>
      <c r="F78" s="19"/>
      <c r="G78" s="21" t="str">
        <f>IF(ISBLANK($A78),"",IF($I78="X",A78,CONCATENATE(VLOOKUP(A78,Competitors!$A$2:$I$650,3, FALSE)," ",VLOOKUP(A78,Competitors!$A$2:$I$650,2,FALSE))))</f>
        <v/>
      </c>
      <c r="H78" s="22">
        <f t="shared" si="2"/>
        <v>0</v>
      </c>
      <c r="I78" t="str">
        <f t="shared" si="3"/>
        <v/>
      </c>
    </row>
    <row r="79" spans="1:9" ht="15" x14ac:dyDescent="0.4">
      <c r="A79" s="19"/>
      <c r="B79" s="19"/>
      <c r="C79" s="19"/>
      <c r="D79" s="19"/>
      <c r="E79" s="19"/>
      <c r="F79" s="19"/>
      <c r="G79" s="21" t="str">
        <f>IF(ISBLANK($A79),"",IF($I79="X",A79,CONCATENATE(VLOOKUP(A79,Competitors!$A$2:$I$650,3, FALSE)," ",VLOOKUP(A79,Competitors!$A$2:$I$650,2,FALSE))))</f>
        <v/>
      </c>
      <c r="H79" s="22">
        <f t="shared" si="2"/>
        <v>0</v>
      </c>
      <c r="I79" t="str">
        <f t="shared" si="3"/>
        <v/>
      </c>
    </row>
    <row r="80" spans="1:9" ht="15" x14ac:dyDescent="0.4">
      <c r="A80" s="19"/>
      <c r="B80" s="19"/>
      <c r="C80" s="19"/>
      <c r="D80" s="19"/>
      <c r="E80" s="19"/>
      <c r="F80" s="19"/>
      <c r="G80" s="21" t="str">
        <f>IF(ISBLANK($A80),"",IF($I80="X",A80,CONCATENATE(VLOOKUP(A80,Competitors!$A$2:$I$650,3, FALSE)," ",VLOOKUP(A80,Competitors!$A$2:$I$650,2,FALSE))))</f>
        <v/>
      </c>
      <c r="H80" s="22">
        <f t="shared" si="2"/>
        <v>0</v>
      </c>
      <c r="I80" t="str">
        <f t="shared" si="3"/>
        <v/>
      </c>
    </row>
    <row r="81" spans="1:9" ht="15" x14ac:dyDescent="0.4">
      <c r="A81" s="19"/>
      <c r="B81" s="19"/>
      <c r="C81" s="19"/>
      <c r="D81" s="19"/>
      <c r="E81" s="19"/>
      <c r="F81" s="19"/>
      <c r="G81" s="21" t="str">
        <f>IF(ISBLANK($A81),"",IF($I81="X",A81,CONCATENATE(VLOOKUP(A81,Competitors!$A$2:$I$650,3, FALSE)," ",VLOOKUP(A81,Competitors!$A$2:$I$650,2,FALSE))))</f>
        <v/>
      </c>
      <c r="H81" s="22">
        <f t="shared" si="2"/>
        <v>0</v>
      </c>
      <c r="I81" t="str">
        <f t="shared" si="3"/>
        <v/>
      </c>
    </row>
    <row r="82" spans="1:9" ht="15" x14ac:dyDescent="0.4">
      <c r="A82" s="19"/>
      <c r="B82" s="19"/>
      <c r="C82" s="19"/>
      <c r="D82" s="19"/>
      <c r="E82" s="19"/>
      <c r="F82" s="19"/>
      <c r="G82" s="21" t="str">
        <f>IF(ISBLANK($A82),"",IF($I82="X",A82,CONCATENATE(VLOOKUP(A82,Competitors!$A$2:$I$650,3, FALSE)," ",VLOOKUP(A82,Competitors!$A$2:$I$650,2,FALSE))))</f>
        <v/>
      </c>
      <c r="H82" s="22">
        <f t="shared" si="2"/>
        <v>0</v>
      </c>
      <c r="I82" t="str">
        <f t="shared" si="3"/>
        <v/>
      </c>
    </row>
    <row r="83" spans="1:9" ht="15" x14ac:dyDescent="0.4">
      <c r="A83" s="19"/>
      <c r="B83" s="19"/>
      <c r="C83" s="19"/>
      <c r="D83" s="19"/>
      <c r="E83" s="19"/>
      <c r="F83" s="19"/>
      <c r="G83" s="21" t="str">
        <f>IF(ISBLANK($A83),"",IF($I83="X",A83,CONCATENATE(VLOOKUP(A83,Competitors!$A$2:$I$650,3, FALSE)," ",VLOOKUP(A83,Competitors!$A$2:$I$650,2,FALSE))))</f>
        <v/>
      </c>
      <c r="H83" s="22">
        <f t="shared" si="2"/>
        <v>0</v>
      </c>
      <c r="I83" t="str">
        <f t="shared" si="3"/>
        <v/>
      </c>
    </row>
    <row r="84" spans="1:9" ht="15" x14ac:dyDescent="0.4">
      <c r="A84" s="19"/>
      <c r="B84" s="19"/>
      <c r="C84" s="19"/>
      <c r="D84" s="19"/>
      <c r="E84" s="19"/>
      <c r="F84" s="19"/>
      <c r="G84" s="21" t="str">
        <f>IF(ISBLANK($A84),"",IF($I84="X",A84,CONCATENATE(VLOOKUP(A84,Competitors!$A$2:$I$650,3, FALSE)," ",VLOOKUP(A84,Competitors!$A$2:$I$650,2,FALSE))))</f>
        <v/>
      </c>
      <c r="H84" s="22">
        <f t="shared" si="2"/>
        <v>0</v>
      </c>
      <c r="I84" t="str">
        <f t="shared" si="3"/>
        <v/>
      </c>
    </row>
    <row r="85" spans="1:9" ht="15" x14ac:dyDescent="0.4">
      <c r="A85" s="19"/>
      <c r="B85" s="19"/>
      <c r="C85" s="19"/>
      <c r="D85" s="19"/>
      <c r="E85" s="19"/>
      <c r="F85" s="19"/>
      <c r="G85" s="21" t="str">
        <f>IF(ISBLANK($A85),"",IF($I85="X",A85,CONCATENATE(VLOOKUP(A85,Competitors!$A$2:$I$650,3, FALSE)," ",VLOOKUP(A85,Competitors!$A$2:$I$650,2,FALSE))))</f>
        <v/>
      </c>
      <c r="H85" s="22">
        <f t="shared" si="2"/>
        <v>0</v>
      </c>
      <c r="I85" t="str">
        <f t="shared" si="3"/>
        <v/>
      </c>
    </row>
    <row r="86" spans="1:9" ht="15" x14ac:dyDescent="0.4">
      <c r="A86" s="19"/>
      <c r="B86" s="19"/>
      <c r="C86" s="19"/>
      <c r="D86" s="19"/>
      <c r="E86" s="19"/>
      <c r="F86" s="19"/>
      <c r="G86" s="21" t="str">
        <f>IF(ISBLANK($A86),"",IF($I86="X",A86,CONCATENATE(VLOOKUP(A86,Competitors!$A$2:$I$650,3, FALSE)," ",VLOOKUP(A86,Competitors!$A$2:$I$650,2,FALSE))))</f>
        <v/>
      </c>
      <c r="H86" s="22">
        <f t="shared" si="2"/>
        <v>0</v>
      </c>
      <c r="I86" t="str">
        <f t="shared" si="3"/>
        <v/>
      </c>
    </row>
    <row r="87" spans="1:9" ht="15" x14ac:dyDescent="0.4">
      <c r="A87" s="19"/>
      <c r="B87" s="19"/>
      <c r="C87" s="19"/>
      <c r="D87" s="19"/>
      <c r="E87" s="19"/>
      <c r="F87" s="19"/>
      <c r="G87" s="21" t="str">
        <f>IF(ISBLANK($A87),"",IF($I87="X",A87,CONCATENATE(VLOOKUP(A87,Competitors!$A$2:$I$650,3, FALSE)," ",VLOOKUP(A87,Competitors!$A$2:$I$650,2,FALSE))))</f>
        <v/>
      </c>
      <c r="H87" s="22">
        <f t="shared" si="2"/>
        <v>0</v>
      </c>
      <c r="I87" t="str">
        <f t="shared" si="3"/>
        <v/>
      </c>
    </row>
    <row r="88" spans="1:9" ht="15" x14ac:dyDescent="0.4">
      <c r="A88" s="19"/>
      <c r="B88" s="19"/>
      <c r="C88" s="19"/>
      <c r="D88" s="19"/>
      <c r="E88" s="19"/>
      <c r="F88" s="19"/>
      <c r="G88" s="21" t="str">
        <f>IF(ISBLANK($A88),"",IF($I88="X",A88,CONCATENATE(VLOOKUP(A88,Competitors!$A$2:$I$650,3, FALSE)," ",VLOOKUP(A88,Competitors!$A$2:$I$650,2,FALSE))))</f>
        <v/>
      </c>
      <c r="H88" s="22">
        <f t="shared" si="2"/>
        <v>0</v>
      </c>
      <c r="I88" t="str">
        <f t="shared" si="3"/>
        <v/>
      </c>
    </row>
    <row r="89" spans="1:9" ht="15" x14ac:dyDescent="0.4">
      <c r="A89" s="19"/>
      <c r="B89" s="19"/>
      <c r="C89" s="19"/>
      <c r="D89" s="19"/>
      <c r="E89" s="19"/>
      <c r="F89" s="19"/>
      <c r="G89" s="21" t="str">
        <f>IF(ISBLANK($A89),"",IF($I89="X",A89,CONCATENATE(VLOOKUP(A89,Competitors!$A$2:$I$650,3, FALSE)," ",VLOOKUP(A89,Competitors!$A$2:$I$650,2,FALSE))))</f>
        <v/>
      </c>
      <c r="H89" s="22">
        <f t="shared" si="2"/>
        <v>0</v>
      </c>
      <c r="I89" t="str">
        <f t="shared" si="3"/>
        <v/>
      </c>
    </row>
    <row r="90" spans="1:9" ht="15" x14ac:dyDescent="0.4">
      <c r="A90" s="19"/>
      <c r="B90" s="19"/>
      <c r="C90" s="19"/>
      <c r="D90" s="19"/>
      <c r="E90" s="19"/>
      <c r="F90" s="19"/>
      <c r="G90" s="21" t="str">
        <f>IF(ISBLANK($A90),"",IF($I90="X",A90,CONCATENATE(VLOOKUP(A90,Competitors!$A$2:$I$650,3, FALSE)," ",VLOOKUP(A90,Competitors!$A$2:$I$650,2,FALSE))))</f>
        <v/>
      </c>
      <c r="H90" s="22">
        <f t="shared" si="2"/>
        <v>0</v>
      </c>
      <c r="I90" t="str">
        <f t="shared" si="3"/>
        <v/>
      </c>
    </row>
    <row r="91" spans="1:9" ht="15" x14ac:dyDescent="0.4">
      <c r="A91" s="19"/>
      <c r="B91" s="19"/>
      <c r="C91" s="19"/>
      <c r="D91" s="19"/>
      <c r="E91" s="19"/>
      <c r="F91" s="19"/>
      <c r="G91" s="21" t="str">
        <f>IF(ISBLANK($A91),"",IF($I91="X",A91,CONCATENATE(VLOOKUP(A91,Competitors!$A$2:$I$650,3, FALSE)," ",VLOOKUP(A91,Competitors!$A$2:$I$650,2,FALSE))))</f>
        <v/>
      </c>
      <c r="H91" s="22">
        <f t="shared" si="2"/>
        <v>0</v>
      </c>
      <c r="I91" t="str">
        <f t="shared" si="3"/>
        <v/>
      </c>
    </row>
    <row r="92" spans="1:9" ht="15" x14ac:dyDescent="0.4">
      <c r="A92" s="19"/>
      <c r="B92" s="19"/>
      <c r="C92" s="19"/>
      <c r="D92" s="19"/>
      <c r="E92" s="19"/>
      <c r="F92" s="19"/>
      <c r="G92" s="21" t="str">
        <f>IF(ISBLANK($A92),"",IF($I92="X",A92,CONCATENATE(VLOOKUP(A92,Competitors!$A$2:$I$650,3, FALSE)," ",VLOOKUP(A92,Competitors!$A$2:$I$650,2,FALSE))))</f>
        <v/>
      </c>
      <c r="H92" s="22">
        <f t="shared" si="2"/>
        <v>0</v>
      </c>
      <c r="I92" t="str">
        <f t="shared" si="3"/>
        <v/>
      </c>
    </row>
    <row r="93" spans="1:9" ht="15" x14ac:dyDescent="0.4">
      <c r="A93" s="19"/>
      <c r="B93" s="19"/>
      <c r="C93" s="19"/>
      <c r="D93" s="19"/>
      <c r="E93" s="19"/>
      <c r="F93" s="19"/>
      <c r="G93" s="21" t="str">
        <f>IF(ISBLANK($A93),"",IF($I93="X",A93,CONCATENATE(VLOOKUP(A93,Competitors!$A$2:$I$650,3, FALSE)," ",VLOOKUP(A93,Competitors!$A$2:$I$650,2,FALSE))))</f>
        <v/>
      </c>
      <c r="H93" s="22">
        <f t="shared" si="2"/>
        <v>0</v>
      </c>
      <c r="I93" t="str">
        <f t="shared" si="3"/>
        <v/>
      </c>
    </row>
    <row r="94" spans="1:9" ht="15" x14ac:dyDescent="0.4">
      <c r="A94" s="19"/>
      <c r="B94" s="19"/>
      <c r="C94" s="19"/>
      <c r="D94" s="19"/>
      <c r="E94" s="19"/>
      <c r="F94" s="19"/>
      <c r="G94" s="21" t="str">
        <f>IF(ISBLANK($A94),"",IF($I94="X",A94,CONCATENATE(VLOOKUP(A94,Competitors!$A$2:$I$650,3, FALSE)," ",VLOOKUP(A94,Competitors!$A$2:$I$650,2,FALSE))))</f>
        <v/>
      </c>
      <c r="H94" s="22">
        <f t="shared" si="2"/>
        <v>0</v>
      </c>
      <c r="I94" t="str">
        <f t="shared" si="3"/>
        <v/>
      </c>
    </row>
    <row r="95" spans="1:9" ht="15" x14ac:dyDescent="0.4">
      <c r="A95" s="19"/>
      <c r="B95" s="19"/>
      <c r="C95" s="19"/>
      <c r="D95" s="19"/>
      <c r="E95" s="19"/>
      <c r="F95" s="19"/>
      <c r="G95" s="21" t="str">
        <f>IF(ISBLANK($A95),"",IF($I95="X",A95,CONCATENATE(VLOOKUP(A95,Competitors!$A$2:$I$650,3, FALSE)," ",VLOOKUP(A95,Competitors!$A$2:$I$650,2,FALSE))))</f>
        <v/>
      </c>
      <c r="H95" s="22">
        <f t="shared" si="2"/>
        <v>0</v>
      </c>
      <c r="I95" t="str">
        <f t="shared" si="3"/>
        <v/>
      </c>
    </row>
    <row r="96" spans="1:9" ht="15" x14ac:dyDescent="0.4">
      <c r="A96" s="19"/>
      <c r="B96" s="19"/>
      <c r="C96" s="19"/>
      <c r="D96" s="19"/>
      <c r="E96" s="19"/>
      <c r="F96" s="19"/>
      <c r="G96" s="21" t="str">
        <f>IF(ISBLANK($A96),"",IF($I96="X",A96,CONCATENATE(VLOOKUP(A96,Competitors!$A$2:$I$650,3, FALSE)," ",VLOOKUP(A96,Competitors!$A$2:$I$650,2,FALSE))))</f>
        <v/>
      </c>
      <c r="H96" s="22">
        <f t="shared" si="2"/>
        <v>0</v>
      </c>
      <c r="I96" t="str">
        <f t="shared" si="3"/>
        <v/>
      </c>
    </row>
    <row r="97" spans="1:9" ht="15" x14ac:dyDescent="0.4">
      <c r="A97" s="19"/>
      <c r="B97" s="19"/>
      <c r="C97" s="19"/>
      <c r="D97" s="19"/>
      <c r="E97" s="19"/>
      <c r="F97" s="19"/>
      <c r="G97" s="21" t="str">
        <f>IF(ISBLANK($A97),"",IF($I97="X",A97,CONCATENATE(VLOOKUP(A97,Competitors!$A$2:$I$650,3, FALSE)," ",VLOOKUP(A97,Competitors!$A$2:$I$650,2,FALSE))))</f>
        <v/>
      </c>
      <c r="H97" s="22">
        <f t="shared" si="2"/>
        <v>0</v>
      </c>
      <c r="I97" t="str">
        <f t="shared" si="3"/>
        <v/>
      </c>
    </row>
    <row r="98" spans="1:9" ht="15" x14ac:dyDescent="0.4">
      <c r="A98" s="19"/>
      <c r="B98" s="19"/>
      <c r="C98" s="19"/>
      <c r="D98" s="19"/>
      <c r="E98" s="19"/>
      <c r="F98" s="19"/>
      <c r="G98" s="21" t="str">
        <f>IF(ISBLANK($A98),"",IF($I98="X",A98,CONCATENATE(VLOOKUP(A98,Competitors!$A$2:$I$650,3, FALSE)," ",VLOOKUP(A98,Competitors!$A$2:$I$650,2,FALSE))))</f>
        <v/>
      </c>
      <c r="H98" s="22">
        <f t="shared" si="2"/>
        <v>0</v>
      </c>
      <c r="I98" t="str">
        <f t="shared" si="3"/>
        <v/>
      </c>
    </row>
    <row r="99" spans="1:9" ht="15" x14ac:dyDescent="0.4">
      <c r="A99" s="19"/>
      <c r="B99" s="19"/>
      <c r="C99" s="19"/>
      <c r="D99" s="19"/>
      <c r="E99" s="19"/>
      <c r="F99" s="19"/>
      <c r="G99" s="21" t="str">
        <f>IF(ISBLANK($A99),"",IF($I99="X",A99,CONCATENATE(VLOOKUP(A99,Competitors!$A$2:$I$650,3, FALSE)," ",VLOOKUP(A99,Competitors!$A$2:$I$650,2,FALSE))))</f>
        <v/>
      </c>
      <c r="H99" s="22">
        <f t="shared" si="2"/>
        <v>0</v>
      </c>
      <c r="I99" t="str">
        <f t="shared" si="3"/>
        <v/>
      </c>
    </row>
    <row r="100" spans="1:9" ht="15" x14ac:dyDescent="0.4">
      <c r="A100" s="19"/>
      <c r="B100" s="19"/>
      <c r="C100" s="19"/>
      <c r="D100" s="19"/>
      <c r="E100" s="19"/>
      <c r="F100" s="19"/>
      <c r="G100" s="21" t="str">
        <f>IF(ISBLANK($A100),"",IF($I100="X",A100,CONCATENATE(VLOOKUP(A100,Competitors!$A$2:$I$650,3, FALSE)," ",VLOOKUP(A100,Competitors!$A$2:$I$650,2,FALSE))))</f>
        <v/>
      </c>
      <c r="H100" s="22">
        <f t="shared" si="2"/>
        <v>0</v>
      </c>
      <c r="I100" t="str">
        <f t="shared" si="3"/>
        <v/>
      </c>
    </row>
    <row r="101" spans="1:9" ht="15" x14ac:dyDescent="0.4">
      <c r="A101" s="19"/>
      <c r="B101" s="19"/>
      <c r="C101" s="19"/>
      <c r="D101" s="19"/>
      <c r="E101" s="19"/>
      <c r="F101" s="19"/>
      <c r="G101" s="21" t="str">
        <f>IF(ISBLANK($A101),"",IF($I101="X",A101,CONCATENATE(VLOOKUP(A101,Competitors!$A$2:$I$650,3, FALSE)," ",VLOOKUP(A101,Competitors!$A$2:$I$650,2,FALSE))))</f>
        <v/>
      </c>
      <c r="H101" s="22">
        <f t="shared" si="2"/>
        <v>0</v>
      </c>
      <c r="I101" t="str">
        <f t="shared" si="3"/>
        <v/>
      </c>
    </row>
    <row r="102" spans="1:9" s="23" customFormat="1" x14ac:dyDescent="0.35">
      <c r="H102" s="24"/>
    </row>
    <row r="103" spans="1:9" x14ac:dyDescent="0.35">
      <c r="A103" t="s">
        <v>672</v>
      </c>
      <c r="B103" t="str" cm="1">
        <f t="array" aca="1" ref="B103" ca="1">MID(CELL("filename",A1),FIND("]",CELL("filename",A1))+1,255)</f>
        <v>Event_02</v>
      </c>
    </row>
    <row r="104" spans="1:9" x14ac:dyDescent="0.35">
      <c r="A104" t="s">
        <v>673</v>
      </c>
      <c r="B104">
        <f ca="1">_xlfn.XLOOKUP(B103,Calendar!L:L,Calendar!G:G,"Event is not in calendar")</f>
        <v>0</v>
      </c>
    </row>
  </sheetData>
  <conditionalFormatting sqref="D2:D101">
    <cfRule type="expression" dxfId="74" priority="1">
      <formula>TEXT($B$104,"@")="Y"</formula>
    </cfRule>
  </conditionalFormatting>
  <conditionalFormatting sqref="G2:H101">
    <cfRule type="expression" dxfId="73" priority="3">
      <formula>$I2="X"</formula>
    </cfRule>
  </conditionalFormatting>
  <conditionalFormatting sqref="H2:H101">
    <cfRule type="expression" dxfId="72" priority="2">
      <formula>TEXT($B$104,"@")="Y"</formula>
    </cfRule>
  </conditionalFormatting>
  <printOptions horizontalCentered="1"/>
  <pageMargins left="0.62992125984251968" right="0.70866141732283472" top="1.7322834645669292" bottom="0.39370078740157483" header="0.31496062992125984" footer="0.31496062992125984"/>
  <pageSetup paperSize="9" scale="94" orientation="portrait" r:id="rId1"/>
  <headerFooter>
    <oddHeader>&amp;C&amp;24WVCC champs 2016 results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8163D-788C-4CAA-B81E-353241D86369}">
  <sheetPr codeName="Sheet35">
    <pageSetUpPr fitToPage="1"/>
  </sheetPr>
  <dimension ref="A1:I104"/>
  <sheetViews>
    <sheetView topLeftCell="A9" zoomScaleNormal="100" workbookViewId="0">
      <selection activeCell="B103" sqref="B103"/>
    </sheetView>
  </sheetViews>
  <sheetFormatPr defaultColWidth="9.1328125" defaultRowHeight="12.75" x14ac:dyDescent="0.35"/>
  <cols>
    <col min="1" max="1" width="19" bestFit="1" customWidth="1"/>
    <col min="2" max="3" width="4.6640625" customWidth="1"/>
    <col min="4" max="4" width="6.265625" bestFit="1" customWidth="1"/>
    <col min="5" max="6" width="11" customWidth="1"/>
    <col min="7" max="7" width="25.1328125" customWidth="1"/>
    <col min="8" max="8" width="14.6640625" style="25" bestFit="1" customWidth="1"/>
  </cols>
  <sheetData>
    <row r="1" spans="1:9" ht="15.75" customHeight="1" x14ac:dyDescent="0.4">
      <c r="A1" s="12" t="s">
        <v>364</v>
      </c>
      <c r="B1" s="13" t="s">
        <v>176</v>
      </c>
      <c r="C1" s="14" t="s">
        <v>2</v>
      </c>
      <c r="D1" s="15" t="s">
        <v>48</v>
      </c>
      <c r="E1" s="16" t="s">
        <v>177</v>
      </c>
      <c r="F1" s="16" t="s">
        <v>178</v>
      </c>
      <c r="G1" s="17" t="s">
        <v>115</v>
      </c>
      <c r="H1" s="18" t="s">
        <v>179</v>
      </c>
      <c r="I1" t="s">
        <v>363</v>
      </c>
    </row>
    <row r="2" spans="1:9" ht="15" x14ac:dyDescent="0.4">
      <c r="A2" s="19">
        <v>407</v>
      </c>
      <c r="B2" s="19">
        <v>0</v>
      </c>
      <c r="C2" s="19">
        <v>9</v>
      </c>
      <c r="D2" s="19">
        <v>34</v>
      </c>
      <c r="E2" s="19"/>
      <c r="F2" s="19"/>
      <c r="G2" s="21" t="str">
        <f>IF(ISBLANK($A2),"",IF($I2="X",A2,CONCATENATE(VLOOKUP(A2,Competitors!$A$2:$I$650,3, FALSE)," ",VLOOKUP(A2,Competitors!$A$2:$I$650,2,FALSE))))</f>
        <v>Hans van Nierop</v>
      </c>
      <c r="H2" s="22">
        <f>IF(LEFT($E2,1)="D",UPPER($E2),(B2*3600+C2*60+D2)/86400)</f>
        <v>6.6435185185185182E-3</v>
      </c>
      <c r="I2" t="str">
        <f>IF(OR(ISBLANK(A2),ISNUMBER(A2)),"","X")</f>
        <v/>
      </c>
    </row>
    <row r="3" spans="1:9" ht="15" x14ac:dyDescent="0.4">
      <c r="A3" s="19">
        <v>933</v>
      </c>
      <c r="B3" s="19">
        <v>0</v>
      </c>
      <c r="C3" s="19">
        <v>9</v>
      </c>
      <c r="D3" s="19">
        <v>34</v>
      </c>
      <c r="E3" s="19" t="s">
        <v>180</v>
      </c>
      <c r="F3" s="19"/>
      <c r="G3" s="21" t="str">
        <f>IF(ISBLANK($A3),"",IF($I3="X",A3,CONCATENATE(VLOOKUP(A3,Competitors!$A$2:$I$650,3, FALSE)," ",VLOOKUP(A3,Competitors!$A$2:$I$650,2,FALSE))))</f>
        <v>Ed Grandidge</v>
      </c>
      <c r="H3" s="22">
        <f t="shared" ref="H3:H66" si="0">IF(LEFT($E3,1)="D",UPPER($E3),(B3*3600+C3*60+D3)/86400)</f>
        <v>6.6435185185185182E-3</v>
      </c>
      <c r="I3" t="str">
        <f t="shared" ref="I3:I66" si="1">IF(OR(ISBLANK(A3),ISNUMBER(A3)),"","X")</f>
        <v/>
      </c>
    </row>
    <row r="4" spans="1:9" ht="15" x14ac:dyDescent="0.4">
      <c r="A4" s="19">
        <v>1144</v>
      </c>
      <c r="B4" s="19">
        <v>0</v>
      </c>
      <c r="C4" s="19">
        <v>9</v>
      </c>
      <c r="D4" s="19">
        <v>54</v>
      </c>
      <c r="E4" s="19" t="s">
        <v>180</v>
      </c>
      <c r="F4" s="19"/>
      <c r="G4" s="21" t="str">
        <f>IF(ISBLANK($A4),"",IF($I4="X",A4,CONCATENATE(VLOOKUP(A4,Competitors!$A$2:$I$650,3, FALSE)," ",VLOOKUP(A4,Competitors!$A$2:$I$650,2,FALSE))))</f>
        <v>Jamie Kershaw</v>
      </c>
      <c r="H4" s="22">
        <f t="shared" si="0"/>
        <v>6.875E-3</v>
      </c>
      <c r="I4" t="str">
        <f t="shared" si="1"/>
        <v/>
      </c>
    </row>
    <row r="5" spans="1:9" ht="15" x14ac:dyDescent="0.4">
      <c r="A5" s="19">
        <v>1094</v>
      </c>
      <c r="B5" s="19">
        <v>0</v>
      </c>
      <c r="C5" s="19">
        <v>9</v>
      </c>
      <c r="D5" s="19">
        <v>56</v>
      </c>
      <c r="E5" s="19"/>
      <c r="F5" s="19"/>
      <c r="G5" s="21" t="str">
        <f>IF(ISBLANK($A5),"",IF($I5="X",A5,CONCATENATE(VLOOKUP(A5,Competitors!$A$2:$I$650,3, FALSE)," ",VLOOKUP(A5,Competitors!$A$2:$I$650,2,FALSE))))</f>
        <v>Andy Poulton</v>
      </c>
      <c r="H5" s="22">
        <f t="shared" si="0"/>
        <v>6.898148148148148E-3</v>
      </c>
      <c r="I5" t="str">
        <f t="shared" si="1"/>
        <v/>
      </c>
    </row>
    <row r="6" spans="1:9" ht="15" x14ac:dyDescent="0.4">
      <c r="A6" s="19">
        <v>35</v>
      </c>
      <c r="B6" s="19">
        <v>0</v>
      </c>
      <c r="C6" s="19">
        <v>10</v>
      </c>
      <c r="D6" s="19">
        <v>2</v>
      </c>
      <c r="E6" s="19"/>
      <c r="F6" s="19"/>
      <c r="G6" s="21" t="str">
        <f>IF(ISBLANK($A6),"",IF($I6="X",A6,CONCATENATE(VLOOKUP(A6,Competitors!$A$2:$I$650,3, FALSE)," ",VLOOKUP(A6,Competitors!$A$2:$I$650,2,FALSE))))</f>
        <v>Matt Plews</v>
      </c>
      <c r="H6" s="22">
        <f t="shared" si="0"/>
        <v>6.9675925925925929E-3</v>
      </c>
      <c r="I6" t="str">
        <f t="shared" si="1"/>
        <v/>
      </c>
    </row>
    <row r="7" spans="1:9" ht="15" x14ac:dyDescent="0.4">
      <c r="A7" s="19">
        <v>1023</v>
      </c>
      <c r="B7" s="19">
        <v>0</v>
      </c>
      <c r="C7" s="19">
        <v>10</v>
      </c>
      <c r="D7" s="19">
        <v>8</v>
      </c>
      <c r="E7" s="19"/>
      <c r="F7" s="19"/>
      <c r="G7" s="21" t="str">
        <f>IF(ISBLANK($A7),"",IF($I7="X",A7,CONCATENATE(VLOOKUP(A7,Competitors!$A$2:$I$650,3, FALSE)," ",VLOOKUP(A7,Competitors!$A$2:$I$650,2,FALSE))))</f>
        <v>Gary Roberts</v>
      </c>
      <c r="H7" s="22">
        <f t="shared" si="0"/>
        <v>7.037037037037037E-3</v>
      </c>
      <c r="I7" t="str">
        <f t="shared" si="1"/>
        <v/>
      </c>
    </row>
    <row r="8" spans="1:9" ht="15" x14ac:dyDescent="0.4">
      <c r="A8" s="19">
        <v>1375</v>
      </c>
      <c r="B8" s="19">
        <v>0</v>
      </c>
      <c r="C8" s="19">
        <v>10</v>
      </c>
      <c r="D8" s="19">
        <v>10</v>
      </c>
      <c r="E8" s="19"/>
      <c r="F8" s="19"/>
      <c r="G8" s="21" t="str">
        <f>IF(ISBLANK($A8),"",IF($I8="X",A8,CONCATENATE(VLOOKUP(A8,Competitors!$A$2:$I$650,3, FALSE)," ",VLOOKUP(A8,Competitors!$A$2:$I$650,2,FALSE))))</f>
        <v>Tom Spencer</v>
      </c>
      <c r="H8" s="22">
        <f t="shared" si="0"/>
        <v>7.060185185185185E-3</v>
      </c>
      <c r="I8" t="str">
        <f t="shared" si="1"/>
        <v/>
      </c>
    </row>
    <row r="9" spans="1:9" ht="15" x14ac:dyDescent="0.4">
      <c r="A9" s="19">
        <v>1364</v>
      </c>
      <c r="B9" s="19">
        <v>0</v>
      </c>
      <c r="C9" s="19">
        <v>10</v>
      </c>
      <c r="D9" s="19">
        <v>11</v>
      </c>
      <c r="E9" s="19"/>
      <c r="F9" s="19"/>
      <c r="G9" s="21" t="str">
        <f>IF(ISBLANK($A9),"",IF($I9="X",A9,CONCATENATE(VLOOKUP(A9,Competitors!$A$2:$I$650,3, FALSE)," ",VLOOKUP(A9,Competitors!$A$2:$I$650,2,FALSE))))</f>
        <v>Laurence Noble</v>
      </c>
      <c r="H9" s="22">
        <f t="shared" si="0"/>
        <v>7.0717592592592594E-3</v>
      </c>
      <c r="I9" t="str">
        <f t="shared" si="1"/>
        <v/>
      </c>
    </row>
    <row r="10" spans="1:9" ht="15" x14ac:dyDescent="0.4">
      <c r="A10" s="19">
        <v>756</v>
      </c>
      <c r="B10" s="19">
        <v>0</v>
      </c>
      <c r="C10" s="19">
        <v>10</v>
      </c>
      <c r="D10" s="19">
        <v>15</v>
      </c>
      <c r="E10" s="19"/>
      <c r="F10" s="19"/>
      <c r="G10" s="21" t="str">
        <f>IF(ISBLANK($A10),"",IF($I10="X",A10,CONCATENATE(VLOOKUP(A10,Competitors!$A$2:$I$650,3, FALSE)," ",VLOOKUP(A10,Competitors!$A$2:$I$650,2,FALSE))))</f>
        <v>Josh van Nierop</v>
      </c>
      <c r="H10" s="22">
        <f t="shared" si="0"/>
        <v>7.1180555555555554E-3</v>
      </c>
      <c r="I10" t="str">
        <f t="shared" si="1"/>
        <v/>
      </c>
    </row>
    <row r="11" spans="1:9" ht="15" x14ac:dyDescent="0.4">
      <c r="A11" s="19">
        <v>415</v>
      </c>
      <c r="B11" s="19">
        <v>0</v>
      </c>
      <c r="C11" s="19">
        <v>10</v>
      </c>
      <c r="D11" s="19">
        <v>18</v>
      </c>
      <c r="E11" s="19" t="s">
        <v>180</v>
      </c>
      <c r="F11" s="19"/>
      <c r="G11" s="21" t="str">
        <f>IF(ISBLANK($A11),"",IF($I11="X",A11,CONCATENATE(VLOOKUP(A11,Competitors!$A$2:$I$650,3, FALSE)," ",VLOOKUP(A11,Competitors!$A$2:$I$650,2,FALSE))))</f>
        <v>Nik Kershaw</v>
      </c>
      <c r="H11" s="22">
        <f t="shared" si="0"/>
        <v>7.1527777777777779E-3</v>
      </c>
      <c r="I11" t="str">
        <f t="shared" si="1"/>
        <v/>
      </c>
    </row>
    <row r="12" spans="1:9" ht="15" x14ac:dyDescent="0.4">
      <c r="A12" s="19">
        <v>1192</v>
      </c>
      <c r="B12" s="19">
        <v>0</v>
      </c>
      <c r="C12" s="19">
        <v>10</v>
      </c>
      <c r="D12" s="19">
        <v>28</v>
      </c>
      <c r="E12" s="19"/>
      <c r="F12" s="19"/>
      <c r="G12" s="21" t="str">
        <f>IF(ISBLANK($A12),"",IF($I12="X",A12,CONCATENATE(VLOOKUP(A12,Competitors!$A$2:$I$650,3, FALSE)," ",VLOOKUP(A12,Competitors!$A$2:$I$650,2,FALSE))))</f>
        <v>Dale Norris</v>
      </c>
      <c r="H12" s="22">
        <f t="shared" si="0"/>
        <v>7.2685185185185188E-3</v>
      </c>
      <c r="I12" t="str">
        <f t="shared" si="1"/>
        <v/>
      </c>
    </row>
    <row r="13" spans="1:9" ht="15" x14ac:dyDescent="0.4">
      <c r="A13" s="19">
        <v>1024</v>
      </c>
      <c r="B13" s="19">
        <v>0</v>
      </c>
      <c r="C13" s="19">
        <v>10</v>
      </c>
      <c r="D13" s="19">
        <v>35</v>
      </c>
      <c r="E13" s="19"/>
      <c r="F13" s="19"/>
      <c r="G13" s="21" t="str">
        <f>IF(ISBLANK($A13),"",IF($I13="X",A13,CONCATENATE(VLOOKUP(A13,Competitors!$A$2:$I$650,3, FALSE)," ",VLOOKUP(A13,Competitors!$A$2:$I$650,2,FALSE))))</f>
        <v>Jax Roberts</v>
      </c>
      <c r="H13" s="22">
        <f t="shared" si="0"/>
        <v>7.3495370370370372E-3</v>
      </c>
      <c r="I13" t="str">
        <f t="shared" si="1"/>
        <v/>
      </c>
    </row>
    <row r="14" spans="1:9" ht="15" x14ac:dyDescent="0.4">
      <c r="A14" s="19">
        <v>1152</v>
      </c>
      <c r="B14" s="19">
        <v>0</v>
      </c>
      <c r="C14" s="19">
        <v>10</v>
      </c>
      <c r="D14" s="19">
        <v>37</v>
      </c>
      <c r="E14" s="19" t="s">
        <v>180</v>
      </c>
      <c r="F14" s="19"/>
      <c r="G14" s="21" t="str">
        <f>IF(ISBLANK($A14),"",IF($I14="X",A14,CONCATENATE(VLOOKUP(A14,Competitors!$A$2:$I$650,3, FALSE)," ",VLOOKUP(A14,Competitors!$A$2:$I$650,2,FALSE))))</f>
        <v>Ruby Isaac</v>
      </c>
      <c r="H14" s="22">
        <f t="shared" si="0"/>
        <v>7.3726851851851852E-3</v>
      </c>
      <c r="I14" t="str">
        <f t="shared" si="1"/>
        <v/>
      </c>
    </row>
    <row r="15" spans="1:9" ht="15" x14ac:dyDescent="0.4">
      <c r="A15" s="19">
        <v>1237</v>
      </c>
      <c r="B15" s="19">
        <v>0</v>
      </c>
      <c r="C15" s="19">
        <v>10</v>
      </c>
      <c r="D15" s="19">
        <v>57</v>
      </c>
      <c r="E15" s="19" t="s">
        <v>180</v>
      </c>
      <c r="F15" s="19"/>
      <c r="G15" s="21" t="str">
        <f>IF(ISBLANK($A15),"",IF($I15="X",A15,CONCATENATE(VLOOKUP(A15,Competitors!$A$2:$I$650,3, FALSE)," ",VLOOKUP(A15,Competitors!$A$2:$I$650,2,FALSE))))</f>
        <v>John Abbott</v>
      </c>
      <c r="H15" s="22">
        <f t="shared" si="0"/>
        <v>7.6041666666666671E-3</v>
      </c>
      <c r="I15" t="str">
        <f t="shared" si="1"/>
        <v/>
      </c>
    </row>
    <row r="16" spans="1:9" ht="15" x14ac:dyDescent="0.4">
      <c r="A16" s="19">
        <v>846</v>
      </c>
      <c r="B16" s="19">
        <v>0</v>
      </c>
      <c r="C16" s="19">
        <v>11</v>
      </c>
      <c r="D16" s="19">
        <v>4</v>
      </c>
      <c r="E16" s="19"/>
      <c r="F16" s="19"/>
      <c r="G16" s="21" t="str">
        <f>IF(ISBLANK($A16),"",IF($I16="X",A16,CONCATENATE(VLOOKUP(A16,Competitors!$A$2:$I$650,3, FALSE)," ",VLOOKUP(A16,Competitors!$A$2:$I$650,2,FALSE))))</f>
        <v>Roger Kockelbergh</v>
      </c>
      <c r="H16" s="22">
        <f t="shared" si="0"/>
        <v>7.6851851851851855E-3</v>
      </c>
      <c r="I16" t="str">
        <f t="shared" si="1"/>
        <v/>
      </c>
    </row>
    <row r="17" spans="1:9" ht="15" x14ac:dyDescent="0.4">
      <c r="A17" s="19">
        <v>203</v>
      </c>
      <c r="B17" s="19">
        <v>0</v>
      </c>
      <c r="C17" s="19">
        <v>11</v>
      </c>
      <c r="D17" s="19">
        <v>9</v>
      </c>
      <c r="E17" s="19"/>
      <c r="F17" s="19"/>
      <c r="G17" s="21" t="str">
        <f>IF(ISBLANK($A17),"",IF($I17="X",A17,CONCATENATE(VLOOKUP(A17,Competitors!$A$2:$I$650,3, FALSE)," ",VLOOKUP(A17,Competitors!$A$2:$I$650,2,FALSE))))</f>
        <v>Adrian Killworth</v>
      </c>
      <c r="H17" s="22">
        <f t="shared" si="0"/>
        <v>7.743055555555556E-3</v>
      </c>
      <c r="I17" t="str">
        <f t="shared" si="1"/>
        <v/>
      </c>
    </row>
    <row r="18" spans="1:9" ht="15" x14ac:dyDescent="0.4">
      <c r="A18" s="19">
        <v>616</v>
      </c>
      <c r="B18" s="19">
        <v>0</v>
      </c>
      <c r="C18" s="19">
        <v>11</v>
      </c>
      <c r="D18" s="19">
        <v>13</v>
      </c>
      <c r="E18" s="19"/>
      <c r="F18" s="19"/>
      <c r="G18" s="21" t="str">
        <f>IF(ISBLANK($A18),"",IF($I18="X",A18,CONCATENATE(VLOOKUP(A18,Competitors!$A$2:$I$650,3, FALSE)," ",VLOOKUP(A18,Competitors!$A$2:$I$650,2,FALSE))))</f>
        <v>Simon Ward</v>
      </c>
      <c r="H18" s="22">
        <f t="shared" si="0"/>
        <v>7.789351851851852E-3</v>
      </c>
      <c r="I18" t="str">
        <f t="shared" si="1"/>
        <v/>
      </c>
    </row>
    <row r="19" spans="1:9" ht="15" x14ac:dyDescent="0.4">
      <c r="A19" s="19">
        <v>1107</v>
      </c>
      <c r="B19" s="19">
        <v>0</v>
      </c>
      <c r="C19" s="19">
        <v>11</v>
      </c>
      <c r="D19" s="19">
        <v>17</v>
      </c>
      <c r="E19" s="19" t="s">
        <v>180</v>
      </c>
      <c r="F19" s="19"/>
      <c r="G19" s="21" t="str">
        <f>IF(ISBLANK($A19),"",IF($I19="X",A19,CONCATENATE(VLOOKUP(A19,Competitors!$A$2:$I$650,3, FALSE)," ",VLOOKUP(A19,Competitors!$A$2:$I$650,2,FALSE))))</f>
        <v>Milly Pinnock</v>
      </c>
      <c r="H19" s="22">
        <f t="shared" si="0"/>
        <v>7.8356481481481489E-3</v>
      </c>
      <c r="I19" t="str">
        <f t="shared" si="1"/>
        <v/>
      </c>
    </row>
    <row r="20" spans="1:9" ht="15" x14ac:dyDescent="0.4">
      <c r="A20" s="19">
        <v>1129</v>
      </c>
      <c r="B20" s="19">
        <v>0</v>
      </c>
      <c r="C20" s="19">
        <v>11</v>
      </c>
      <c r="D20" s="19">
        <v>29</v>
      </c>
      <c r="E20" s="19"/>
      <c r="F20" s="19"/>
      <c r="G20" s="21" t="str">
        <f>IF(ISBLANK($A20),"",IF($I20="X",A20,CONCATENATE(VLOOKUP(A20,Competitors!$A$2:$I$650,3, FALSE)," ",VLOOKUP(A20,Competitors!$A$2:$I$650,2,FALSE))))</f>
        <v>Doug Tincello</v>
      </c>
      <c r="H20" s="22">
        <f t="shared" si="0"/>
        <v>7.9745370370370369E-3</v>
      </c>
      <c r="I20" t="str">
        <f t="shared" si="1"/>
        <v/>
      </c>
    </row>
    <row r="21" spans="1:9" ht="15" x14ac:dyDescent="0.4">
      <c r="A21" s="19">
        <v>1244</v>
      </c>
      <c r="B21" s="19">
        <v>0</v>
      </c>
      <c r="C21" s="19">
        <v>12</v>
      </c>
      <c r="D21" s="19">
        <v>23</v>
      </c>
      <c r="E21" s="19" t="s">
        <v>180</v>
      </c>
      <c r="F21" s="19"/>
      <c r="G21" s="21" t="str">
        <f>IF(ISBLANK($A21),"",IF($I21="X",A21,CONCATENATE(VLOOKUP(A21,Competitors!$A$2:$I$650,3, FALSE)," ",VLOOKUP(A21,Competitors!$A$2:$I$650,2,FALSE))))</f>
        <v>Steven Latham</v>
      </c>
      <c r="H21" s="22">
        <f t="shared" si="0"/>
        <v>8.5995370370370375E-3</v>
      </c>
      <c r="I21" t="str">
        <f t="shared" si="1"/>
        <v/>
      </c>
    </row>
    <row r="22" spans="1:9" ht="15" x14ac:dyDescent="0.4">
      <c r="A22" s="19">
        <v>989</v>
      </c>
      <c r="B22" s="19">
        <v>0</v>
      </c>
      <c r="C22" s="19">
        <v>14</v>
      </c>
      <c r="D22" s="19">
        <v>45</v>
      </c>
      <c r="E22" s="19"/>
      <c r="F22" s="19"/>
      <c r="G22" s="21" t="str">
        <f>IF(ISBLANK($A22),"",IF($I22="X",A22,CONCATENATE(VLOOKUP(A22,Competitors!$A$2:$I$650,3, FALSE)," ",VLOOKUP(A22,Competitors!$A$2:$I$650,2,FALSE))))</f>
        <v>Jason Williams</v>
      </c>
      <c r="H22" s="22">
        <f t="shared" si="0"/>
        <v>1.0243055555555556E-2</v>
      </c>
      <c r="I22" t="str">
        <f t="shared" si="1"/>
        <v/>
      </c>
    </row>
    <row r="23" spans="1:9" ht="15" x14ac:dyDescent="0.4">
      <c r="A23" s="19">
        <v>715</v>
      </c>
      <c r="B23" s="19">
        <v>1</v>
      </c>
      <c r="C23" s="19">
        <v>0</v>
      </c>
      <c r="D23" s="19">
        <v>0</v>
      </c>
      <c r="E23" s="19"/>
      <c r="F23" s="19" t="s">
        <v>221</v>
      </c>
      <c r="G23" s="21" t="str">
        <f>IF(ISBLANK($A23),"",IF($I23="X",A23,CONCATENATE(VLOOKUP(A23,Competitors!$A$2:$I$650,3, FALSE)," ",VLOOKUP(A23,Competitors!$A$2:$I$650,2,FALSE))))</f>
        <v>Steven Coulam</v>
      </c>
      <c r="H23" s="22">
        <f t="shared" si="0"/>
        <v>4.1666666666666664E-2</v>
      </c>
      <c r="I23" t="str">
        <f t="shared" si="1"/>
        <v/>
      </c>
    </row>
    <row r="24" spans="1:9" ht="15" x14ac:dyDescent="0.4">
      <c r="A24" s="19"/>
      <c r="B24" s="19"/>
      <c r="C24" s="19"/>
      <c r="D24" s="19"/>
      <c r="E24" s="19"/>
      <c r="F24" s="19"/>
      <c r="G24" s="21" t="str">
        <f>IF(ISBLANK($A24),"",IF($I24="X",A24,CONCATENATE(VLOOKUP(A24,Competitors!$A$2:$I$650,3, FALSE)," ",VLOOKUP(A24,Competitors!$A$2:$I$650,2,FALSE))))</f>
        <v/>
      </c>
      <c r="H24" s="22">
        <f t="shared" si="0"/>
        <v>0</v>
      </c>
      <c r="I24" t="str">
        <f t="shared" si="1"/>
        <v/>
      </c>
    </row>
    <row r="25" spans="1:9" ht="15" x14ac:dyDescent="0.4">
      <c r="A25" s="19"/>
      <c r="B25" s="19"/>
      <c r="C25" s="19"/>
      <c r="D25" s="19"/>
      <c r="E25" s="19"/>
      <c r="F25" s="19"/>
      <c r="G25" s="21" t="str">
        <f>IF(ISBLANK($A25),"",IF($I25="X",A25,CONCATENATE(VLOOKUP(A25,Competitors!$A$2:$I$650,3, FALSE)," ",VLOOKUP(A25,Competitors!$A$2:$I$650,2,FALSE))))</f>
        <v/>
      </c>
      <c r="H25" s="22">
        <f t="shared" si="0"/>
        <v>0</v>
      </c>
      <c r="I25" t="str">
        <f t="shared" si="1"/>
        <v/>
      </c>
    </row>
    <row r="26" spans="1:9" ht="15" x14ac:dyDescent="0.4">
      <c r="A26" s="19"/>
      <c r="B26" s="19"/>
      <c r="C26" s="19"/>
      <c r="D26" s="19"/>
      <c r="E26" s="19"/>
      <c r="F26" s="19"/>
      <c r="G26" s="21" t="str">
        <f>IF(ISBLANK($A26),"",IF($I26="X",A26,CONCATENATE(VLOOKUP(A26,Competitors!$A$2:$I$650,3, FALSE)," ",VLOOKUP(A26,Competitors!$A$2:$I$650,2,FALSE))))</f>
        <v/>
      </c>
      <c r="H26" s="22">
        <f t="shared" si="0"/>
        <v>0</v>
      </c>
      <c r="I26" t="str">
        <f t="shared" si="1"/>
        <v/>
      </c>
    </row>
    <row r="27" spans="1:9" ht="15" x14ac:dyDescent="0.4">
      <c r="A27" s="19"/>
      <c r="B27" s="19"/>
      <c r="C27" s="19"/>
      <c r="D27" s="19"/>
      <c r="E27" s="19"/>
      <c r="F27" s="19"/>
      <c r="G27" s="21" t="str">
        <f>IF(ISBLANK($A27),"",IF($I27="X",A27,CONCATENATE(VLOOKUP(A27,Competitors!$A$2:$I$650,3, FALSE)," ",VLOOKUP(A27,Competitors!$A$2:$I$650,2,FALSE))))</f>
        <v/>
      </c>
      <c r="H27" s="22">
        <f t="shared" si="0"/>
        <v>0</v>
      </c>
      <c r="I27" t="str">
        <f t="shared" si="1"/>
        <v/>
      </c>
    </row>
    <row r="28" spans="1:9" ht="15" x14ac:dyDescent="0.4">
      <c r="A28" s="19"/>
      <c r="B28" s="19"/>
      <c r="C28" s="19"/>
      <c r="D28" s="19"/>
      <c r="E28" s="19"/>
      <c r="F28" s="19"/>
      <c r="G28" s="21" t="str">
        <f>IF(ISBLANK($A28),"",IF($I28="X",A28,CONCATENATE(VLOOKUP(A28,Competitors!$A$2:$I$650,3, FALSE)," ",VLOOKUP(A28,Competitors!$A$2:$I$650,2,FALSE))))</f>
        <v/>
      </c>
      <c r="H28" s="22">
        <f t="shared" si="0"/>
        <v>0</v>
      </c>
      <c r="I28" t="str">
        <f t="shared" si="1"/>
        <v/>
      </c>
    </row>
    <row r="29" spans="1:9" ht="15" x14ac:dyDescent="0.4">
      <c r="A29" s="19"/>
      <c r="B29" s="19"/>
      <c r="C29" s="19"/>
      <c r="D29" s="19"/>
      <c r="E29" s="19"/>
      <c r="F29" s="19"/>
      <c r="G29" s="21" t="str">
        <f>IF(ISBLANK($A29),"",IF($I29="X",A29,CONCATENATE(VLOOKUP(A29,Competitors!$A$2:$I$650,3, FALSE)," ",VLOOKUP(A29,Competitors!$A$2:$I$650,2,FALSE))))</f>
        <v/>
      </c>
      <c r="H29" s="22">
        <f t="shared" si="0"/>
        <v>0</v>
      </c>
      <c r="I29" t="str">
        <f t="shared" si="1"/>
        <v/>
      </c>
    </row>
    <row r="30" spans="1:9" ht="15" x14ac:dyDescent="0.4">
      <c r="A30" s="19"/>
      <c r="B30" s="19"/>
      <c r="C30" s="19"/>
      <c r="D30" s="19"/>
      <c r="E30" s="19"/>
      <c r="F30" s="19"/>
      <c r="G30" s="21" t="str">
        <f>IF(ISBLANK($A30),"",IF($I30="X",A30,CONCATENATE(VLOOKUP(A30,Competitors!$A$2:$I$650,3, FALSE)," ",VLOOKUP(A30,Competitors!$A$2:$I$650,2,FALSE))))</f>
        <v/>
      </c>
      <c r="H30" s="22">
        <f t="shared" si="0"/>
        <v>0</v>
      </c>
      <c r="I30" t="str">
        <f t="shared" si="1"/>
        <v/>
      </c>
    </row>
    <row r="31" spans="1:9" ht="15" x14ac:dyDescent="0.4">
      <c r="A31" s="19"/>
      <c r="B31" s="19"/>
      <c r="C31" s="19"/>
      <c r="D31" s="19"/>
      <c r="E31" s="19"/>
      <c r="F31" s="19"/>
      <c r="G31" s="21" t="str">
        <f>IF(ISBLANK($A31),"",IF($I31="X",A31,CONCATENATE(VLOOKUP(A31,Competitors!$A$2:$I$650,3, FALSE)," ",VLOOKUP(A31,Competitors!$A$2:$I$650,2,FALSE))))</f>
        <v/>
      </c>
      <c r="H31" s="22">
        <f t="shared" si="0"/>
        <v>0</v>
      </c>
      <c r="I31" t="str">
        <f t="shared" si="1"/>
        <v/>
      </c>
    </row>
    <row r="32" spans="1:9" ht="15" x14ac:dyDescent="0.4">
      <c r="A32" s="19"/>
      <c r="B32" s="19"/>
      <c r="C32" s="19"/>
      <c r="D32" s="19"/>
      <c r="E32" s="19"/>
      <c r="F32" s="19"/>
      <c r="G32" s="21" t="str">
        <f>IF(ISBLANK($A32),"",IF($I32="X",A32,CONCATENATE(VLOOKUP(A32,Competitors!$A$2:$I$650,3, FALSE)," ",VLOOKUP(A32,Competitors!$A$2:$I$650,2,FALSE))))</f>
        <v/>
      </c>
      <c r="H32" s="22">
        <f t="shared" si="0"/>
        <v>0</v>
      </c>
      <c r="I32" t="str">
        <f t="shared" si="1"/>
        <v/>
      </c>
    </row>
    <row r="33" spans="1:9" ht="15" x14ac:dyDescent="0.4">
      <c r="A33" s="19"/>
      <c r="B33" s="19"/>
      <c r="C33" s="19"/>
      <c r="D33" s="19"/>
      <c r="E33" s="19"/>
      <c r="F33" s="19"/>
      <c r="G33" s="21" t="str">
        <f>IF(ISBLANK($A33),"",IF($I33="X",A33,CONCATENATE(VLOOKUP(A33,Competitors!$A$2:$I$650,3, FALSE)," ",VLOOKUP(A33,Competitors!$A$2:$I$650,2,FALSE))))</f>
        <v/>
      </c>
      <c r="H33" s="22">
        <f t="shared" si="0"/>
        <v>0</v>
      </c>
      <c r="I33" t="str">
        <f t="shared" si="1"/>
        <v/>
      </c>
    </row>
    <row r="34" spans="1:9" ht="15" x14ac:dyDescent="0.4">
      <c r="A34" s="19"/>
      <c r="B34" s="19"/>
      <c r="C34" s="19"/>
      <c r="D34" s="19"/>
      <c r="E34" s="19"/>
      <c r="F34" s="19"/>
      <c r="G34" s="21" t="str">
        <f>IF(ISBLANK($A34),"",IF($I34="X",A34,CONCATENATE(VLOOKUP(A34,Competitors!$A$2:$I$650,3, FALSE)," ",VLOOKUP(A34,Competitors!$A$2:$I$650,2,FALSE))))</f>
        <v/>
      </c>
      <c r="H34" s="22">
        <f t="shared" si="0"/>
        <v>0</v>
      </c>
      <c r="I34" t="str">
        <f t="shared" si="1"/>
        <v/>
      </c>
    </row>
    <row r="35" spans="1:9" ht="15" x14ac:dyDescent="0.4">
      <c r="A35" s="19"/>
      <c r="B35" s="19"/>
      <c r="C35" s="19"/>
      <c r="D35" s="19"/>
      <c r="E35" s="19"/>
      <c r="F35" s="19"/>
      <c r="G35" s="21" t="str">
        <f>IF(ISBLANK($A35),"",IF($I35="X",A35,CONCATENATE(VLOOKUP(A35,Competitors!$A$2:$I$650,3, FALSE)," ",VLOOKUP(A35,Competitors!$A$2:$I$650,2,FALSE))))</f>
        <v/>
      </c>
      <c r="H35" s="22">
        <f t="shared" si="0"/>
        <v>0</v>
      </c>
      <c r="I35" t="str">
        <f t="shared" si="1"/>
        <v/>
      </c>
    </row>
    <row r="36" spans="1:9" ht="15" x14ac:dyDescent="0.4">
      <c r="A36" s="19"/>
      <c r="B36" s="19"/>
      <c r="C36" s="19"/>
      <c r="D36" s="19"/>
      <c r="E36" s="19"/>
      <c r="F36" s="19"/>
      <c r="G36" s="21" t="str">
        <f>IF(ISBLANK($A36),"",IF($I36="X",A36,CONCATENATE(VLOOKUP(A36,Competitors!$A$2:$I$650,3, FALSE)," ",VLOOKUP(A36,Competitors!$A$2:$I$650,2,FALSE))))</f>
        <v/>
      </c>
      <c r="H36" s="22">
        <f t="shared" si="0"/>
        <v>0</v>
      </c>
      <c r="I36" t="str">
        <f t="shared" si="1"/>
        <v/>
      </c>
    </row>
    <row r="37" spans="1:9" ht="15" x14ac:dyDescent="0.4">
      <c r="A37" s="19"/>
      <c r="B37" s="19"/>
      <c r="C37" s="19"/>
      <c r="D37" s="19"/>
      <c r="E37" s="19"/>
      <c r="F37" s="19"/>
      <c r="G37" s="21" t="str">
        <f>IF(ISBLANK($A37),"",IF($I37="X",A37,CONCATENATE(VLOOKUP(A37,Competitors!$A$2:$I$650,3, FALSE)," ",VLOOKUP(A37,Competitors!$A$2:$I$650,2,FALSE))))</f>
        <v/>
      </c>
      <c r="H37" s="22">
        <f t="shared" si="0"/>
        <v>0</v>
      </c>
      <c r="I37" t="str">
        <f t="shared" si="1"/>
        <v/>
      </c>
    </row>
    <row r="38" spans="1:9" ht="15" x14ac:dyDescent="0.4">
      <c r="A38" s="19"/>
      <c r="B38" s="19"/>
      <c r="C38" s="19"/>
      <c r="D38" s="19"/>
      <c r="E38" s="19"/>
      <c r="F38" s="19"/>
      <c r="G38" s="21" t="str">
        <f>IF(ISBLANK($A38),"",IF($I38="X",A38,CONCATENATE(VLOOKUP(A38,Competitors!$A$2:$I$650,3, FALSE)," ",VLOOKUP(A38,Competitors!$A$2:$I$650,2,FALSE))))</f>
        <v/>
      </c>
      <c r="H38" s="22">
        <f t="shared" si="0"/>
        <v>0</v>
      </c>
      <c r="I38" t="str">
        <f t="shared" si="1"/>
        <v/>
      </c>
    </row>
    <row r="39" spans="1:9" ht="15" x14ac:dyDescent="0.4">
      <c r="A39" s="19"/>
      <c r="B39" s="19"/>
      <c r="C39" s="19"/>
      <c r="D39" s="19"/>
      <c r="E39" s="19"/>
      <c r="F39" s="19"/>
      <c r="G39" s="21" t="str">
        <f>IF(ISBLANK($A39),"",IF($I39="X",A39,CONCATENATE(VLOOKUP(A39,Competitors!$A$2:$I$650,3, FALSE)," ",VLOOKUP(A39,Competitors!$A$2:$I$650,2,FALSE))))</f>
        <v/>
      </c>
      <c r="H39" s="22">
        <f t="shared" si="0"/>
        <v>0</v>
      </c>
      <c r="I39" t="str">
        <f t="shared" si="1"/>
        <v/>
      </c>
    </row>
    <row r="40" spans="1:9" ht="15" x14ac:dyDescent="0.4">
      <c r="A40" s="19"/>
      <c r="B40" s="19"/>
      <c r="C40" s="19"/>
      <c r="D40" s="19"/>
      <c r="E40" s="19"/>
      <c r="F40" s="19"/>
      <c r="G40" s="21" t="str">
        <f>IF(ISBLANK($A40),"",IF($I40="X",A40,CONCATENATE(VLOOKUP(A40,Competitors!$A$2:$I$650,3, FALSE)," ",VLOOKUP(A40,Competitors!$A$2:$I$650,2,FALSE))))</f>
        <v/>
      </c>
      <c r="H40" s="22">
        <f t="shared" si="0"/>
        <v>0</v>
      </c>
      <c r="I40" t="str">
        <f t="shared" si="1"/>
        <v/>
      </c>
    </row>
    <row r="41" spans="1:9" ht="15" x14ac:dyDescent="0.4">
      <c r="A41" s="19"/>
      <c r="B41" s="19"/>
      <c r="C41" s="19"/>
      <c r="D41" s="19"/>
      <c r="E41" s="19"/>
      <c r="F41" s="19"/>
      <c r="G41" s="21" t="str">
        <f>IF(ISBLANK($A41),"",IF($I41="X",A41,CONCATENATE(VLOOKUP(A41,Competitors!$A$2:$I$650,3, FALSE)," ",VLOOKUP(A41,Competitors!$A$2:$I$650,2,FALSE))))</f>
        <v/>
      </c>
      <c r="H41" s="22">
        <f t="shared" si="0"/>
        <v>0</v>
      </c>
      <c r="I41" t="str">
        <f t="shared" si="1"/>
        <v/>
      </c>
    </row>
    <row r="42" spans="1:9" ht="15" x14ac:dyDescent="0.4">
      <c r="A42" s="19"/>
      <c r="B42" s="19"/>
      <c r="C42" s="19"/>
      <c r="D42" s="19"/>
      <c r="E42" s="19"/>
      <c r="F42" s="19"/>
      <c r="G42" s="21" t="str">
        <f>IF(ISBLANK($A42),"",IF($I42="X",A42,CONCATENATE(VLOOKUP(A42,Competitors!$A$2:$I$650,3, FALSE)," ",VLOOKUP(A42,Competitors!$A$2:$I$650,2,FALSE))))</f>
        <v/>
      </c>
      <c r="H42" s="22">
        <f t="shared" si="0"/>
        <v>0</v>
      </c>
      <c r="I42" t="str">
        <f t="shared" si="1"/>
        <v/>
      </c>
    </row>
    <row r="43" spans="1:9" ht="15" x14ac:dyDescent="0.4">
      <c r="A43" s="19"/>
      <c r="B43" s="19"/>
      <c r="C43" s="19"/>
      <c r="D43" s="19"/>
      <c r="E43" s="19"/>
      <c r="F43" s="19"/>
      <c r="G43" s="21" t="str">
        <f>IF(ISBLANK($A43),"",IF($I43="X",A43,CONCATENATE(VLOOKUP(A43,Competitors!$A$2:$I$650,3, FALSE)," ",VLOOKUP(A43,Competitors!$A$2:$I$650,2,FALSE))))</f>
        <v/>
      </c>
      <c r="H43" s="22">
        <f t="shared" si="0"/>
        <v>0</v>
      </c>
      <c r="I43" t="str">
        <f t="shared" si="1"/>
        <v/>
      </c>
    </row>
    <row r="44" spans="1:9" ht="15" x14ac:dyDescent="0.4">
      <c r="A44" s="19"/>
      <c r="B44" s="19"/>
      <c r="C44" s="19"/>
      <c r="D44" s="19"/>
      <c r="E44" s="19"/>
      <c r="F44" s="19"/>
      <c r="G44" s="21" t="str">
        <f>IF(ISBLANK($A44),"",IF($I44="X",A44,CONCATENATE(VLOOKUP(A44,Competitors!$A$2:$I$650,3, FALSE)," ",VLOOKUP(A44,Competitors!$A$2:$I$650,2,FALSE))))</f>
        <v/>
      </c>
      <c r="H44" s="22">
        <f t="shared" si="0"/>
        <v>0</v>
      </c>
      <c r="I44" t="str">
        <f t="shared" si="1"/>
        <v/>
      </c>
    </row>
    <row r="45" spans="1:9" ht="15" x14ac:dyDescent="0.4">
      <c r="A45" s="19"/>
      <c r="B45" s="19"/>
      <c r="C45" s="19"/>
      <c r="D45" s="19"/>
      <c r="E45" s="19"/>
      <c r="F45" s="19"/>
      <c r="G45" s="21" t="str">
        <f>IF(ISBLANK($A45),"",IF($I45="X",A45,CONCATENATE(VLOOKUP(A45,Competitors!$A$2:$I$650,3, FALSE)," ",VLOOKUP(A45,Competitors!$A$2:$I$650,2,FALSE))))</f>
        <v/>
      </c>
      <c r="H45" s="22">
        <f t="shared" si="0"/>
        <v>0</v>
      </c>
      <c r="I45" t="str">
        <f t="shared" si="1"/>
        <v/>
      </c>
    </row>
    <row r="46" spans="1:9" ht="15" x14ac:dyDescent="0.4">
      <c r="A46" s="19"/>
      <c r="B46" s="19"/>
      <c r="C46" s="19"/>
      <c r="D46" s="19"/>
      <c r="E46" s="19"/>
      <c r="F46" s="19"/>
      <c r="G46" s="21" t="str">
        <f>IF(ISBLANK($A46),"",IF($I46="X",A46,CONCATENATE(VLOOKUP(A46,Competitors!$A$2:$I$650,3, FALSE)," ",VLOOKUP(A46,Competitors!$A$2:$I$650,2,FALSE))))</f>
        <v/>
      </c>
      <c r="H46" s="22">
        <f t="shared" si="0"/>
        <v>0</v>
      </c>
      <c r="I46" t="str">
        <f t="shared" si="1"/>
        <v/>
      </c>
    </row>
    <row r="47" spans="1:9" ht="15" x14ac:dyDescent="0.4">
      <c r="A47" s="19"/>
      <c r="B47" s="19"/>
      <c r="C47" s="19"/>
      <c r="D47" s="19"/>
      <c r="E47" s="19"/>
      <c r="F47" s="19"/>
      <c r="G47" s="21" t="str">
        <f>IF(ISBLANK($A47),"",IF($I47="X",A47,CONCATENATE(VLOOKUP(A47,Competitors!$A$2:$I$650,3, FALSE)," ",VLOOKUP(A47,Competitors!$A$2:$I$650,2,FALSE))))</f>
        <v/>
      </c>
      <c r="H47" s="22">
        <f t="shared" si="0"/>
        <v>0</v>
      </c>
      <c r="I47" t="str">
        <f t="shared" si="1"/>
        <v/>
      </c>
    </row>
    <row r="48" spans="1:9" ht="15" x14ac:dyDescent="0.4">
      <c r="A48" s="19"/>
      <c r="B48" s="19"/>
      <c r="C48" s="19"/>
      <c r="D48" s="19"/>
      <c r="E48" s="19"/>
      <c r="F48" s="19"/>
      <c r="G48" s="21" t="str">
        <f>IF(ISBLANK($A48),"",IF($I48="X",A48,CONCATENATE(VLOOKUP(A48,Competitors!$A$2:$I$650,3, FALSE)," ",VLOOKUP(A48,Competitors!$A$2:$I$650,2,FALSE))))</f>
        <v/>
      </c>
      <c r="H48" s="22">
        <f t="shared" si="0"/>
        <v>0</v>
      </c>
      <c r="I48" t="str">
        <f t="shared" si="1"/>
        <v/>
      </c>
    </row>
    <row r="49" spans="1:9" ht="15" x14ac:dyDescent="0.4">
      <c r="A49" s="19"/>
      <c r="B49" s="19"/>
      <c r="C49" s="19"/>
      <c r="D49" s="19"/>
      <c r="E49" s="19"/>
      <c r="F49" s="19"/>
      <c r="G49" s="21" t="str">
        <f>IF(ISBLANK($A49),"",IF($I49="X",A49,CONCATENATE(VLOOKUP(A49,Competitors!$A$2:$I$650,3, FALSE)," ",VLOOKUP(A49,Competitors!$A$2:$I$650,2,FALSE))))</f>
        <v/>
      </c>
      <c r="H49" s="22">
        <f t="shared" si="0"/>
        <v>0</v>
      </c>
      <c r="I49" t="str">
        <f t="shared" si="1"/>
        <v/>
      </c>
    </row>
    <row r="50" spans="1:9" ht="15" x14ac:dyDescent="0.4">
      <c r="A50" s="19"/>
      <c r="B50" s="19"/>
      <c r="C50" s="19"/>
      <c r="D50" s="19"/>
      <c r="E50" s="19"/>
      <c r="F50" s="19"/>
      <c r="G50" s="21" t="str">
        <f>IF(ISBLANK($A50),"",IF($I50="X",A50,CONCATENATE(VLOOKUP(A50,Competitors!$A$2:$I$650,3, FALSE)," ",VLOOKUP(A50,Competitors!$A$2:$I$650,2,FALSE))))</f>
        <v/>
      </c>
      <c r="H50" s="22">
        <f t="shared" si="0"/>
        <v>0</v>
      </c>
      <c r="I50" t="str">
        <f t="shared" si="1"/>
        <v/>
      </c>
    </row>
    <row r="51" spans="1:9" ht="15" x14ac:dyDescent="0.4">
      <c r="A51" s="19"/>
      <c r="B51" s="19"/>
      <c r="C51" s="19"/>
      <c r="D51" s="19"/>
      <c r="E51" s="19"/>
      <c r="F51" s="19"/>
      <c r="G51" s="21" t="str">
        <f>IF(ISBLANK($A51),"",IF($I51="X",A51,CONCATENATE(VLOOKUP(A51,Competitors!$A$2:$I$650,3, FALSE)," ",VLOOKUP(A51,Competitors!$A$2:$I$650,2,FALSE))))</f>
        <v/>
      </c>
      <c r="H51" s="22">
        <f t="shared" si="0"/>
        <v>0</v>
      </c>
      <c r="I51" t="str">
        <f t="shared" si="1"/>
        <v/>
      </c>
    </row>
    <row r="52" spans="1:9" ht="15" x14ac:dyDescent="0.4">
      <c r="A52" s="19"/>
      <c r="B52" s="19"/>
      <c r="C52" s="19"/>
      <c r="D52" s="19"/>
      <c r="E52" s="19"/>
      <c r="F52" s="19"/>
      <c r="G52" s="21" t="str">
        <f>IF(ISBLANK($A52),"",IF($I52="X",A52,CONCATENATE(VLOOKUP(A52,Competitors!$A$2:$I$650,3, FALSE)," ",VLOOKUP(A52,Competitors!$A$2:$I$650,2,FALSE))))</f>
        <v/>
      </c>
      <c r="H52" s="22">
        <f t="shared" si="0"/>
        <v>0</v>
      </c>
      <c r="I52" t="str">
        <f t="shared" si="1"/>
        <v/>
      </c>
    </row>
    <row r="53" spans="1:9" ht="15" x14ac:dyDescent="0.4">
      <c r="A53" s="19"/>
      <c r="B53" s="19"/>
      <c r="C53" s="19"/>
      <c r="D53" s="19"/>
      <c r="E53" s="19"/>
      <c r="F53" s="19"/>
      <c r="G53" s="21" t="str">
        <f>IF(ISBLANK($A53),"",IF($I53="X",A53,CONCATENATE(VLOOKUP(A53,Competitors!$A$2:$I$650,3, FALSE)," ",VLOOKUP(A53,Competitors!$A$2:$I$650,2,FALSE))))</f>
        <v/>
      </c>
      <c r="H53" s="22">
        <f t="shared" si="0"/>
        <v>0</v>
      </c>
      <c r="I53" t="str">
        <f t="shared" si="1"/>
        <v/>
      </c>
    </row>
    <row r="54" spans="1:9" ht="15" x14ac:dyDescent="0.4">
      <c r="A54" s="19"/>
      <c r="B54" s="19"/>
      <c r="C54" s="19"/>
      <c r="D54" s="19"/>
      <c r="E54" s="19"/>
      <c r="F54" s="19"/>
      <c r="G54" s="21" t="str">
        <f>IF(ISBLANK($A54),"",IF($I54="X",A54,CONCATENATE(VLOOKUP(A54,Competitors!$A$2:$I$650,3, FALSE)," ",VLOOKUP(A54,Competitors!$A$2:$I$650,2,FALSE))))</f>
        <v/>
      </c>
      <c r="H54" s="22">
        <f t="shared" si="0"/>
        <v>0</v>
      </c>
      <c r="I54" t="str">
        <f t="shared" si="1"/>
        <v/>
      </c>
    </row>
    <row r="55" spans="1:9" ht="15" x14ac:dyDescent="0.4">
      <c r="A55" s="19"/>
      <c r="B55" s="19"/>
      <c r="C55" s="19"/>
      <c r="D55" s="19"/>
      <c r="E55" s="19"/>
      <c r="F55" s="19"/>
      <c r="G55" s="21" t="str">
        <f>IF(ISBLANK($A55),"",IF($I55="X",A55,CONCATENATE(VLOOKUP(A55,Competitors!$A$2:$I$650,3, FALSE)," ",VLOOKUP(A55,Competitors!$A$2:$I$650,2,FALSE))))</f>
        <v/>
      </c>
      <c r="H55" s="22">
        <f t="shared" si="0"/>
        <v>0</v>
      </c>
      <c r="I55" t="str">
        <f t="shared" si="1"/>
        <v/>
      </c>
    </row>
    <row r="56" spans="1:9" ht="15" x14ac:dyDescent="0.4">
      <c r="A56" s="19"/>
      <c r="B56" s="19"/>
      <c r="C56" s="19"/>
      <c r="D56" s="19"/>
      <c r="E56" s="19"/>
      <c r="F56" s="19"/>
      <c r="G56" s="21" t="str">
        <f>IF(ISBLANK($A56),"",IF($I56="X",A56,CONCATENATE(VLOOKUP(A56,Competitors!$A$2:$I$650,3, FALSE)," ",VLOOKUP(A56,Competitors!$A$2:$I$650,2,FALSE))))</f>
        <v/>
      </c>
      <c r="H56" s="22">
        <f t="shared" si="0"/>
        <v>0</v>
      </c>
      <c r="I56" t="str">
        <f t="shared" si="1"/>
        <v/>
      </c>
    </row>
    <row r="57" spans="1:9" ht="15" x14ac:dyDescent="0.4">
      <c r="A57" s="19"/>
      <c r="B57" s="19"/>
      <c r="C57" s="19"/>
      <c r="D57" s="19"/>
      <c r="E57" s="19"/>
      <c r="F57" s="19"/>
      <c r="G57" s="21" t="str">
        <f>IF(ISBLANK($A57),"",IF($I57="X",A57,CONCATENATE(VLOOKUP(A57,Competitors!$A$2:$I$650,3, FALSE)," ",VLOOKUP(A57,Competitors!$A$2:$I$650,2,FALSE))))</f>
        <v/>
      </c>
      <c r="H57" s="22">
        <f t="shared" si="0"/>
        <v>0</v>
      </c>
      <c r="I57" t="str">
        <f t="shared" si="1"/>
        <v/>
      </c>
    </row>
    <row r="58" spans="1:9" ht="15" x14ac:dyDescent="0.4">
      <c r="A58" s="19"/>
      <c r="B58" s="19"/>
      <c r="C58" s="19"/>
      <c r="D58" s="19"/>
      <c r="E58" s="19"/>
      <c r="F58" s="19"/>
      <c r="G58" s="21" t="str">
        <f>IF(ISBLANK($A58),"",IF($I58="X",A58,CONCATENATE(VLOOKUP(A58,Competitors!$A$2:$I$650,3, FALSE)," ",VLOOKUP(A58,Competitors!$A$2:$I$650,2,FALSE))))</f>
        <v/>
      </c>
      <c r="H58" s="22">
        <f t="shared" si="0"/>
        <v>0</v>
      </c>
      <c r="I58" t="str">
        <f t="shared" si="1"/>
        <v/>
      </c>
    </row>
    <row r="59" spans="1:9" ht="15" x14ac:dyDescent="0.4">
      <c r="A59" s="19"/>
      <c r="B59" s="19"/>
      <c r="C59" s="19"/>
      <c r="D59" s="19"/>
      <c r="E59" s="19"/>
      <c r="F59" s="19"/>
      <c r="G59" s="21" t="str">
        <f>IF(ISBLANK($A59),"",IF($I59="X",A59,CONCATENATE(VLOOKUP(A59,Competitors!$A$2:$I$650,3, FALSE)," ",VLOOKUP(A59,Competitors!$A$2:$I$650,2,FALSE))))</f>
        <v/>
      </c>
      <c r="H59" s="22">
        <f t="shared" si="0"/>
        <v>0</v>
      </c>
      <c r="I59" t="str">
        <f t="shared" si="1"/>
        <v/>
      </c>
    </row>
    <row r="60" spans="1:9" ht="15" x14ac:dyDescent="0.4">
      <c r="A60" s="19"/>
      <c r="B60" s="19"/>
      <c r="C60" s="19"/>
      <c r="D60" s="19"/>
      <c r="E60" s="19"/>
      <c r="F60" s="19"/>
      <c r="G60" s="21" t="str">
        <f>IF(ISBLANK($A60),"",IF($I60="X",A60,CONCATENATE(VLOOKUP(A60,Competitors!$A$2:$I$650,3, FALSE)," ",VLOOKUP(A60,Competitors!$A$2:$I$650,2,FALSE))))</f>
        <v/>
      </c>
      <c r="H60" s="22">
        <f t="shared" si="0"/>
        <v>0</v>
      </c>
      <c r="I60" t="str">
        <f t="shared" si="1"/>
        <v/>
      </c>
    </row>
    <row r="61" spans="1:9" ht="15" x14ac:dyDescent="0.4">
      <c r="A61" s="19"/>
      <c r="B61" s="19"/>
      <c r="C61" s="19"/>
      <c r="D61" s="19"/>
      <c r="E61" s="19"/>
      <c r="F61" s="19"/>
      <c r="G61" s="21" t="str">
        <f>IF(ISBLANK($A61),"",IF($I61="X",A61,CONCATENATE(VLOOKUP(A61,Competitors!$A$2:$I$650,3, FALSE)," ",VLOOKUP(A61,Competitors!$A$2:$I$650,2,FALSE))))</f>
        <v/>
      </c>
      <c r="H61" s="22">
        <f t="shared" si="0"/>
        <v>0</v>
      </c>
      <c r="I61" t="str">
        <f t="shared" si="1"/>
        <v/>
      </c>
    </row>
    <row r="62" spans="1:9" ht="15" x14ac:dyDescent="0.4">
      <c r="A62" s="19"/>
      <c r="B62" s="19"/>
      <c r="C62" s="19"/>
      <c r="D62" s="19"/>
      <c r="E62" s="19"/>
      <c r="F62" s="19"/>
      <c r="G62" s="21" t="str">
        <f>IF(ISBLANK($A62),"",IF($I62="X",A62,CONCATENATE(VLOOKUP(A62,Competitors!$A$2:$I$650,3, FALSE)," ",VLOOKUP(A62,Competitors!$A$2:$I$650,2,FALSE))))</f>
        <v/>
      </c>
      <c r="H62" s="22">
        <f t="shared" si="0"/>
        <v>0</v>
      </c>
      <c r="I62" t="str">
        <f t="shared" si="1"/>
        <v/>
      </c>
    </row>
    <row r="63" spans="1:9" ht="15" x14ac:dyDescent="0.4">
      <c r="A63" s="19"/>
      <c r="B63" s="19"/>
      <c r="C63" s="19"/>
      <c r="D63" s="19"/>
      <c r="E63" s="19"/>
      <c r="F63" s="19"/>
      <c r="G63" s="21" t="str">
        <f>IF(ISBLANK($A63),"",IF($I63="X",A63,CONCATENATE(VLOOKUP(A63,Competitors!$A$2:$I$650,3, FALSE)," ",VLOOKUP(A63,Competitors!$A$2:$I$650,2,FALSE))))</f>
        <v/>
      </c>
      <c r="H63" s="22">
        <f t="shared" si="0"/>
        <v>0</v>
      </c>
      <c r="I63" t="str">
        <f t="shared" si="1"/>
        <v/>
      </c>
    </row>
    <row r="64" spans="1:9" ht="15" x14ac:dyDescent="0.4">
      <c r="A64" s="19"/>
      <c r="B64" s="19"/>
      <c r="C64" s="19"/>
      <c r="D64" s="19"/>
      <c r="E64" s="19"/>
      <c r="F64" s="19"/>
      <c r="G64" s="21" t="str">
        <f>IF(ISBLANK($A64),"",IF($I64="X",A64,CONCATENATE(VLOOKUP(A64,Competitors!$A$2:$I$650,3, FALSE)," ",VLOOKUP(A64,Competitors!$A$2:$I$650,2,FALSE))))</f>
        <v/>
      </c>
      <c r="H64" s="22">
        <f t="shared" si="0"/>
        <v>0</v>
      </c>
      <c r="I64" t="str">
        <f t="shared" si="1"/>
        <v/>
      </c>
    </row>
    <row r="65" spans="1:9" ht="15" x14ac:dyDescent="0.4">
      <c r="A65" s="19"/>
      <c r="B65" s="19"/>
      <c r="C65" s="19"/>
      <c r="D65" s="19"/>
      <c r="E65" s="19"/>
      <c r="F65" s="19"/>
      <c r="G65" s="21" t="str">
        <f>IF(ISBLANK($A65),"",IF($I65="X",A65,CONCATENATE(VLOOKUP(A65,Competitors!$A$2:$I$650,3, FALSE)," ",VLOOKUP(A65,Competitors!$A$2:$I$650,2,FALSE))))</f>
        <v/>
      </c>
      <c r="H65" s="22">
        <f t="shared" si="0"/>
        <v>0</v>
      </c>
      <c r="I65" t="str">
        <f t="shared" si="1"/>
        <v/>
      </c>
    </row>
    <row r="66" spans="1:9" ht="15" x14ac:dyDescent="0.4">
      <c r="A66" s="19"/>
      <c r="B66" s="19"/>
      <c r="C66" s="19"/>
      <c r="D66" s="19"/>
      <c r="E66" s="19"/>
      <c r="F66" s="19"/>
      <c r="G66" s="21" t="str">
        <f>IF(ISBLANK($A66),"",IF($I66="X",A66,CONCATENATE(VLOOKUP(A66,Competitors!$A$2:$I$650,3, FALSE)," ",VLOOKUP(A66,Competitors!$A$2:$I$650,2,FALSE))))</f>
        <v/>
      </c>
      <c r="H66" s="22">
        <f t="shared" si="0"/>
        <v>0</v>
      </c>
      <c r="I66" t="str">
        <f t="shared" si="1"/>
        <v/>
      </c>
    </row>
    <row r="67" spans="1:9" ht="15" x14ac:dyDescent="0.4">
      <c r="A67" s="19"/>
      <c r="B67" s="19"/>
      <c r="C67" s="19"/>
      <c r="D67" s="19"/>
      <c r="E67" s="19"/>
      <c r="F67" s="19"/>
      <c r="G67" s="21" t="str">
        <f>IF(ISBLANK($A67),"",IF($I67="X",A67,CONCATENATE(VLOOKUP(A67,Competitors!$A$2:$I$650,3, FALSE)," ",VLOOKUP(A67,Competitors!$A$2:$I$650,2,FALSE))))</f>
        <v/>
      </c>
      <c r="H67" s="22">
        <f t="shared" ref="H67:H101" si="2">IF(LEFT($E67,1)="D",UPPER($E67),(B67*3600+C67*60+D67)/86400)</f>
        <v>0</v>
      </c>
      <c r="I67" t="str">
        <f t="shared" ref="I67:I101" si="3">IF(OR(ISBLANK(A67),ISNUMBER(A67)),"","X")</f>
        <v/>
      </c>
    </row>
    <row r="68" spans="1:9" ht="15" x14ac:dyDescent="0.4">
      <c r="A68" s="19"/>
      <c r="B68" s="19"/>
      <c r="C68" s="19"/>
      <c r="D68" s="19"/>
      <c r="E68" s="19"/>
      <c r="F68" s="19"/>
      <c r="G68" s="21" t="str">
        <f>IF(ISBLANK($A68),"",IF($I68="X",A68,CONCATENATE(VLOOKUP(A68,Competitors!$A$2:$I$650,3, FALSE)," ",VLOOKUP(A68,Competitors!$A$2:$I$650,2,FALSE))))</f>
        <v/>
      </c>
      <c r="H68" s="22">
        <f t="shared" si="2"/>
        <v>0</v>
      </c>
      <c r="I68" t="str">
        <f t="shared" si="3"/>
        <v/>
      </c>
    </row>
    <row r="69" spans="1:9" ht="15" x14ac:dyDescent="0.4">
      <c r="A69" s="19"/>
      <c r="B69" s="19"/>
      <c r="C69" s="19"/>
      <c r="D69" s="19"/>
      <c r="E69" s="19"/>
      <c r="F69" s="19"/>
      <c r="G69" s="21" t="str">
        <f>IF(ISBLANK($A69),"",IF($I69="X",A69,CONCATENATE(VLOOKUP(A69,Competitors!$A$2:$I$650,3, FALSE)," ",VLOOKUP(A69,Competitors!$A$2:$I$650,2,FALSE))))</f>
        <v/>
      </c>
      <c r="H69" s="22">
        <f t="shared" si="2"/>
        <v>0</v>
      </c>
      <c r="I69" t="str">
        <f t="shared" si="3"/>
        <v/>
      </c>
    </row>
    <row r="70" spans="1:9" ht="15" x14ac:dyDescent="0.4">
      <c r="A70" s="19"/>
      <c r="B70" s="19"/>
      <c r="C70" s="19"/>
      <c r="D70" s="19"/>
      <c r="E70" s="19"/>
      <c r="F70" s="19"/>
      <c r="G70" s="21" t="str">
        <f>IF(ISBLANK($A70),"",IF($I70="X",A70,CONCATENATE(VLOOKUP(A70,Competitors!$A$2:$I$650,3, FALSE)," ",VLOOKUP(A70,Competitors!$A$2:$I$650,2,FALSE))))</f>
        <v/>
      </c>
      <c r="H70" s="22">
        <f t="shared" si="2"/>
        <v>0</v>
      </c>
      <c r="I70" t="str">
        <f t="shared" si="3"/>
        <v/>
      </c>
    </row>
    <row r="71" spans="1:9" ht="15" x14ac:dyDescent="0.4">
      <c r="A71" s="19"/>
      <c r="B71" s="19"/>
      <c r="C71" s="19"/>
      <c r="D71" s="19"/>
      <c r="E71" s="19"/>
      <c r="F71" s="19"/>
      <c r="G71" s="21" t="str">
        <f>IF(ISBLANK($A71),"",IF($I71="X",A71,CONCATENATE(VLOOKUP(A71,Competitors!$A$2:$I$650,3, FALSE)," ",VLOOKUP(A71,Competitors!$A$2:$I$650,2,FALSE))))</f>
        <v/>
      </c>
      <c r="H71" s="22">
        <f t="shared" si="2"/>
        <v>0</v>
      </c>
      <c r="I71" t="str">
        <f t="shared" si="3"/>
        <v/>
      </c>
    </row>
    <row r="72" spans="1:9" ht="15" x14ac:dyDescent="0.4">
      <c r="A72" s="19"/>
      <c r="B72" s="19"/>
      <c r="C72" s="19"/>
      <c r="D72" s="19"/>
      <c r="E72" s="19"/>
      <c r="F72" s="19"/>
      <c r="G72" s="21" t="str">
        <f>IF(ISBLANK($A72),"",IF($I72="X",A72,CONCATENATE(VLOOKUP(A72,Competitors!$A$2:$I$650,3, FALSE)," ",VLOOKUP(A72,Competitors!$A$2:$I$650,2,FALSE))))</f>
        <v/>
      </c>
      <c r="H72" s="22">
        <f t="shared" si="2"/>
        <v>0</v>
      </c>
      <c r="I72" t="str">
        <f t="shared" si="3"/>
        <v/>
      </c>
    </row>
    <row r="73" spans="1:9" ht="15" x14ac:dyDescent="0.4">
      <c r="A73" s="19"/>
      <c r="B73" s="19"/>
      <c r="C73" s="19"/>
      <c r="D73" s="19"/>
      <c r="E73" s="19"/>
      <c r="F73" s="19"/>
      <c r="G73" s="21" t="str">
        <f>IF(ISBLANK($A73),"",IF($I73="X",A73,CONCATENATE(VLOOKUP(A73,Competitors!$A$2:$I$650,3, FALSE)," ",VLOOKUP(A73,Competitors!$A$2:$I$650,2,FALSE))))</f>
        <v/>
      </c>
      <c r="H73" s="22">
        <f t="shared" si="2"/>
        <v>0</v>
      </c>
      <c r="I73" t="str">
        <f t="shared" si="3"/>
        <v/>
      </c>
    </row>
    <row r="74" spans="1:9" ht="15" x14ac:dyDescent="0.4">
      <c r="A74" s="19"/>
      <c r="B74" s="19"/>
      <c r="C74" s="19"/>
      <c r="D74" s="19"/>
      <c r="E74" s="19"/>
      <c r="F74" s="19"/>
      <c r="G74" s="21" t="str">
        <f>IF(ISBLANK($A74),"",IF($I74="X",A74,CONCATENATE(VLOOKUP(A74,Competitors!$A$2:$I$650,3, FALSE)," ",VLOOKUP(A74,Competitors!$A$2:$I$650,2,FALSE))))</f>
        <v/>
      </c>
      <c r="H74" s="22">
        <f t="shared" si="2"/>
        <v>0</v>
      </c>
      <c r="I74" t="str">
        <f t="shared" si="3"/>
        <v/>
      </c>
    </row>
    <row r="75" spans="1:9" ht="15" x14ac:dyDescent="0.4">
      <c r="A75" s="19"/>
      <c r="B75" s="19"/>
      <c r="C75" s="19"/>
      <c r="D75" s="19"/>
      <c r="E75" s="19"/>
      <c r="F75" s="19"/>
      <c r="G75" s="21" t="str">
        <f>IF(ISBLANK($A75),"",IF($I75="X",A75,CONCATENATE(VLOOKUP(A75,Competitors!$A$2:$I$650,3, FALSE)," ",VLOOKUP(A75,Competitors!$A$2:$I$650,2,FALSE))))</f>
        <v/>
      </c>
      <c r="H75" s="22">
        <f t="shared" si="2"/>
        <v>0</v>
      </c>
      <c r="I75" t="str">
        <f t="shared" si="3"/>
        <v/>
      </c>
    </row>
    <row r="76" spans="1:9" ht="15" x14ac:dyDescent="0.4">
      <c r="A76" s="19"/>
      <c r="B76" s="19"/>
      <c r="C76" s="19"/>
      <c r="D76" s="19"/>
      <c r="E76" s="19"/>
      <c r="F76" s="19"/>
      <c r="G76" s="21" t="str">
        <f>IF(ISBLANK($A76),"",IF($I76="X",A76,CONCATENATE(VLOOKUP(A76,Competitors!$A$2:$I$650,3, FALSE)," ",VLOOKUP(A76,Competitors!$A$2:$I$650,2,FALSE))))</f>
        <v/>
      </c>
      <c r="H76" s="22">
        <f t="shared" si="2"/>
        <v>0</v>
      </c>
      <c r="I76" t="str">
        <f t="shared" si="3"/>
        <v/>
      </c>
    </row>
    <row r="77" spans="1:9" ht="15" x14ac:dyDescent="0.4">
      <c r="A77" s="19"/>
      <c r="B77" s="19"/>
      <c r="C77" s="19"/>
      <c r="D77" s="19"/>
      <c r="E77" s="19"/>
      <c r="F77" s="19"/>
      <c r="G77" s="21" t="str">
        <f>IF(ISBLANK($A77),"",IF($I77="X",A77,CONCATENATE(VLOOKUP(A77,Competitors!$A$2:$I$650,3, FALSE)," ",VLOOKUP(A77,Competitors!$A$2:$I$650,2,FALSE))))</f>
        <v/>
      </c>
      <c r="H77" s="22">
        <f t="shared" si="2"/>
        <v>0</v>
      </c>
      <c r="I77" t="str">
        <f t="shared" si="3"/>
        <v/>
      </c>
    </row>
    <row r="78" spans="1:9" ht="15" x14ac:dyDescent="0.4">
      <c r="A78" s="19"/>
      <c r="B78" s="19"/>
      <c r="C78" s="19"/>
      <c r="D78" s="19"/>
      <c r="E78" s="19"/>
      <c r="F78" s="19"/>
      <c r="G78" s="21" t="str">
        <f>IF(ISBLANK($A78),"",IF($I78="X",A78,CONCATENATE(VLOOKUP(A78,Competitors!$A$2:$I$650,3, FALSE)," ",VLOOKUP(A78,Competitors!$A$2:$I$650,2,FALSE))))</f>
        <v/>
      </c>
      <c r="H78" s="22">
        <f t="shared" si="2"/>
        <v>0</v>
      </c>
      <c r="I78" t="str">
        <f t="shared" si="3"/>
        <v/>
      </c>
    </row>
    <row r="79" spans="1:9" ht="15" x14ac:dyDescent="0.4">
      <c r="A79" s="19"/>
      <c r="B79" s="19"/>
      <c r="C79" s="19"/>
      <c r="D79" s="19"/>
      <c r="E79" s="19"/>
      <c r="F79" s="19"/>
      <c r="G79" s="21" t="str">
        <f>IF(ISBLANK($A79),"",IF($I79="X",A79,CONCATENATE(VLOOKUP(A79,Competitors!$A$2:$I$650,3, FALSE)," ",VLOOKUP(A79,Competitors!$A$2:$I$650,2,FALSE))))</f>
        <v/>
      </c>
      <c r="H79" s="22">
        <f t="shared" si="2"/>
        <v>0</v>
      </c>
      <c r="I79" t="str">
        <f t="shared" si="3"/>
        <v/>
      </c>
    </row>
    <row r="80" spans="1:9" ht="15" x14ac:dyDescent="0.4">
      <c r="A80" s="19"/>
      <c r="B80" s="19"/>
      <c r="C80" s="19"/>
      <c r="D80" s="19"/>
      <c r="E80" s="19"/>
      <c r="F80" s="19"/>
      <c r="G80" s="21" t="str">
        <f>IF(ISBLANK($A80),"",IF($I80="X",A80,CONCATENATE(VLOOKUP(A80,Competitors!$A$2:$I$650,3, FALSE)," ",VLOOKUP(A80,Competitors!$A$2:$I$650,2,FALSE))))</f>
        <v/>
      </c>
      <c r="H80" s="22">
        <f t="shared" si="2"/>
        <v>0</v>
      </c>
      <c r="I80" t="str">
        <f t="shared" si="3"/>
        <v/>
      </c>
    </row>
    <row r="81" spans="1:9" ht="15" x14ac:dyDescent="0.4">
      <c r="A81" s="19"/>
      <c r="B81" s="19"/>
      <c r="C81" s="19"/>
      <c r="D81" s="19"/>
      <c r="E81" s="19"/>
      <c r="F81" s="19"/>
      <c r="G81" s="21" t="str">
        <f>IF(ISBLANK($A81),"",IF($I81="X",A81,CONCATENATE(VLOOKUP(A81,Competitors!$A$2:$I$650,3, FALSE)," ",VLOOKUP(A81,Competitors!$A$2:$I$650,2,FALSE))))</f>
        <v/>
      </c>
      <c r="H81" s="22">
        <f t="shared" si="2"/>
        <v>0</v>
      </c>
      <c r="I81" t="str">
        <f t="shared" si="3"/>
        <v/>
      </c>
    </row>
    <row r="82" spans="1:9" ht="15" x14ac:dyDescent="0.4">
      <c r="A82" s="19"/>
      <c r="B82" s="19"/>
      <c r="C82" s="19"/>
      <c r="D82" s="19"/>
      <c r="E82" s="19"/>
      <c r="F82" s="19"/>
      <c r="G82" s="21" t="str">
        <f>IF(ISBLANK($A82),"",IF($I82="X",A82,CONCATENATE(VLOOKUP(A82,Competitors!$A$2:$I$650,3, FALSE)," ",VLOOKUP(A82,Competitors!$A$2:$I$650,2,FALSE))))</f>
        <v/>
      </c>
      <c r="H82" s="22">
        <f t="shared" si="2"/>
        <v>0</v>
      </c>
      <c r="I82" t="str">
        <f t="shared" si="3"/>
        <v/>
      </c>
    </row>
    <row r="83" spans="1:9" ht="15" x14ac:dyDescent="0.4">
      <c r="A83" s="19"/>
      <c r="B83" s="19"/>
      <c r="C83" s="19"/>
      <c r="D83" s="19"/>
      <c r="E83" s="19"/>
      <c r="F83" s="19"/>
      <c r="G83" s="21" t="str">
        <f>IF(ISBLANK($A83),"",IF($I83="X",A83,CONCATENATE(VLOOKUP(A83,Competitors!$A$2:$I$650,3, FALSE)," ",VLOOKUP(A83,Competitors!$A$2:$I$650,2,FALSE))))</f>
        <v/>
      </c>
      <c r="H83" s="22">
        <f t="shared" si="2"/>
        <v>0</v>
      </c>
      <c r="I83" t="str">
        <f t="shared" si="3"/>
        <v/>
      </c>
    </row>
    <row r="84" spans="1:9" ht="15" x14ac:dyDescent="0.4">
      <c r="A84" s="19"/>
      <c r="B84" s="19"/>
      <c r="C84" s="19"/>
      <c r="D84" s="19"/>
      <c r="E84" s="19"/>
      <c r="F84" s="19"/>
      <c r="G84" s="21" t="str">
        <f>IF(ISBLANK($A84),"",IF($I84="X",A84,CONCATENATE(VLOOKUP(A84,Competitors!$A$2:$I$650,3, FALSE)," ",VLOOKUP(A84,Competitors!$A$2:$I$650,2,FALSE))))</f>
        <v/>
      </c>
      <c r="H84" s="22">
        <f t="shared" si="2"/>
        <v>0</v>
      </c>
      <c r="I84" t="str">
        <f t="shared" si="3"/>
        <v/>
      </c>
    </row>
    <row r="85" spans="1:9" ht="15" x14ac:dyDescent="0.4">
      <c r="A85" s="19"/>
      <c r="B85" s="19"/>
      <c r="C85" s="19"/>
      <c r="D85" s="19"/>
      <c r="E85" s="19"/>
      <c r="F85" s="19"/>
      <c r="G85" s="21" t="str">
        <f>IF(ISBLANK($A85),"",IF($I85="X",A85,CONCATENATE(VLOOKUP(A85,Competitors!$A$2:$I$650,3, FALSE)," ",VLOOKUP(A85,Competitors!$A$2:$I$650,2,FALSE))))</f>
        <v/>
      </c>
      <c r="H85" s="22">
        <f t="shared" si="2"/>
        <v>0</v>
      </c>
      <c r="I85" t="str">
        <f t="shared" si="3"/>
        <v/>
      </c>
    </row>
    <row r="86" spans="1:9" ht="15" x14ac:dyDescent="0.4">
      <c r="A86" s="19"/>
      <c r="B86" s="19"/>
      <c r="C86" s="19"/>
      <c r="D86" s="19"/>
      <c r="E86" s="19"/>
      <c r="F86" s="19"/>
      <c r="G86" s="21" t="str">
        <f>IF(ISBLANK($A86),"",IF($I86="X",A86,CONCATENATE(VLOOKUP(A86,Competitors!$A$2:$I$650,3, FALSE)," ",VLOOKUP(A86,Competitors!$A$2:$I$650,2,FALSE))))</f>
        <v/>
      </c>
      <c r="H86" s="22">
        <f t="shared" si="2"/>
        <v>0</v>
      </c>
      <c r="I86" t="str">
        <f t="shared" si="3"/>
        <v/>
      </c>
    </row>
    <row r="87" spans="1:9" ht="15" x14ac:dyDescent="0.4">
      <c r="A87" s="19"/>
      <c r="B87" s="19"/>
      <c r="C87" s="19"/>
      <c r="D87" s="19"/>
      <c r="E87" s="19"/>
      <c r="F87" s="19"/>
      <c r="G87" s="21" t="str">
        <f>IF(ISBLANK($A87),"",IF($I87="X",A87,CONCATENATE(VLOOKUP(A87,Competitors!$A$2:$I$650,3, FALSE)," ",VLOOKUP(A87,Competitors!$A$2:$I$650,2,FALSE))))</f>
        <v/>
      </c>
      <c r="H87" s="22">
        <f t="shared" si="2"/>
        <v>0</v>
      </c>
      <c r="I87" t="str">
        <f t="shared" si="3"/>
        <v/>
      </c>
    </row>
    <row r="88" spans="1:9" ht="15" x14ac:dyDescent="0.4">
      <c r="A88" s="19"/>
      <c r="B88" s="19"/>
      <c r="C88" s="19"/>
      <c r="D88" s="19"/>
      <c r="E88" s="19"/>
      <c r="F88" s="19"/>
      <c r="G88" s="21" t="str">
        <f>IF(ISBLANK($A88),"",IF($I88="X",A88,CONCATENATE(VLOOKUP(A88,Competitors!$A$2:$I$650,3, FALSE)," ",VLOOKUP(A88,Competitors!$A$2:$I$650,2,FALSE))))</f>
        <v/>
      </c>
      <c r="H88" s="22">
        <f t="shared" si="2"/>
        <v>0</v>
      </c>
      <c r="I88" t="str">
        <f t="shared" si="3"/>
        <v/>
      </c>
    </row>
    <row r="89" spans="1:9" ht="15" x14ac:dyDescent="0.4">
      <c r="A89" s="19"/>
      <c r="B89" s="19"/>
      <c r="C89" s="19"/>
      <c r="D89" s="19"/>
      <c r="E89" s="19"/>
      <c r="F89" s="19"/>
      <c r="G89" s="21" t="str">
        <f>IF(ISBLANK($A89),"",IF($I89="X",A89,CONCATENATE(VLOOKUP(A89,Competitors!$A$2:$I$650,3, FALSE)," ",VLOOKUP(A89,Competitors!$A$2:$I$650,2,FALSE))))</f>
        <v/>
      </c>
      <c r="H89" s="22">
        <f t="shared" si="2"/>
        <v>0</v>
      </c>
      <c r="I89" t="str">
        <f t="shared" si="3"/>
        <v/>
      </c>
    </row>
    <row r="90" spans="1:9" ht="15" x14ac:dyDescent="0.4">
      <c r="A90" s="19"/>
      <c r="B90" s="19"/>
      <c r="C90" s="19"/>
      <c r="D90" s="19"/>
      <c r="E90" s="19"/>
      <c r="F90" s="19"/>
      <c r="G90" s="21" t="str">
        <f>IF(ISBLANK($A90),"",IF($I90="X",A90,CONCATENATE(VLOOKUP(A90,Competitors!$A$2:$I$650,3, FALSE)," ",VLOOKUP(A90,Competitors!$A$2:$I$650,2,FALSE))))</f>
        <v/>
      </c>
      <c r="H90" s="22">
        <f t="shared" si="2"/>
        <v>0</v>
      </c>
      <c r="I90" t="str">
        <f t="shared" si="3"/>
        <v/>
      </c>
    </row>
    <row r="91" spans="1:9" ht="15" x14ac:dyDescent="0.4">
      <c r="A91" s="19"/>
      <c r="B91" s="19"/>
      <c r="C91" s="19"/>
      <c r="D91" s="19"/>
      <c r="E91" s="19"/>
      <c r="F91" s="19"/>
      <c r="G91" s="21" t="str">
        <f>IF(ISBLANK($A91),"",IF($I91="X",A91,CONCATENATE(VLOOKUP(A91,Competitors!$A$2:$I$650,3, FALSE)," ",VLOOKUP(A91,Competitors!$A$2:$I$650,2,FALSE))))</f>
        <v/>
      </c>
      <c r="H91" s="22">
        <f t="shared" si="2"/>
        <v>0</v>
      </c>
      <c r="I91" t="str">
        <f t="shared" si="3"/>
        <v/>
      </c>
    </row>
    <row r="92" spans="1:9" ht="15" x14ac:dyDescent="0.4">
      <c r="A92" s="19"/>
      <c r="B92" s="19"/>
      <c r="C92" s="19"/>
      <c r="D92" s="19"/>
      <c r="E92" s="19"/>
      <c r="F92" s="19"/>
      <c r="G92" s="21" t="str">
        <f>IF(ISBLANK($A92),"",IF($I92="X",A92,CONCATENATE(VLOOKUP(A92,Competitors!$A$2:$I$650,3, FALSE)," ",VLOOKUP(A92,Competitors!$A$2:$I$650,2,FALSE))))</f>
        <v/>
      </c>
      <c r="H92" s="22">
        <f t="shared" si="2"/>
        <v>0</v>
      </c>
      <c r="I92" t="str">
        <f t="shared" si="3"/>
        <v/>
      </c>
    </row>
    <row r="93" spans="1:9" ht="15" x14ac:dyDescent="0.4">
      <c r="A93" s="19"/>
      <c r="B93" s="19"/>
      <c r="C93" s="19"/>
      <c r="D93" s="19"/>
      <c r="E93" s="19"/>
      <c r="F93" s="19"/>
      <c r="G93" s="21" t="str">
        <f>IF(ISBLANK($A93),"",IF($I93="X",A93,CONCATENATE(VLOOKUP(A93,Competitors!$A$2:$I$650,3, FALSE)," ",VLOOKUP(A93,Competitors!$A$2:$I$650,2,FALSE))))</f>
        <v/>
      </c>
      <c r="H93" s="22">
        <f t="shared" si="2"/>
        <v>0</v>
      </c>
      <c r="I93" t="str">
        <f t="shared" si="3"/>
        <v/>
      </c>
    </row>
    <row r="94" spans="1:9" ht="15" x14ac:dyDescent="0.4">
      <c r="A94" s="19"/>
      <c r="B94" s="19"/>
      <c r="C94" s="19"/>
      <c r="D94" s="19"/>
      <c r="E94" s="19"/>
      <c r="F94" s="19"/>
      <c r="G94" s="21" t="str">
        <f>IF(ISBLANK($A94),"",IF($I94="X",A94,CONCATENATE(VLOOKUP(A94,Competitors!$A$2:$I$650,3, FALSE)," ",VLOOKUP(A94,Competitors!$A$2:$I$650,2,FALSE))))</f>
        <v/>
      </c>
      <c r="H94" s="22">
        <f t="shared" si="2"/>
        <v>0</v>
      </c>
      <c r="I94" t="str">
        <f t="shared" si="3"/>
        <v/>
      </c>
    </row>
    <row r="95" spans="1:9" ht="15" x14ac:dyDescent="0.4">
      <c r="A95" s="19"/>
      <c r="B95" s="19"/>
      <c r="C95" s="19"/>
      <c r="D95" s="19"/>
      <c r="E95" s="19"/>
      <c r="F95" s="19"/>
      <c r="G95" s="21" t="str">
        <f>IF(ISBLANK($A95),"",IF($I95="X",A95,CONCATENATE(VLOOKUP(A95,Competitors!$A$2:$I$650,3, FALSE)," ",VLOOKUP(A95,Competitors!$A$2:$I$650,2,FALSE))))</f>
        <v/>
      </c>
      <c r="H95" s="22">
        <f t="shared" si="2"/>
        <v>0</v>
      </c>
      <c r="I95" t="str">
        <f t="shared" si="3"/>
        <v/>
      </c>
    </row>
    <row r="96" spans="1:9" ht="15" x14ac:dyDescent="0.4">
      <c r="A96" s="19"/>
      <c r="B96" s="19"/>
      <c r="C96" s="19"/>
      <c r="D96" s="19"/>
      <c r="E96" s="19"/>
      <c r="F96" s="19"/>
      <c r="G96" s="21" t="str">
        <f>IF(ISBLANK($A96),"",IF($I96="X",A96,CONCATENATE(VLOOKUP(A96,Competitors!$A$2:$I$650,3, FALSE)," ",VLOOKUP(A96,Competitors!$A$2:$I$650,2,FALSE))))</f>
        <v/>
      </c>
      <c r="H96" s="22">
        <f t="shared" si="2"/>
        <v>0</v>
      </c>
      <c r="I96" t="str">
        <f t="shared" si="3"/>
        <v/>
      </c>
    </row>
    <row r="97" spans="1:9" ht="15" x14ac:dyDescent="0.4">
      <c r="A97" s="19"/>
      <c r="B97" s="19"/>
      <c r="C97" s="19"/>
      <c r="D97" s="19"/>
      <c r="E97" s="19"/>
      <c r="F97" s="19"/>
      <c r="G97" s="21" t="str">
        <f>IF(ISBLANK($A97),"",IF($I97="X",A97,CONCATENATE(VLOOKUP(A97,Competitors!$A$2:$I$650,3, FALSE)," ",VLOOKUP(A97,Competitors!$A$2:$I$650,2,FALSE))))</f>
        <v/>
      </c>
      <c r="H97" s="22">
        <f t="shared" si="2"/>
        <v>0</v>
      </c>
      <c r="I97" t="str">
        <f t="shared" si="3"/>
        <v/>
      </c>
    </row>
    <row r="98" spans="1:9" ht="15" x14ac:dyDescent="0.4">
      <c r="A98" s="19"/>
      <c r="B98" s="19"/>
      <c r="C98" s="19"/>
      <c r="D98" s="19"/>
      <c r="E98" s="19"/>
      <c r="F98" s="19"/>
      <c r="G98" s="21" t="str">
        <f>IF(ISBLANK($A98),"",IF($I98="X",A98,CONCATENATE(VLOOKUP(A98,Competitors!$A$2:$I$650,3, FALSE)," ",VLOOKUP(A98,Competitors!$A$2:$I$650,2,FALSE))))</f>
        <v/>
      </c>
      <c r="H98" s="22">
        <f t="shared" si="2"/>
        <v>0</v>
      </c>
      <c r="I98" t="str">
        <f t="shared" si="3"/>
        <v/>
      </c>
    </row>
    <row r="99" spans="1:9" ht="15" x14ac:dyDescent="0.4">
      <c r="A99" s="19"/>
      <c r="B99" s="19"/>
      <c r="C99" s="19"/>
      <c r="D99" s="19"/>
      <c r="E99" s="19"/>
      <c r="F99" s="19"/>
      <c r="G99" s="21" t="str">
        <f>IF(ISBLANK($A99),"",IF($I99="X",A99,CONCATENATE(VLOOKUP(A99,Competitors!$A$2:$I$650,3, FALSE)," ",VLOOKUP(A99,Competitors!$A$2:$I$650,2,FALSE))))</f>
        <v/>
      </c>
      <c r="H99" s="22">
        <f t="shared" si="2"/>
        <v>0</v>
      </c>
      <c r="I99" t="str">
        <f t="shared" si="3"/>
        <v/>
      </c>
    </row>
    <row r="100" spans="1:9" ht="15" x14ac:dyDescent="0.4">
      <c r="A100" s="19"/>
      <c r="B100" s="19"/>
      <c r="C100" s="19"/>
      <c r="D100" s="19"/>
      <c r="E100" s="19"/>
      <c r="F100" s="19"/>
      <c r="G100" s="21" t="str">
        <f>IF(ISBLANK($A100),"",IF($I100="X",A100,CONCATENATE(VLOOKUP(A100,Competitors!$A$2:$I$650,3, FALSE)," ",VLOOKUP(A100,Competitors!$A$2:$I$650,2,FALSE))))</f>
        <v/>
      </c>
      <c r="H100" s="22">
        <f t="shared" si="2"/>
        <v>0</v>
      </c>
      <c r="I100" t="str">
        <f t="shared" si="3"/>
        <v/>
      </c>
    </row>
    <row r="101" spans="1:9" ht="15" x14ac:dyDescent="0.4">
      <c r="A101" s="19"/>
      <c r="B101" s="19"/>
      <c r="C101" s="19"/>
      <c r="D101" s="19"/>
      <c r="E101" s="19"/>
      <c r="F101" s="19"/>
      <c r="G101" s="21" t="str">
        <f>IF(ISBLANK($A101),"",IF($I101="X",A101,CONCATENATE(VLOOKUP(A101,Competitors!$A$2:$I$650,3, FALSE)," ",VLOOKUP(A101,Competitors!$A$2:$I$650,2,FALSE))))</f>
        <v/>
      </c>
      <c r="H101" s="22">
        <f t="shared" si="2"/>
        <v>0</v>
      </c>
      <c r="I101" t="str">
        <f t="shared" si="3"/>
        <v/>
      </c>
    </row>
    <row r="102" spans="1:9" s="23" customFormat="1" x14ac:dyDescent="0.35">
      <c r="H102" s="24"/>
    </row>
    <row r="103" spans="1:9" x14ac:dyDescent="0.35">
      <c r="A103" t="s">
        <v>672</v>
      </c>
      <c r="B103" t="str" cm="1">
        <f t="array" aca="1" ref="B103" ca="1">MID(CELL("filename",A1),FIND("]",CELL("filename",A1))+1,255)</f>
        <v>Event_03</v>
      </c>
    </row>
    <row r="104" spans="1:9" x14ac:dyDescent="0.35">
      <c r="A104" t="s">
        <v>673</v>
      </c>
      <c r="B104">
        <f ca="1">_xlfn.XLOOKUP(B103,Calendar!L:L,Calendar!G:G,"Event is not in calendar")</f>
        <v>0</v>
      </c>
    </row>
  </sheetData>
  <conditionalFormatting sqref="D2:D101">
    <cfRule type="expression" dxfId="71" priority="1">
      <formula>TEXT($B$104,"@")="Y"</formula>
    </cfRule>
  </conditionalFormatting>
  <conditionalFormatting sqref="G2:H101">
    <cfRule type="expression" dxfId="70" priority="3">
      <formula>$I2="X"</formula>
    </cfRule>
  </conditionalFormatting>
  <conditionalFormatting sqref="H2:H101">
    <cfRule type="expression" dxfId="69" priority="2">
      <formula>TEXT($B$104,"@")="Y"</formula>
    </cfRule>
  </conditionalFormatting>
  <printOptions horizontalCentered="1"/>
  <pageMargins left="0.62992125984251968" right="0.70866141732283472" top="1.7322834645669292" bottom="0.39370078740157483" header="0.31496062992125984" footer="0.31496062992125984"/>
  <pageSetup paperSize="9" orientation="portrait" r:id="rId1"/>
  <headerFooter>
    <oddHeader>&amp;C&amp;24WVCC champs 2016 results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F97C1-5202-4420-867D-E11BF91D37BF}">
  <sheetPr codeName="Sheet36">
    <pageSetUpPr fitToPage="1"/>
  </sheetPr>
  <dimension ref="A1:I104"/>
  <sheetViews>
    <sheetView zoomScaleNormal="100" workbookViewId="0">
      <selection activeCell="D4" sqref="D4"/>
    </sheetView>
  </sheetViews>
  <sheetFormatPr defaultColWidth="9.1328125" defaultRowHeight="12.75" x14ac:dyDescent="0.35"/>
  <cols>
    <col min="1" max="1" width="19" bestFit="1" customWidth="1"/>
    <col min="2" max="3" width="4.6640625" customWidth="1"/>
    <col min="4" max="4" width="6.265625" bestFit="1" customWidth="1"/>
    <col min="5" max="6" width="11" customWidth="1"/>
    <col min="7" max="7" width="25.1328125" customWidth="1"/>
    <col min="8" max="8" width="14.6640625" style="25" bestFit="1" customWidth="1"/>
  </cols>
  <sheetData>
    <row r="1" spans="1:9" ht="15.75" customHeight="1" x14ac:dyDescent="0.4">
      <c r="A1" s="12" t="s">
        <v>364</v>
      </c>
      <c r="B1" s="13" t="s">
        <v>176</v>
      </c>
      <c r="C1" s="14" t="s">
        <v>2</v>
      </c>
      <c r="D1" s="15" t="s">
        <v>48</v>
      </c>
      <c r="E1" s="16" t="s">
        <v>177</v>
      </c>
      <c r="F1" s="16" t="s">
        <v>178</v>
      </c>
      <c r="G1" s="17" t="s">
        <v>115</v>
      </c>
      <c r="H1" s="18" t="s">
        <v>179</v>
      </c>
      <c r="I1" t="s">
        <v>363</v>
      </c>
    </row>
    <row r="2" spans="1:9" ht="15" x14ac:dyDescent="0.4">
      <c r="A2" s="26">
        <v>407</v>
      </c>
      <c r="B2" s="19">
        <v>0</v>
      </c>
      <c r="C2" s="19">
        <v>58</v>
      </c>
      <c r="D2" s="19">
        <v>22</v>
      </c>
      <c r="E2" s="19"/>
      <c r="F2" s="19"/>
      <c r="G2" s="21" t="str">
        <f>IF(ISBLANK($A2),"",IF($I2="X",A2,CONCATENATE(VLOOKUP(A2,Competitors!$A$2:$I$650,3, FALSE)," ",VLOOKUP(A2,Competitors!$A$2:$I$650,2,FALSE))))</f>
        <v>Hans van Nierop</v>
      </c>
      <c r="H2" s="22">
        <f>IF(LEFT($E2,1)="D",UPPER($E2),(B2*3600+C2*60+D2)/86400)</f>
        <v>4.0532407407407406E-2</v>
      </c>
      <c r="I2" t="str">
        <f>IF(OR(ISBLANK(A2),ISNUMBER(A2)),"","X")</f>
        <v/>
      </c>
    </row>
    <row r="3" spans="1:9" ht="15" x14ac:dyDescent="0.4">
      <c r="A3" s="26">
        <v>1094</v>
      </c>
      <c r="B3" s="19">
        <v>1</v>
      </c>
      <c r="C3" s="19">
        <v>1</v>
      </c>
      <c r="D3" s="19">
        <v>7</v>
      </c>
      <c r="E3" s="19"/>
      <c r="F3" s="19"/>
      <c r="G3" s="21" t="str">
        <f>IF(ISBLANK($A3),"",IF($I3="X",A3,CONCATENATE(VLOOKUP(A3,Competitors!$A$2:$I$650,3, FALSE)," ",VLOOKUP(A3,Competitors!$A$2:$I$650,2,FALSE))))</f>
        <v>Andy Poulton</v>
      </c>
      <c r="H3" s="22">
        <f t="shared" ref="H3:H66" si="0">IF(LEFT($E3,1)="D",UPPER($E3),(B3*3600+C3*60+D3)/86400)</f>
        <v>4.2442129629629628E-2</v>
      </c>
      <c r="I3" t="str">
        <f t="shared" ref="I3:I66" si="1">IF(OR(ISBLANK(A3),ISNUMBER(A3)),"","X")</f>
        <v/>
      </c>
    </row>
    <row r="4" spans="1:9" ht="15" x14ac:dyDescent="0.4">
      <c r="A4" s="26" t="s">
        <v>164</v>
      </c>
      <c r="B4" s="19">
        <v>1</v>
      </c>
      <c r="C4" s="19">
        <v>1</v>
      </c>
      <c r="D4" s="19">
        <v>55</v>
      </c>
      <c r="E4" s="19"/>
      <c r="F4" s="19"/>
      <c r="G4" s="21" t="str">
        <f>IF(ISBLANK($A4),"",IF($I4="X",A4,CONCATENATE(VLOOKUP(A4,Competitors!$A$2:$I$650,3, FALSE)," ",VLOOKUP(A4,Competitors!$A$2:$I$650,2,FALSE))))</f>
        <v>Phil Wilkinson</v>
      </c>
      <c r="H4" s="22">
        <f t="shared" si="0"/>
        <v>4.2997685185185187E-2</v>
      </c>
      <c r="I4" t="str">
        <f t="shared" si="1"/>
        <v>X</v>
      </c>
    </row>
    <row r="5" spans="1:9" ht="15" x14ac:dyDescent="0.4">
      <c r="A5" s="26">
        <v>1023</v>
      </c>
      <c r="B5" s="19">
        <v>1</v>
      </c>
      <c r="C5" s="19">
        <v>2</v>
      </c>
      <c r="D5" s="19">
        <v>11</v>
      </c>
      <c r="E5" s="19"/>
      <c r="F5" s="19"/>
      <c r="G5" s="21" t="str">
        <f>IF(ISBLANK($A5),"",IF($I5="X",A5,CONCATENATE(VLOOKUP(A5,Competitors!$A$2:$I$650,3, FALSE)," ",VLOOKUP(A5,Competitors!$A$2:$I$650,2,FALSE))))</f>
        <v>Gary Roberts</v>
      </c>
      <c r="H5" s="22">
        <f t="shared" si="0"/>
        <v>4.3182870370370371E-2</v>
      </c>
      <c r="I5" t="str">
        <f t="shared" si="1"/>
        <v/>
      </c>
    </row>
    <row r="6" spans="1:9" ht="15" x14ac:dyDescent="0.4">
      <c r="A6" s="26">
        <v>699</v>
      </c>
      <c r="B6" s="19">
        <v>1</v>
      </c>
      <c r="C6" s="19">
        <v>2</v>
      </c>
      <c r="D6" s="19">
        <v>14</v>
      </c>
      <c r="E6" s="19"/>
      <c r="F6" s="19"/>
      <c r="G6" s="21" t="str">
        <f>IF(ISBLANK($A6),"",IF($I6="X",A6,CONCATENATE(VLOOKUP(A6,Competitors!$A$2:$I$650,3, FALSE)," ",VLOOKUP(A6,Competitors!$A$2:$I$650,2,FALSE))))</f>
        <v>Jonathan Durnin</v>
      </c>
      <c r="H6" s="22">
        <f t="shared" si="0"/>
        <v>4.3217592592592592E-2</v>
      </c>
      <c r="I6" t="str">
        <f t="shared" si="1"/>
        <v/>
      </c>
    </row>
    <row r="7" spans="1:9" ht="15" x14ac:dyDescent="0.4">
      <c r="A7" s="26">
        <v>1144</v>
      </c>
      <c r="B7" s="19">
        <v>1</v>
      </c>
      <c r="C7" s="19">
        <v>2</v>
      </c>
      <c r="D7" s="19">
        <v>22</v>
      </c>
      <c r="E7" s="19" t="s">
        <v>180</v>
      </c>
      <c r="F7" s="19"/>
      <c r="G7" s="21" t="str">
        <f>IF(ISBLANK($A7),"",IF($I7="X",A7,CONCATENATE(VLOOKUP(A7,Competitors!$A$2:$I$650,3, FALSE)," ",VLOOKUP(A7,Competitors!$A$2:$I$650,2,FALSE))))</f>
        <v>Jamie Kershaw</v>
      </c>
      <c r="H7" s="22">
        <f t="shared" si="0"/>
        <v>4.3310185185185188E-2</v>
      </c>
      <c r="I7" t="str">
        <f t="shared" si="1"/>
        <v/>
      </c>
    </row>
    <row r="8" spans="1:9" ht="15" x14ac:dyDescent="0.4">
      <c r="A8" s="26">
        <v>1161</v>
      </c>
      <c r="B8" s="19">
        <v>1</v>
      </c>
      <c r="C8" s="19">
        <v>3</v>
      </c>
      <c r="D8" s="19">
        <v>0</v>
      </c>
      <c r="E8" s="19"/>
      <c r="F8" s="19"/>
      <c r="G8" s="21" t="str">
        <f>IF(ISBLANK($A8),"",IF($I8="X",A8,CONCATENATE(VLOOKUP(A8,Competitors!$A$2:$I$650,3, FALSE)," ",VLOOKUP(A8,Competitors!$A$2:$I$650,2,FALSE))))</f>
        <v>Maciej Suchocki</v>
      </c>
      <c r="H8" s="22">
        <f t="shared" si="0"/>
        <v>4.3749999999999997E-2</v>
      </c>
      <c r="I8" t="str">
        <f t="shared" si="1"/>
        <v/>
      </c>
    </row>
    <row r="9" spans="1:9" ht="15" x14ac:dyDescent="0.4">
      <c r="A9" s="26">
        <v>1055</v>
      </c>
      <c r="B9" s="19">
        <v>1</v>
      </c>
      <c r="C9" s="19">
        <v>4</v>
      </c>
      <c r="D9" s="19">
        <v>37</v>
      </c>
      <c r="E9" s="19"/>
      <c r="F9" s="19"/>
      <c r="G9" s="21" t="str">
        <f>IF(ISBLANK($A9),"",IF($I9="X",A9,CONCATENATE(VLOOKUP(A9,Competitors!$A$2:$I$650,3, FALSE)," ",VLOOKUP(A9,Competitors!$A$2:$I$650,2,FALSE))))</f>
        <v>Austin Smith</v>
      </c>
      <c r="H9" s="22">
        <f t="shared" si="0"/>
        <v>4.4872685185185182E-2</v>
      </c>
      <c r="I9" t="str">
        <f t="shared" si="1"/>
        <v/>
      </c>
    </row>
    <row r="10" spans="1:9" ht="15" x14ac:dyDescent="0.4">
      <c r="A10" s="26">
        <v>415</v>
      </c>
      <c r="B10" s="19">
        <v>1</v>
      </c>
      <c r="C10" s="19">
        <v>5</v>
      </c>
      <c r="D10" s="19">
        <v>31</v>
      </c>
      <c r="E10" s="19" t="s">
        <v>180</v>
      </c>
      <c r="F10" s="19"/>
      <c r="G10" s="21" t="str">
        <f>IF(ISBLANK($A10),"",IF($I10="X",A10,CONCATENATE(VLOOKUP(A10,Competitors!$A$2:$I$650,3, FALSE)," ",VLOOKUP(A10,Competitors!$A$2:$I$650,2,FALSE))))</f>
        <v>Nik Kershaw</v>
      </c>
      <c r="H10" s="22">
        <f t="shared" si="0"/>
        <v>4.5497685185185183E-2</v>
      </c>
      <c r="I10" t="str">
        <f t="shared" si="1"/>
        <v/>
      </c>
    </row>
    <row r="11" spans="1:9" ht="15" x14ac:dyDescent="0.4">
      <c r="A11" s="26">
        <v>1129</v>
      </c>
      <c r="B11" s="19">
        <v>1</v>
      </c>
      <c r="C11" s="19">
        <v>9</v>
      </c>
      <c r="D11" s="19">
        <v>2</v>
      </c>
      <c r="E11" s="19"/>
      <c r="F11" s="19"/>
      <c r="G11" s="21" t="str">
        <f>IF(ISBLANK($A11),"",IF($I11="X",A11,CONCATENATE(VLOOKUP(A11,Competitors!$A$2:$I$650,3, FALSE)," ",VLOOKUP(A11,Competitors!$A$2:$I$650,2,FALSE))))</f>
        <v>Doug Tincello</v>
      </c>
      <c r="H11" s="22">
        <f t="shared" si="0"/>
        <v>4.7939814814814817E-2</v>
      </c>
      <c r="I11" t="str">
        <f t="shared" si="1"/>
        <v/>
      </c>
    </row>
    <row r="12" spans="1:9" ht="15" x14ac:dyDescent="0.4">
      <c r="A12" s="26">
        <v>846</v>
      </c>
      <c r="B12" s="19">
        <v>1</v>
      </c>
      <c r="C12" s="19">
        <v>9</v>
      </c>
      <c r="D12" s="19">
        <v>13</v>
      </c>
      <c r="E12" s="19"/>
      <c r="F12" s="19"/>
      <c r="G12" s="21" t="str">
        <f>IF(ISBLANK($A12),"",IF($I12="X",A12,CONCATENATE(VLOOKUP(A12,Competitors!$A$2:$I$650,3, FALSE)," ",VLOOKUP(A12,Competitors!$A$2:$I$650,2,FALSE))))</f>
        <v>Roger Kockelbergh</v>
      </c>
      <c r="H12" s="22">
        <f t="shared" si="0"/>
        <v>4.8067129629629626E-2</v>
      </c>
      <c r="I12" t="str">
        <f t="shared" si="1"/>
        <v/>
      </c>
    </row>
    <row r="13" spans="1:9" ht="15" x14ac:dyDescent="0.4">
      <c r="A13" s="26" t="s">
        <v>209</v>
      </c>
      <c r="B13" s="19">
        <v>1</v>
      </c>
      <c r="C13" s="19">
        <v>9</v>
      </c>
      <c r="D13" s="19">
        <v>39</v>
      </c>
      <c r="E13" s="19"/>
      <c r="F13" s="19"/>
      <c r="G13" s="21" t="str">
        <f>IF(ISBLANK($A13),"",IF($I13="X",A13,CONCATENATE(VLOOKUP(A13,Competitors!$A$2:$I$650,3, FALSE)," ",VLOOKUP(A13,Competitors!$A$2:$I$650,2,FALSE))))</f>
        <v>Jen Clegg</v>
      </c>
      <c r="H13" s="22">
        <f t="shared" si="0"/>
        <v>4.8368055555555553E-2</v>
      </c>
      <c r="I13" t="str">
        <f t="shared" si="1"/>
        <v>X</v>
      </c>
    </row>
    <row r="14" spans="1:9" ht="15" x14ac:dyDescent="0.4">
      <c r="A14" s="26" t="s">
        <v>222</v>
      </c>
      <c r="B14" s="19">
        <v>1</v>
      </c>
      <c r="C14" s="19">
        <v>10</v>
      </c>
      <c r="D14" s="19">
        <v>11</v>
      </c>
      <c r="E14" s="19"/>
      <c r="F14" s="19"/>
      <c r="G14" s="21" t="str">
        <f>IF(ISBLANK($A14),"",IF($I14="X",A14,CONCATENATE(VLOOKUP(A14,Competitors!$A$2:$I$650,3, FALSE)," ",VLOOKUP(A14,Competitors!$A$2:$I$650,2,FALSE))))</f>
        <v>James Brown</v>
      </c>
      <c r="H14" s="22">
        <f t="shared" si="0"/>
        <v>4.8738425925925928E-2</v>
      </c>
      <c r="I14" t="str">
        <f t="shared" si="1"/>
        <v>X</v>
      </c>
    </row>
    <row r="15" spans="1:9" ht="15" x14ac:dyDescent="0.4">
      <c r="A15" s="26">
        <v>1107</v>
      </c>
      <c r="B15" s="19">
        <v>1</v>
      </c>
      <c r="C15" s="19">
        <v>10</v>
      </c>
      <c r="D15" s="19">
        <v>47</v>
      </c>
      <c r="E15" s="19" t="s">
        <v>180</v>
      </c>
      <c r="F15" s="19"/>
      <c r="G15" s="21" t="str">
        <f>IF(ISBLANK($A15),"",IF($I15="X",A15,CONCATENATE(VLOOKUP(A15,Competitors!$A$2:$I$650,3, FALSE)," ",VLOOKUP(A15,Competitors!$A$2:$I$650,2,FALSE))))</f>
        <v>Milly Pinnock</v>
      </c>
      <c r="H15" s="22">
        <f t="shared" si="0"/>
        <v>4.9155092592592591E-2</v>
      </c>
      <c r="I15" t="str">
        <f t="shared" si="1"/>
        <v/>
      </c>
    </row>
    <row r="16" spans="1:9" ht="15" x14ac:dyDescent="0.4">
      <c r="A16" s="26">
        <v>616</v>
      </c>
      <c r="B16" s="19">
        <v>1</v>
      </c>
      <c r="C16" s="19">
        <v>11</v>
      </c>
      <c r="D16" s="19">
        <v>54</v>
      </c>
      <c r="E16" s="19"/>
      <c r="F16" s="19"/>
      <c r="G16" s="21" t="str">
        <f>IF(ISBLANK($A16),"",IF($I16="X",A16,CONCATENATE(VLOOKUP(A16,Competitors!$A$2:$I$650,3, FALSE)," ",VLOOKUP(A16,Competitors!$A$2:$I$650,2,FALSE))))</f>
        <v>Simon Ward</v>
      </c>
      <c r="H16" s="22">
        <f t="shared" si="0"/>
        <v>4.9930555555555554E-2</v>
      </c>
      <c r="I16" t="str">
        <f t="shared" si="1"/>
        <v/>
      </c>
    </row>
    <row r="17" spans="1:9" ht="15" x14ac:dyDescent="0.4">
      <c r="A17" s="26">
        <v>23</v>
      </c>
      <c r="B17" s="19">
        <v>1</v>
      </c>
      <c r="C17" s="19">
        <v>12</v>
      </c>
      <c r="D17" s="19">
        <v>3</v>
      </c>
      <c r="E17" s="19"/>
      <c r="F17" s="19"/>
      <c r="G17" s="21" t="str">
        <f>IF(ISBLANK($A17),"",IF($I17="X",A17,CONCATENATE(VLOOKUP(A17,Competitors!$A$2:$I$650,3, FALSE)," ",VLOOKUP(A17,Competitors!$A$2:$I$650,2,FALSE))))</f>
        <v>Chris Hyde</v>
      </c>
      <c r="H17" s="22">
        <f t="shared" si="0"/>
        <v>5.0034722222222223E-2</v>
      </c>
      <c r="I17" t="str">
        <f t="shared" si="1"/>
        <v/>
      </c>
    </row>
    <row r="18" spans="1:9" ht="15" x14ac:dyDescent="0.4">
      <c r="A18" s="26">
        <v>704</v>
      </c>
      <c r="B18" s="19">
        <v>1</v>
      </c>
      <c r="C18" s="19">
        <v>12</v>
      </c>
      <c r="D18" s="19">
        <v>32</v>
      </c>
      <c r="E18" s="19"/>
      <c r="F18" s="19"/>
      <c r="G18" s="21" t="str">
        <f>IF(ISBLANK($A18),"",IF($I18="X",A18,CONCATENATE(VLOOKUP(A18,Competitors!$A$2:$I$650,3, FALSE)," ",VLOOKUP(A18,Competitors!$A$2:$I$650,2,FALSE))))</f>
        <v>Chris Dainty</v>
      </c>
      <c r="H18" s="22">
        <f t="shared" si="0"/>
        <v>5.0370370370370371E-2</v>
      </c>
      <c r="I18" t="str">
        <f t="shared" si="1"/>
        <v/>
      </c>
    </row>
    <row r="19" spans="1:9" ht="15" x14ac:dyDescent="0.4">
      <c r="A19" s="26">
        <v>1024</v>
      </c>
      <c r="B19" s="19">
        <v>1</v>
      </c>
      <c r="C19" s="19">
        <v>12</v>
      </c>
      <c r="D19" s="19">
        <v>42</v>
      </c>
      <c r="E19" s="19"/>
      <c r="F19" s="19"/>
      <c r="G19" s="21" t="str">
        <f>IF(ISBLANK($A19),"",IF($I19="X",A19,CONCATENATE(VLOOKUP(A19,Competitors!$A$2:$I$650,3, FALSE)," ",VLOOKUP(A19,Competitors!$A$2:$I$650,2,FALSE))))</f>
        <v>Jax Roberts</v>
      </c>
      <c r="H19" s="22">
        <f t="shared" si="0"/>
        <v>5.0486111111111114E-2</v>
      </c>
      <c r="I19" t="str">
        <f t="shared" si="1"/>
        <v/>
      </c>
    </row>
    <row r="20" spans="1:9" ht="15" x14ac:dyDescent="0.4">
      <c r="A20" s="26">
        <v>1298</v>
      </c>
      <c r="B20" s="19">
        <v>2</v>
      </c>
      <c r="C20" s="19">
        <v>0</v>
      </c>
      <c r="D20" s="19">
        <v>0</v>
      </c>
      <c r="E20" s="19"/>
      <c r="F20" s="19" t="s">
        <v>227</v>
      </c>
      <c r="G20" s="21" t="str">
        <f>IF(ISBLANK($A20),"",IF($I20="X",A20,CONCATENATE(VLOOKUP(A20,Competitors!$A$2:$I$650,3, FALSE)," ",VLOOKUP(A20,Competitors!$A$2:$I$650,2,FALSE))))</f>
        <v>Jane Moore</v>
      </c>
      <c r="H20" s="22">
        <f t="shared" si="0"/>
        <v>8.3333333333333329E-2</v>
      </c>
      <c r="I20" t="str">
        <f t="shared" si="1"/>
        <v/>
      </c>
    </row>
    <row r="21" spans="1:9" ht="15" x14ac:dyDescent="0.4">
      <c r="A21" s="26" t="s">
        <v>162</v>
      </c>
      <c r="B21" s="19">
        <v>3</v>
      </c>
      <c r="C21" s="19">
        <v>0</v>
      </c>
      <c r="D21" s="19">
        <v>0</v>
      </c>
      <c r="E21" s="19"/>
      <c r="F21" s="19" t="s">
        <v>216</v>
      </c>
      <c r="G21" s="21" t="str">
        <f>IF(ISBLANK($A21),"",IF($I21="X",A21,CONCATENATE(VLOOKUP(A21,Competitors!$A$2:$I$650,3, FALSE)," ",VLOOKUP(A21,Competitors!$A$2:$I$650,2,FALSE))))</f>
        <v>Lynne Scofield</v>
      </c>
      <c r="H21" s="22">
        <f t="shared" si="0"/>
        <v>0.125</v>
      </c>
      <c r="I21" t="str">
        <f t="shared" si="1"/>
        <v>X</v>
      </c>
    </row>
    <row r="22" spans="1:9" ht="15" x14ac:dyDescent="0.4">
      <c r="A22" s="26">
        <v>203</v>
      </c>
      <c r="B22" s="19">
        <v>4</v>
      </c>
      <c r="C22" s="19">
        <v>0</v>
      </c>
      <c r="D22" s="19">
        <v>0</v>
      </c>
      <c r="E22" s="19"/>
      <c r="F22" s="19" t="s">
        <v>603</v>
      </c>
      <c r="G22" s="21" t="str">
        <f>IF(ISBLANK($A22),"",IF($I22="X",A22,CONCATENATE(VLOOKUP(A22,Competitors!$A$2:$I$650,3, FALSE)," ",VLOOKUP(A22,Competitors!$A$2:$I$650,2,FALSE))))</f>
        <v>Adrian Killworth</v>
      </c>
      <c r="H22" s="22">
        <f t="shared" si="0"/>
        <v>0.16666666666666666</v>
      </c>
      <c r="I22" t="str">
        <f t="shared" si="1"/>
        <v/>
      </c>
    </row>
    <row r="23" spans="1:9" ht="15" x14ac:dyDescent="0.4">
      <c r="A23" s="26"/>
      <c r="B23" s="19"/>
      <c r="C23" s="19"/>
      <c r="D23" s="19"/>
      <c r="E23" s="19"/>
      <c r="F23" s="19"/>
      <c r="G23" s="21" t="str">
        <f>IF(ISBLANK($A23),"",IF($I23="X",A23,CONCATENATE(VLOOKUP(A23,Competitors!$A$2:$I$650,3, FALSE)," ",VLOOKUP(A23,Competitors!$A$2:$I$650,2,FALSE))))</f>
        <v/>
      </c>
      <c r="H23" s="22">
        <f t="shared" si="0"/>
        <v>0</v>
      </c>
      <c r="I23" t="str">
        <f t="shared" si="1"/>
        <v/>
      </c>
    </row>
    <row r="24" spans="1:9" ht="15" x14ac:dyDescent="0.4">
      <c r="A24" s="26"/>
      <c r="B24" s="19"/>
      <c r="C24" s="19"/>
      <c r="D24" s="19"/>
      <c r="E24" s="19"/>
      <c r="F24" s="19"/>
      <c r="G24" s="21" t="str">
        <f>IF(ISBLANK($A24),"",IF($I24="X",A24,CONCATENATE(VLOOKUP(A24,Competitors!$A$2:$I$650,3, FALSE)," ",VLOOKUP(A24,Competitors!$A$2:$I$650,2,FALSE))))</f>
        <v/>
      </c>
      <c r="H24" s="22">
        <f t="shared" si="0"/>
        <v>0</v>
      </c>
      <c r="I24" t="str">
        <f t="shared" si="1"/>
        <v/>
      </c>
    </row>
    <row r="25" spans="1:9" ht="15" x14ac:dyDescent="0.4">
      <c r="A25" s="26"/>
      <c r="B25" s="19"/>
      <c r="C25" s="19"/>
      <c r="D25" s="19"/>
      <c r="E25" s="19"/>
      <c r="F25" s="19"/>
      <c r="G25" s="21" t="str">
        <f>IF(ISBLANK($A25),"",IF($I25="X",A25,CONCATENATE(VLOOKUP(A25,Competitors!$A$2:$I$650,3, FALSE)," ",VLOOKUP(A25,Competitors!$A$2:$I$650,2,FALSE))))</f>
        <v/>
      </c>
      <c r="H25" s="22">
        <f t="shared" si="0"/>
        <v>0</v>
      </c>
      <c r="I25" t="str">
        <f t="shared" si="1"/>
        <v/>
      </c>
    </row>
    <row r="26" spans="1:9" ht="15" x14ac:dyDescent="0.4">
      <c r="A26" s="26"/>
      <c r="B26" s="19"/>
      <c r="C26" s="19"/>
      <c r="D26" s="19"/>
      <c r="E26" s="19"/>
      <c r="F26" s="19"/>
      <c r="G26" s="21" t="str">
        <f>IF(ISBLANK($A26),"",IF($I26="X",A26,CONCATENATE(VLOOKUP(A26,Competitors!$A$2:$I$650,3, FALSE)," ",VLOOKUP(A26,Competitors!$A$2:$I$650,2,FALSE))))</f>
        <v/>
      </c>
      <c r="H26" s="22">
        <f t="shared" si="0"/>
        <v>0</v>
      </c>
      <c r="I26" t="str">
        <f t="shared" si="1"/>
        <v/>
      </c>
    </row>
    <row r="27" spans="1:9" ht="15" x14ac:dyDescent="0.4">
      <c r="A27" s="26"/>
      <c r="B27" s="19"/>
      <c r="C27" s="19"/>
      <c r="D27" s="19"/>
      <c r="E27" s="19"/>
      <c r="F27" s="19"/>
      <c r="G27" s="21" t="str">
        <f>IF(ISBLANK($A27),"",IF($I27="X",A27,CONCATENATE(VLOOKUP(A27,Competitors!$A$2:$I$650,3, FALSE)," ",VLOOKUP(A27,Competitors!$A$2:$I$650,2,FALSE))))</f>
        <v/>
      </c>
      <c r="H27" s="22">
        <f t="shared" si="0"/>
        <v>0</v>
      </c>
      <c r="I27" t="str">
        <f t="shared" si="1"/>
        <v/>
      </c>
    </row>
    <row r="28" spans="1:9" ht="15" x14ac:dyDescent="0.4">
      <c r="A28" s="26"/>
      <c r="B28" s="19"/>
      <c r="C28" s="19"/>
      <c r="D28" s="19"/>
      <c r="E28" s="19"/>
      <c r="F28" s="19"/>
      <c r="G28" s="21" t="str">
        <f>IF(ISBLANK($A28),"",IF($I28="X",A28,CONCATENATE(VLOOKUP(A28,Competitors!$A$2:$I$650,3, FALSE)," ",VLOOKUP(A28,Competitors!$A$2:$I$650,2,FALSE))))</f>
        <v/>
      </c>
      <c r="H28" s="22">
        <f t="shared" si="0"/>
        <v>0</v>
      </c>
      <c r="I28" t="str">
        <f t="shared" si="1"/>
        <v/>
      </c>
    </row>
    <row r="29" spans="1:9" ht="15" x14ac:dyDescent="0.4">
      <c r="A29" s="26"/>
      <c r="B29" s="19"/>
      <c r="C29" s="19"/>
      <c r="D29" s="19"/>
      <c r="E29" s="19"/>
      <c r="F29" s="19"/>
      <c r="G29" s="21" t="str">
        <f>IF(ISBLANK($A29),"",IF($I29="X",A29,CONCATENATE(VLOOKUP(A29,Competitors!$A$2:$I$650,3, FALSE)," ",VLOOKUP(A29,Competitors!$A$2:$I$650,2,FALSE))))</f>
        <v/>
      </c>
      <c r="H29" s="22">
        <f t="shared" si="0"/>
        <v>0</v>
      </c>
      <c r="I29" t="str">
        <f t="shared" si="1"/>
        <v/>
      </c>
    </row>
    <row r="30" spans="1:9" ht="15" x14ac:dyDescent="0.4">
      <c r="A30" s="26"/>
      <c r="B30" s="19"/>
      <c r="C30" s="19"/>
      <c r="D30" s="19"/>
      <c r="E30" s="19"/>
      <c r="F30" s="19"/>
      <c r="G30" s="21" t="str">
        <f>IF(ISBLANK($A30),"",IF($I30="X",A30,CONCATENATE(VLOOKUP(A30,Competitors!$A$2:$I$650,3, FALSE)," ",VLOOKUP(A30,Competitors!$A$2:$I$650,2,FALSE))))</f>
        <v/>
      </c>
      <c r="H30" s="22">
        <f t="shared" si="0"/>
        <v>0</v>
      </c>
      <c r="I30" t="str">
        <f t="shared" si="1"/>
        <v/>
      </c>
    </row>
    <row r="31" spans="1:9" ht="15" x14ac:dyDescent="0.4">
      <c r="A31" s="26"/>
      <c r="B31" s="19"/>
      <c r="C31" s="19"/>
      <c r="D31" s="19"/>
      <c r="E31" s="19"/>
      <c r="F31" s="19"/>
      <c r="G31" s="21" t="str">
        <f>IF(ISBLANK($A31),"",IF($I31="X",A31,CONCATENATE(VLOOKUP(A31,Competitors!$A$2:$I$650,3, FALSE)," ",VLOOKUP(A31,Competitors!$A$2:$I$650,2,FALSE))))</f>
        <v/>
      </c>
      <c r="H31" s="22">
        <f t="shared" si="0"/>
        <v>0</v>
      </c>
      <c r="I31" t="str">
        <f t="shared" si="1"/>
        <v/>
      </c>
    </row>
    <row r="32" spans="1:9" ht="15" x14ac:dyDescent="0.4">
      <c r="A32" s="26"/>
      <c r="B32" s="19"/>
      <c r="C32" s="19"/>
      <c r="D32" s="19"/>
      <c r="E32" s="19"/>
      <c r="F32" s="19"/>
      <c r="G32" s="21" t="str">
        <f>IF(ISBLANK($A32),"",IF($I32="X",A32,CONCATENATE(VLOOKUP(A32,Competitors!$A$2:$I$650,3, FALSE)," ",VLOOKUP(A32,Competitors!$A$2:$I$650,2,FALSE))))</f>
        <v/>
      </c>
      <c r="H32" s="22">
        <f t="shared" si="0"/>
        <v>0</v>
      </c>
      <c r="I32" t="str">
        <f t="shared" si="1"/>
        <v/>
      </c>
    </row>
    <row r="33" spans="1:9" ht="15" x14ac:dyDescent="0.4">
      <c r="A33" s="26"/>
      <c r="B33" s="19"/>
      <c r="C33" s="19"/>
      <c r="D33" s="19"/>
      <c r="E33" s="19"/>
      <c r="F33" s="19"/>
      <c r="G33" s="21" t="str">
        <f>IF(ISBLANK($A33),"",IF($I33="X",A33,CONCATENATE(VLOOKUP(A33,Competitors!$A$2:$I$650,3, FALSE)," ",VLOOKUP(A33,Competitors!$A$2:$I$650,2,FALSE))))</f>
        <v/>
      </c>
      <c r="H33" s="22">
        <f t="shared" si="0"/>
        <v>0</v>
      </c>
      <c r="I33" t="str">
        <f t="shared" si="1"/>
        <v/>
      </c>
    </row>
    <row r="34" spans="1:9" ht="15" x14ac:dyDescent="0.4">
      <c r="A34" s="26"/>
      <c r="B34" s="19"/>
      <c r="C34" s="19"/>
      <c r="D34" s="19"/>
      <c r="E34" s="19"/>
      <c r="F34" s="19"/>
      <c r="G34" s="21" t="str">
        <f>IF(ISBLANK($A34),"",IF($I34="X",A34,CONCATENATE(VLOOKUP(A34,Competitors!$A$2:$I$650,3, FALSE)," ",VLOOKUP(A34,Competitors!$A$2:$I$650,2,FALSE))))</f>
        <v/>
      </c>
      <c r="H34" s="22">
        <f t="shared" si="0"/>
        <v>0</v>
      </c>
      <c r="I34" t="str">
        <f t="shared" si="1"/>
        <v/>
      </c>
    </row>
    <row r="35" spans="1:9" ht="15" x14ac:dyDescent="0.4">
      <c r="A35" s="26"/>
      <c r="B35" s="19"/>
      <c r="C35" s="19"/>
      <c r="D35" s="19"/>
      <c r="E35" s="19"/>
      <c r="F35" s="19"/>
      <c r="G35" s="21" t="str">
        <f>IF(ISBLANK($A35),"",IF($I35="X",A35,CONCATENATE(VLOOKUP(A35,Competitors!$A$2:$I$650,3, FALSE)," ",VLOOKUP(A35,Competitors!$A$2:$I$650,2,FALSE))))</f>
        <v/>
      </c>
      <c r="H35" s="22">
        <f t="shared" si="0"/>
        <v>0</v>
      </c>
      <c r="I35" t="str">
        <f t="shared" si="1"/>
        <v/>
      </c>
    </row>
    <row r="36" spans="1:9" ht="15" x14ac:dyDescent="0.4">
      <c r="A36" s="26"/>
      <c r="B36" s="19"/>
      <c r="C36" s="19"/>
      <c r="D36" s="19"/>
      <c r="E36" s="19"/>
      <c r="F36" s="19"/>
      <c r="G36" s="21" t="str">
        <f>IF(ISBLANK($A36),"",IF($I36="X",A36,CONCATENATE(VLOOKUP(A36,Competitors!$A$2:$I$650,3, FALSE)," ",VLOOKUP(A36,Competitors!$A$2:$I$650,2,FALSE))))</f>
        <v/>
      </c>
      <c r="H36" s="22">
        <f t="shared" si="0"/>
        <v>0</v>
      </c>
      <c r="I36" t="str">
        <f t="shared" si="1"/>
        <v/>
      </c>
    </row>
    <row r="37" spans="1:9" ht="15" x14ac:dyDescent="0.4">
      <c r="A37" s="26"/>
      <c r="B37" s="19"/>
      <c r="C37" s="19"/>
      <c r="D37" s="19"/>
      <c r="E37" s="19"/>
      <c r="F37" s="19"/>
      <c r="G37" s="21" t="str">
        <f>IF(ISBLANK($A37),"",IF($I37="X",A37,CONCATENATE(VLOOKUP(A37,Competitors!$A$2:$I$650,3, FALSE)," ",VLOOKUP(A37,Competitors!$A$2:$I$650,2,FALSE))))</f>
        <v/>
      </c>
      <c r="H37" s="22">
        <f t="shared" si="0"/>
        <v>0</v>
      </c>
      <c r="I37" t="str">
        <f t="shared" si="1"/>
        <v/>
      </c>
    </row>
    <row r="38" spans="1:9" ht="15" x14ac:dyDescent="0.4">
      <c r="A38" s="26"/>
      <c r="B38" s="19"/>
      <c r="C38" s="19"/>
      <c r="D38" s="19"/>
      <c r="E38" s="19"/>
      <c r="F38" s="19"/>
      <c r="G38" s="21" t="str">
        <f>IF(ISBLANK($A38),"",IF($I38="X",A38,CONCATENATE(VLOOKUP(A38,Competitors!$A$2:$I$650,3, FALSE)," ",VLOOKUP(A38,Competitors!$A$2:$I$650,2,FALSE))))</f>
        <v/>
      </c>
      <c r="H38" s="22">
        <f t="shared" si="0"/>
        <v>0</v>
      </c>
      <c r="I38" t="str">
        <f t="shared" si="1"/>
        <v/>
      </c>
    </row>
    <row r="39" spans="1:9" ht="15" x14ac:dyDescent="0.4">
      <c r="A39" s="26"/>
      <c r="B39" s="19"/>
      <c r="C39" s="19"/>
      <c r="D39" s="19"/>
      <c r="E39" s="19"/>
      <c r="F39" s="19"/>
      <c r="G39" s="21" t="str">
        <f>IF(ISBLANK($A39),"",IF($I39="X",A39,CONCATENATE(VLOOKUP(A39,Competitors!$A$2:$I$650,3, FALSE)," ",VLOOKUP(A39,Competitors!$A$2:$I$650,2,FALSE))))</f>
        <v/>
      </c>
      <c r="H39" s="22">
        <f t="shared" si="0"/>
        <v>0</v>
      </c>
      <c r="I39" t="str">
        <f t="shared" si="1"/>
        <v/>
      </c>
    </row>
    <row r="40" spans="1:9" ht="15" x14ac:dyDescent="0.4">
      <c r="A40" s="26"/>
      <c r="B40" s="19"/>
      <c r="C40" s="19"/>
      <c r="D40" s="19"/>
      <c r="E40" s="19"/>
      <c r="F40" s="19"/>
      <c r="G40" s="21" t="str">
        <f>IF(ISBLANK($A40),"",IF($I40="X",A40,CONCATENATE(VLOOKUP(A40,Competitors!$A$2:$I$650,3, FALSE)," ",VLOOKUP(A40,Competitors!$A$2:$I$650,2,FALSE))))</f>
        <v/>
      </c>
      <c r="H40" s="22">
        <f t="shared" si="0"/>
        <v>0</v>
      </c>
      <c r="I40" t="str">
        <f t="shared" si="1"/>
        <v/>
      </c>
    </row>
    <row r="41" spans="1:9" ht="15" x14ac:dyDescent="0.4">
      <c r="A41" s="26"/>
      <c r="B41" s="19"/>
      <c r="C41" s="19"/>
      <c r="D41" s="19"/>
      <c r="E41" s="19"/>
      <c r="F41" s="19"/>
      <c r="G41" s="21" t="str">
        <f>IF(ISBLANK($A41),"",IF($I41="X",A41,CONCATENATE(VLOOKUP(A41,Competitors!$A$2:$I$650,3, FALSE)," ",VLOOKUP(A41,Competitors!$A$2:$I$650,2,FALSE))))</f>
        <v/>
      </c>
      <c r="H41" s="22">
        <f t="shared" si="0"/>
        <v>0</v>
      </c>
      <c r="I41" t="str">
        <f t="shared" si="1"/>
        <v/>
      </c>
    </row>
    <row r="42" spans="1:9" ht="15" x14ac:dyDescent="0.4">
      <c r="A42" s="26"/>
      <c r="B42" s="19"/>
      <c r="C42" s="19"/>
      <c r="D42" s="19"/>
      <c r="E42" s="19"/>
      <c r="F42" s="19"/>
      <c r="G42" s="21" t="str">
        <f>IF(ISBLANK($A42),"",IF($I42="X",A42,CONCATENATE(VLOOKUP(A42,Competitors!$A$2:$I$650,3, FALSE)," ",VLOOKUP(A42,Competitors!$A$2:$I$650,2,FALSE))))</f>
        <v/>
      </c>
      <c r="H42" s="22">
        <f t="shared" si="0"/>
        <v>0</v>
      </c>
      <c r="I42" t="str">
        <f t="shared" si="1"/>
        <v/>
      </c>
    </row>
    <row r="43" spans="1:9" ht="15" x14ac:dyDescent="0.4">
      <c r="A43" s="26"/>
      <c r="B43" s="19"/>
      <c r="C43" s="19"/>
      <c r="D43" s="19"/>
      <c r="E43" s="19"/>
      <c r="F43" s="19"/>
      <c r="G43" s="21" t="str">
        <f>IF(ISBLANK($A43),"",IF($I43="X",A43,CONCATENATE(VLOOKUP(A43,Competitors!$A$2:$I$650,3, FALSE)," ",VLOOKUP(A43,Competitors!$A$2:$I$650,2,FALSE))))</f>
        <v/>
      </c>
      <c r="H43" s="22">
        <f t="shared" si="0"/>
        <v>0</v>
      </c>
      <c r="I43" t="str">
        <f t="shared" si="1"/>
        <v/>
      </c>
    </row>
    <row r="44" spans="1:9" ht="15" x14ac:dyDescent="0.4">
      <c r="A44" s="26"/>
      <c r="B44" s="19"/>
      <c r="C44" s="19"/>
      <c r="D44" s="19"/>
      <c r="E44" s="19"/>
      <c r="F44" s="19"/>
      <c r="G44" s="21" t="str">
        <f>IF(ISBLANK($A44),"",IF($I44="X",A44,CONCATENATE(VLOOKUP(A44,Competitors!$A$2:$I$650,3, FALSE)," ",VLOOKUP(A44,Competitors!$A$2:$I$650,2,FALSE))))</f>
        <v/>
      </c>
      <c r="H44" s="22">
        <f t="shared" si="0"/>
        <v>0</v>
      </c>
      <c r="I44" t="str">
        <f t="shared" si="1"/>
        <v/>
      </c>
    </row>
    <row r="45" spans="1:9" ht="15" x14ac:dyDescent="0.4">
      <c r="A45" s="26"/>
      <c r="B45" s="19"/>
      <c r="C45" s="19"/>
      <c r="D45" s="19"/>
      <c r="E45" s="19"/>
      <c r="F45" s="19"/>
      <c r="G45" s="21" t="str">
        <f>IF(ISBLANK($A45),"",IF($I45="X",A45,CONCATENATE(VLOOKUP(A45,Competitors!$A$2:$I$650,3, FALSE)," ",VLOOKUP(A45,Competitors!$A$2:$I$650,2,FALSE))))</f>
        <v/>
      </c>
      <c r="H45" s="22">
        <f t="shared" si="0"/>
        <v>0</v>
      </c>
      <c r="I45" t="str">
        <f t="shared" si="1"/>
        <v/>
      </c>
    </row>
    <row r="46" spans="1:9" ht="15" x14ac:dyDescent="0.4">
      <c r="A46" s="26"/>
      <c r="B46" s="19"/>
      <c r="C46" s="19"/>
      <c r="D46" s="19"/>
      <c r="E46" s="19"/>
      <c r="F46" s="19"/>
      <c r="G46" s="21" t="str">
        <f>IF(ISBLANK($A46),"",IF($I46="X",A46,CONCATENATE(VLOOKUP(A46,Competitors!$A$2:$I$650,3, FALSE)," ",VLOOKUP(A46,Competitors!$A$2:$I$650,2,FALSE))))</f>
        <v/>
      </c>
      <c r="H46" s="22">
        <f t="shared" si="0"/>
        <v>0</v>
      </c>
      <c r="I46" t="str">
        <f t="shared" si="1"/>
        <v/>
      </c>
    </row>
    <row r="47" spans="1:9" ht="15" x14ac:dyDescent="0.4">
      <c r="A47" s="26"/>
      <c r="B47" s="19"/>
      <c r="C47" s="19"/>
      <c r="D47" s="19"/>
      <c r="E47" s="19"/>
      <c r="F47" s="19"/>
      <c r="G47" s="21" t="str">
        <f>IF(ISBLANK($A47),"",IF($I47="X",A47,CONCATENATE(VLOOKUP(A47,Competitors!$A$2:$I$650,3, FALSE)," ",VLOOKUP(A47,Competitors!$A$2:$I$650,2,FALSE))))</f>
        <v/>
      </c>
      <c r="H47" s="22">
        <f t="shared" si="0"/>
        <v>0</v>
      </c>
      <c r="I47" t="str">
        <f t="shared" si="1"/>
        <v/>
      </c>
    </row>
    <row r="48" spans="1:9" ht="15" x14ac:dyDescent="0.4">
      <c r="A48" s="26"/>
      <c r="B48" s="19"/>
      <c r="C48" s="19"/>
      <c r="D48" s="19"/>
      <c r="E48" s="19"/>
      <c r="F48" s="19"/>
      <c r="G48" s="21" t="str">
        <f>IF(ISBLANK($A48),"",IF($I48="X",A48,CONCATENATE(VLOOKUP(A48,Competitors!$A$2:$I$650,3, FALSE)," ",VLOOKUP(A48,Competitors!$A$2:$I$650,2,FALSE))))</f>
        <v/>
      </c>
      <c r="H48" s="22">
        <f t="shared" si="0"/>
        <v>0</v>
      </c>
      <c r="I48" t="str">
        <f t="shared" si="1"/>
        <v/>
      </c>
    </row>
    <row r="49" spans="1:9" ht="15" x14ac:dyDescent="0.4">
      <c r="A49" s="26"/>
      <c r="B49" s="19"/>
      <c r="C49" s="19"/>
      <c r="D49" s="19"/>
      <c r="E49" s="19"/>
      <c r="F49" s="19"/>
      <c r="G49" s="21" t="str">
        <f>IF(ISBLANK($A49),"",IF($I49="X",A49,CONCATENATE(VLOOKUP(A49,Competitors!$A$2:$I$650,3, FALSE)," ",VLOOKUP(A49,Competitors!$A$2:$I$650,2,FALSE))))</f>
        <v/>
      </c>
      <c r="H49" s="22">
        <f t="shared" si="0"/>
        <v>0</v>
      </c>
      <c r="I49" t="str">
        <f t="shared" si="1"/>
        <v/>
      </c>
    </row>
    <row r="50" spans="1:9" ht="15" x14ac:dyDescent="0.4">
      <c r="A50" s="26"/>
      <c r="B50" s="19"/>
      <c r="C50" s="19"/>
      <c r="D50" s="19"/>
      <c r="E50" s="19"/>
      <c r="F50" s="19"/>
      <c r="G50" s="21" t="str">
        <f>IF(ISBLANK($A50),"",IF($I50="X",A50,CONCATENATE(VLOOKUP(A50,Competitors!$A$2:$I$650,3, FALSE)," ",VLOOKUP(A50,Competitors!$A$2:$I$650,2,FALSE))))</f>
        <v/>
      </c>
      <c r="H50" s="22">
        <f t="shared" si="0"/>
        <v>0</v>
      </c>
      <c r="I50" t="str">
        <f t="shared" si="1"/>
        <v/>
      </c>
    </row>
    <row r="51" spans="1:9" ht="15" x14ac:dyDescent="0.4">
      <c r="A51" s="26"/>
      <c r="B51" s="19"/>
      <c r="C51" s="19"/>
      <c r="D51" s="19"/>
      <c r="E51" s="19"/>
      <c r="F51" s="19"/>
      <c r="G51" s="21" t="str">
        <f>IF(ISBLANK($A51),"",IF($I51="X",A51,CONCATENATE(VLOOKUP(A51,Competitors!$A$2:$I$650,3, FALSE)," ",VLOOKUP(A51,Competitors!$A$2:$I$650,2,FALSE))))</f>
        <v/>
      </c>
      <c r="H51" s="22">
        <f t="shared" si="0"/>
        <v>0</v>
      </c>
      <c r="I51" t="str">
        <f t="shared" si="1"/>
        <v/>
      </c>
    </row>
    <row r="52" spans="1:9" ht="15" x14ac:dyDescent="0.4">
      <c r="A52" s="26"/>
      <c r="B52" s="19"/>
      <c r="C52" s="19"/>
      <c r="D52" s="19"/>
      <c r="E52" s="19"/>
      <c r="F52" s="19"/>
      <c r="G52" s="21" t="str">
        <f>IF(ISBLANK($A52),"",IF($I52="X",A52,CONCATENATE(VLOOKUP(A52,Competitors!$A$2:$I$650,3, FALSE)," ",VLOOKUP(A52,Competitors!$A$2:$I$650,2,FALSE))))</f>
        <v/>
      </c>
      <c r="H52" s="22">
        <f t="shared" si="0"/>
        <v>0</v>
      </c>
      <c r="I52" t="str">
        <f t="shared" si="1"/>
        <v/>
      </c>
    </row>
    <row r="53" spans="1:9" ht="15" x14ac:dyDescent="0.4">
      <c r="A53" s="26"/>
      <c r="B53" s="19"/>
      <c r="C53" s="19"/>
      <c r="D53" s="19"/>
      <c r="E53" s="19"/>
      <c r="F53" s="19"/>
      <c r="G53" s="21" t="str">
        <f>IF(ISBLANK($A53),"",IF($I53="X",A53,CONCATENATE(VLOOKUP(A53,Competitors!$A$2:$I$650,3, FALSE)," ",VLOOKUP(A53,Competitors!$A$2:$I$650,2,FALSE))))</f>
        <v/>
      </c>
      <c r="H53" s="22">
        <f t="shared" si="0"/>
        <v>0</v>
      </c>
      <c r="I53" t="str">
        <f t="shared" si="1"/>
        <v/>
      </c>
    </row>
    <row r="54" spans="1:9" ht="15" x14ac:dyDescent="0.4">
      <c r="A54" s="26"/>
      <c r="B54" s="19"/>
      <c r="C54" s="19"/>
      <c r="D54" s="19"/>
      <c r="E54" s="19"/>
      <c r="F54" s="19"/>
      <c r="G54" s="21" t="str">
        <f>IF(ISBLANK($A54),"",IF($I54="X",A54,CONCATENATE(VLOOKUP(A54,Competitors!$A$2:$I$650,3, FALSE)," ",VLOOKUP(A54,Competitors!$A$2:$I$650,2,FALSE))))</f>
        <v/>
      </c>
      <c r="H54" s="22">
        <f t="shared" si="0"/>
        <v>0</v>
      </c>
      <c r="I54" t="str">
        <f t="shared" si="1"/>
        <v/>
      </c>
    </row>
    <row r="55" spans="1:9" ht="15" x14ac:dyDescent="0.4">
      <c r="A55" s="26"/>
      <c r="B55" s="19"/>
      <c r="C55" s="19"/>
      <c r="D55" s="19"/>
      <c r="E55" s="19"/>
      <c r="F55" s="19"/>
      <c r="G55" s="21" t="str">
        <f>IF(ISBLANK($A55),"",IF($I55="X",A55,CONCATENATE(VLOOKUP(A55,Competitors!$A$2:$I$650,3, FALSE)," ",VLOOKUP(A55,Competitors!$A$2:$I$650,2,FALSE))))</f>
        <v/>
      </c>
      <c r="H55" s="22">
        <f t="shared" si="0"/>
        <v>0</v>
      </c>
      <c r="I55" t="str">
        <f t="shared" si="1"/>
        <v/>
      </c>
    </row>
    <row r="56" spans="1:9" ht="15" x14ac:dyDescent="0.4">
      <c r="A56" s="26"/>
      <c r="B56" s="19"/>
      <c r="C56" s="19"/>
      <c r="D56" s="19"/>
      <c r="E56" s="19"/>
      <c r="F56" s="19"/>
      <c r="G56" s="21" t="str">
        <f>IF(ISBLANK($A56),"",IF($I56="X",A56,CONCATENATE(VLOOKUP(A56,Competitors!$A$2:$I$650,3, FALSE)," ",VLOOKUP(A56,Competitors!$A$2:$I$650,2,FALSE))))</f>
        <v/>
      </c>
      <c r="H56" s="22">
        <f t="shared" si="0"/>
        <v>0</v>
      </c>
      <c r="I56" t="str">
        <f t="shared" si="1"/>
        <v/>
      </c>
    </row>
    <row r="57" spans="1:9" ht="15" x14ac:dyDescent="0.4">
      <c r="A57" s="26"/>
      <c r="B57" s="19"/>
      <c r="C57" s="19"/>
      <c r="D57" s="19"/>
      <c r="E57" s="19"/>
      <c r="F57" s="19"/>
      <c r="G57" s="21" t="str">
        <f>IF(ISBLANK($A57),"",IF($I57="X",A57,CONCATENATE(VLOOKUP(A57,Competitors!$A$2:$I$650,3, FALSE)," ",VLOOKUP(A57,Competitors!$A$2:$I$650,2,FALSE))))</f>
        <v/>
      </c>
      <c r="H57" s="22">
        <f t="shared" si="0"/>
        <v>0</v>
      </c>
      <c r="I57" t="str">
        <f t="shared" si="1"/>
        <v/>
      </c>
    </row>
    <row r="58" spans="1:9" ht="15" x14ac:dyDescent="0.4">
      <c r="A58" s="26"/>
      <c r="B58" s="19"/>
      <c r="C58" s="19"/>
      <c r="D58" s="19"/>
      <c r="E58" s="19"/>
      <c r="F58" s="19"/>
      <c r="G58" s="21" t="str">
        <f>IF(ISBLANK($A58),"",IF($I58="X",A58,CONCATENATE(VLOOKUP(A58,Competitors!$A$2:$I$650,3, FALSE)," ",VLOOKUP(A58,Competitors!$A$2:$I$650,2,FALSE))))</f>
        <v/>
      </c>
      <c r="H58" s="22">
        <f t="shared" si="0"/>
        <v>0</v>
      </c>
      <c r="I58" t="str">
        <f t="shared" si="1"/>
        <v/>
      </c>
    </row>
    <row r="59" spans="1:9" ht="15" x14ac:dyDescent="0.4">
      <c r="A59" s="26"/>
      <c r="B59" s="19"/>
      <c r="C59" s="19"/>
      <c r="D59" s="19"/>
      <c r="E59" s="19"/>
      <c r="F59" s="19"/>
      <c r="G59" s="21" t="str">
        <f>IF(ISBLANK($A59),"",IF($I59="X",A59,CONCATENATE(VLOOKUP(A59,Competitors!$A$2:$I$650,3, FALSE)," ",VLOOKUP(A59,Competitors!$A$2:$I$650,2,FALSE))))</f>
        <v/>
      </c>
      <c r="H59" s="22">
        <f t="shared" si="0"/>
        <v>0</v>
      </c>
      <c r="I59" t="str">
        <f t="shared" si="1"/>
        <v/>
      </c>
    </row>
    <row r="60" spans="1:9" ht="15" x14ac:dyDescent="0.4">
      <c r="A60" s="26"/>
      <c r="B60" s="19"/>
      <c r="C60" s="19"/>
      <c r="D60" s="19"/>
      <c r="E60" s="19"/>
      <c r="F60" s="19"/>
      <c r="G60" s="21" t="str">
        <f>IF(ISBLANK($A60),"",IF($I60="X",A60,CONCATENATE(VLOOKUP(A60,Competitors!$A$2:$I$650,3, FALSE)," ",VLOOKUP(A60,Competitors!$A$2:$I$650,2,FALSE))))</f>
        <v/>
      </c>
      <c r="H60" s="22">
        <f t="shared" si="0"/>
        <v>0</v>
      </c>
      <c r="I60" t="str">
        <f t="shared" si="1"/>
        <v/>
      </c>
    </row>
    <row r="61" spans="1:9" ht="15" x14ac:dyDescent="0.4">
      <c r="A61" s="26"/>
      <c r="B61" s="19"/>
      <c r="C61" s="19"/>
      <c r="D61" s="19"/>
      <c r="E61" s="19"/>
      <c r="F61" s="19"/>
      <c r="G61" s="21" t="str">
        <f>IF(ISBLANK($A61),"",IF($I61="X",A61,CONCATENATE(VLOOKUP(A61,Competitors!$A$2:$I$650,3, FALSE)," ",VLOOKUP(A61,Competitors!$A$2:$I$650,2,FALSE))))</f>
        <v/>
      </c>
      <c r="H61" s="22">
        <f t="shared" si="0"/>
        <v>0</v>
      </c>
      <c r="I61" t="str">
        <f t="shared" si="1"/>
        <v/>
      </c>
    </row>
    <row r="62" spans="1:9" ht="15" x14ac:dyDescent="0.4">
      <c r="A62" s="26"/>
      <c r="B62" s="19"/>
      <c r="C62" s="19"/>
      <c r="D62" s="19"/>
      <c r="E62" s="19"/>
      <c r="F62" s="19"/>
      <c r="G62" s="21" t="str">
        <f>IF(ISBLANK($A62),"",IF($I62="X",A62,CONCATENATE(VLOOKUP(A62,Competitors!$A$2:$I$650,3, FALSE)," ",VLOOKUP(A62,Competitors!$A$2:$I$650,2,FALSE))))</f>
        <v/>
      </c>
      <c r="H62" s="22">
        <f t="shared" si="0"/>
        <v>0</v>
      </c>
      <c r="I62" t="str">
        <f t="shared" si="1"/>
        <v/>
      </c>
    </row>
    <row r="63" spans="1:9" ht="15" x14ac:dyDescent="0.4">
      <c r="A63" s="26"/>
      <c r="B63" s="19"/>
      <c r="C63" s="19"/>
      <c r="D63" s="19"/>
      <c r="E63" s="19"/>
      <c r="F63" s="19"/>
      <c r="G63" s="21" t="str">
        <f>IF(ISBLANK($A63),"",IF($I63="X",A63,CONCATENATE(VLOOKUP(A63,Competitors!$A$2:$I$650,3, FALSE)," ",VLOOKUP(A63,Competitors!$A$2:$I$650,2,FALSE))))</f>
        <v/>
      </c>
      <c r="H63" s="22">
        <f t="shared" si="0"/>
        <v>0</v>
      </c>
      <c r="I63" t="str">
        <f t="shared" si="1"/>
        <v/>
      </c>
    </row>
    <row r="64" spans="1:9" ht="15" x14ac:dyDescent="0.4">
      <c r="A64" s="26"/>
      <c r="B64" s="19"/>
      <c r="C64" s="19"/>
      <c r="D64" s="19"/>
      <c r="E64" s="19"/>
      <c r="F64" s="19"/>
      <c r="G64" s="21" t="str">
        <f>IF(ISBLANK($A64),"",IF($I64="X",A64,CONCATENATE(VLOOKUP(A64,Competitors!$A$2:$I$650,3, FALSE)," ",VLOOKUP(A64,Competitors!$A$2:$I$650,2,FALSE))))</f>
        <v/>
      </c>
      <c r="H64" s="22">
        <f t="shared" si="0"/>
        <v>0</v>
      </c>
      <c r="I64" t="str">
        <f t="shared" si="1"/>
        <v/>
      </c>
    </row>
    <row r="65" spans="1:9" ht="15" x14ac:dyDescent="0.4">
      <c r="A65" s="26"/>
      <c r="B65" s="19"/>
      <c r="C65" s="19"/>
      <c r="D65" s="19"/>
      <c r="E65" s="19"/>
      <c r="F65" s="19"/>
      <c r="G65" s="21" t="str">
        <f>IF(ISBLANK($A65),"",IF($I65="X",A65,CONCATENATE(VLOOKUP(A65,Competitors!$A$2:$I$650,3, FALSE)," ",VLOOKUP(A65,Competitors!$A$2:$I$650,2,FALSE))))</f>
        <v/>
      </c>
      <c r="H65" s="22">
        <f t="shared" si="0"/>
        <v>0</v>
      </c>
      <c r="I65" t="str">
        <f t="shared" si="1"/>
        <v/>
      </c>
    </row>
    <row r="66" spans="1:9" ht="15" x14ac:dyDescent="0.4">
      <c r="A66" s="26"/>
      <c r="B66" s="19"/>
      <c r="C66" s="19"/>
      <c r="D66" s="19"/>
      <c r="E66" s="19"/>
      <c r="F66" s="19"/>
      <c r="G66" s="21" t="str">
        <f>IF(ISBLANK($A66),"",IF($I66="X",A66,CONCATENATE(VLOOKUP(A66,Competitors!$A$2:$I$650,3, FALSE)," ",VLOOKUP(A66,Competitors!$A$2:$I$650,2,FALSE))))</f>
        <v/>
      </c>
      <c r="H66" s="22">
        <f t="shared" si="0"/>
        <v>0</v>
      </c>
      <c r="I66" t="str">
        <f t="shared" si="1"/>
        <v/>
      </c>
    </row>
    <row r="67" spans="1:9" ht="15" x14ac:dyDescent="0.4">
      <c r="A67" s="26"/>
      <c r="B67" s="19"/>
      <c r="C67" s="19"/>
      <c r="D67" s="19"/>
      <c r="E67" s="19"/>
      <c r="F67" s="19"/>
      <c r="G67" s="21" t="str">
        <f>IF(ISBLANK($A67),"",IF($I67="X",A67,CONCATENATE(VLOOKUP(A67,Competitors!$A$2:$I$650,3, FALSE)," ",VLOOKUP(A67,Competitors!$A$2:$I$650,2,FALSE))))</f>
        <v/>
      </c>
      <c r="H67" s="22">
        <f t="shared" ref="H67:H101" si="2">IF(LEFT($E67,1)="D",UPPER($E67),(B67*3600+C67*60+D67)/86400)</f>
        <v>0</v>
      </c>
      <c r="I67" t="str">
        <f t="shared" ref="I67:I101" si="3">IF(OR(ISBLANK(A67),ISNUMBER(A67)),"","X")</f>
        <v/>
      </c>
    </row>
    <row r="68" spans="1:9" ht="15" x14ac:dyDescent="0.4">
      <c r="A68" s="26"/>
      <c r="B68" s="19"/>
      <c r="C68" s="19"/>
      <c r="D68" s="19"/>
      <c r="E68" s="19"/>
      <c r="F68" s="19"/>
      <c r="G68" s="21" t="str">
        <f>IF(ISBLANK($A68),"",IF($I68="X",A68,CONCATENATE(VLOOKUP(A68,Competitors!$A$2:$I$650,3, FALSE)," ",VLOOKUP(A68,Competitors!$A$2:$I$650,2,FALSE))))</f>
        <v/>
      </c>
      <c r="H68" s="22">
        <f t="shared" si="2"/>
        <v>0</v>
      </c>
      <c r="I68" t="str">
        <f t="shared" si="3"/>
        <v/>
      </c>
    </row>
    <row r="69" spans="1:9" ht="15" x14ac:dyDescent="0.4">
      <c r="A69" s="26"/>
      <c r="B69" s="19"/>
      <c r="C69" s="19"/>
      <c r="D69" s="19"/>
      <c r="E69" s="19"/>
      <c r="F69" s="19"/>
      <c r="G69" s="21" t="str">
        <f>IF(ISBLANK($A69),"",IF($I69="X",A69,CONCATENATE(VLOOKUP(A69,Competitors!$A$2:$I$650,3, FALSE)," ",VLOOKUP(A69,Competitors!$A$2:$I$650,2,FALSE))))</f>
        <v/>
      </c>
      <c r="H69" s="22">
        <f t="shared" si="2"/>
        <v>0</v>
      </c>
      <c r="I69" t="str">
        <f t="shared" si="3"/>
        <v/>
      </c>
    </row>
    <row r="70" spans="1:9" ht="15" x14ac:dyDescent="0.4">
      <c r="A70" s="26"/>
      <c r="B70" s="19"/>
      <c r="C70" s="19"/>
      <c r="D70" s="19"/>
      <c r="E70" s="19"/>
      <c r="F70" s="19"/>
      <c r="G70" s="21" t="str">
        <f>IF(ISBLANK($A70),"",IF($I70="X",A70,CONCATENATE(VLOOKUP(A70,Competitors!$A$2:$I$650,3, FALSE)," ",VLOOKUP(A70,Competitors!$A$2:$I$650,2,FALSE))))</f>
        <v/>
      </c>
      <c r="H70" s="22">
        <f t="shared" si="2"/>
        <v>0</v>
      </c>
      <c r="I70" t="str">
        <f t="shared" si="3"/>
        <v/>
      </c>
    </row>
    <row r="71" spans="1:9" ht="15" x14ac:dyDescent="0.4">
      <c r="A71" s="26"/>
      <c r="B71" s="19"/>
      <c r="C71" s="19"/>
      <c r="D71" s="19"/>
      <c r="E71" s="19"/>
      <c r="F71" s="19"/>
      <c r="G71" s="21" t="str">
        <f>IF(ISBLANK($A71),"",IF($I71="X",A71,CONCATENATE(VLOOKUP(A71,Competitors!$A$2:$I$650,3, FALSE)," ",VLOOKUP(A71,Competitors!$A$2:$I$650,2,FALSE))))</f>
        <v/>
      </c>
      <c r="H71" s="22">
        <f t="shared" si="2"/>
        <v>0</v>
      </c>
      <c r="I71" t="str">
        <f t="shared" si="3"/>
        <v/>
      </c>
    </row>
    <row r="72" spans="1:9" ht="15" x14ac:dyDescent="0.4">
      <c r="A72" s="26"/>
      <c r="B72" s="19"/>
      <c r="C72" s="19"/>
      <c r="D72" s="19"/>
      <c r="E72" s="19"/>
      <c r="F72" s="19"/>
      <c r="G72" s="21" t="str">
        <f>IF(ISBLANK($A72),"",IF($I72="X",A72,CONCATENATE(VLOOKUP(A72,Competitors!$A$2:$I$650,3, FALSE)," ",VLOOKUP(A72,Competitors!$A$2:$I$650,2,FALSE))))</f>
        <v/>
      </c>
      <c r="H72" s="22">
        <f t="shared" si="2"/>
        <v>0</v>
      </c>
      <c r="I72" t="str">
        <f t="shared" si="3"/>
        <v/>
      </c>
    </row>
    <row r="73" spans="1:9" ht="15" x14ac:dyDescent="0.4">
      <c r="A73" s="26"/>
      <c r="B73" s="19"/>
      <c r="C73" s="19"/>
      <c r="D73" s="19"/>
      <c r="E73" s="19"/>
      <c r="F73" s="19"/>
      <c r="G73" s="21" t="str">
        <f>IF(ISBLANK($A73),"",IF($I73="X",A73,CONCATENATE(VLOOKUP(A73,Competitors!$A$2:$I$650,3, FALSE)," ",VLOOKUP(A73,Competitors!$A$2:$I$650,2,FALSE))))</f>
        <v/>
      </c>
      <c r="H73" s="22">
        <f t="shared" si="2"/>
        <v>0</v>
      </c>
      <c r="I73" t="str">
        <f t="shared" si="3"/>
        <v/>
      </c>
    </row>
    <row r="74" spans="1:9" ht="15" x14ac:dyDescent="0.4">
      <c r="A74" s="26"/>
      <c r="B74" s="19"/>
      <c r="C74" s="19"/>
      <c r="D74" s="19"/>
      <c r="E74" s="19"/>
      <c r="F74" s="19"/>
      <c r="G74" s="21" t="str">
        <f>IF(ISBLANK($A74),"",IF($I74="X",A74,CONCATENATE(VLOOKUP(A74,Competitors!$A$2:$I$650,3, FALSE)," ",VLOOKUP(A74,Competitors!$A$2:$I$650,2,FALSE))))</f>
        <v/>
      </c>
      <c r="H74" s="22">
        <f t="shared" si="2"/>
        <v>0</v>
      </c>
      <c r="I74" t="str">
        <f t="shared" si="3"/>
        <v/>
      </c>
    </row>
    <row r="75" spans="1:9" ht="15" x14ac:dyDescent="0.4">
      <c r="A75" s="26"/>
      <c r="B75" s="19"/>
      <c r="C75" s="19"/>
      <c r="D75" s="19"/>
      <c r="E75" s="19"/>
      <c r="F75" s="19"/>
      <c r="G75" s="21" t="str">
        <f>IF(ISBLANK($A75),"",IF($I75="X",A75,CONCATENATE(VLOOKUP(A75,Competitors!$A$2:$I$650,3, FALSE)," ",VLOOKUP(A75,Competitors!$A$2:$I$650,2,FALSE))))</f>
        <v/>
      </c>
      <c r="H75" s="22">
        <f t="shared" si="2"/>
        <v>0</v>
      </c>
      <c r="I75" t="str">
        <f t="shared" si="3"/>
        <v/>
      </c>
    </row>
    <row r="76" spans="1:9" ht="15" x14ac:dyDescent="0.4">
      <c r="A76" s="26"/>
      <c r="B76" s="19"/>
      <c r="C76" s="19"/>
      <c r="D76" s="19"/>
      <c r="E76" s="19"/>
      <c r="F76" s="19"/>
      <c r="G76" s="21" t="str">
        <f>IF(ISBLANK($A76),"",IF($I76="X",A76,CONCATENATE(VLOOKUP(A76,Competitors!$A$2:$I$650,3, FALSE)," ",VLOOKUP(A76,Competitors!$A$2:$I$650,2,FALSE))))</f>
        <v/>
      </c>
      <c r="H76" s="22">
        <f t="shared" si="2"/>
        <v>0</v>
      </c>
      <c r="I76" t="str">
        <f t="shared" si="3"/>
        <v/>
      </c>
    </row>
    <row r="77" spans="1:9" ht="15" x14ac:dyDescent="0.4">
      <c r="A77" s="26"/>
      <c r="B77" s="19"/>
      <c r="C77" s="19"/>
      <c r="D77" s="19"/>
      <c r="E77" s="19"/>
      <c r="F77" s="19"/>
      <c r="G77" s="21" t="str">
        <f>IF(ISBLANK($A77),"",IF($I77="X",A77,CONCATENATE(VLOOKUP(A77,Competitors!$A$2:$I$650,3, FALSE)," ",VLOOKUP(A77,Competitors!$A$2:$I$650,2,FALSE))))</f>
        <v/>
      </c>
      <c r="H77" s="22">
        <f t="shared" si="2"/>
        <v>0</v>
      </c>
      <c r="I77" t="str">
        <f t="shared" si="3"/>
        <v/>
      </c>
    </row>
    <row r="78" spans="1:9" ht="15" x14ac:dyDescent="0.4">
      <c r="A78" s="26"/>
      <c r="B78" s="19"/>
      <c r="C78" s="19"/>
      <c r="D78" s="19"/>
      <c r="E78" s="19"/>
      <c r="F78" s="19"/>
      <c r="G78" s="21" t="str">
        <f>IF(ISBLANK($A78),"",IF($I78="X",A78,CONCATENATE(VLOOKUP(A78,Competitors!$A$2:$I$650,3, FALSE)," ",VLOOKUP(A78,Competitors!$A$2:$I$650,2,FALSE))))</f>
        <v/>
      </c>
      <c r="H78" s="22">
        <f t="shared" si="2"/>
        <v>0</v>
      </c>
      <c r="I78" t="str">
        <f t="shared" si="3"/>
        <v/>
      </c>
    </row>
    <row r="79" spans="1:9" ht="15" x14ac:dyDescent="0.4">
      <c r="A79" s="26"/>
      <c r="B79" s="19"/>
      <c r="C79" s="19"/>
      <c r="D79" s="19"/>
      <c r="E79" s="19"/>
      <c r="F79" s="19"/>
      <c r="G79" s="21" t="str">
        <f>IF(ISBLANK($A79),"",IF($I79="X",A79,CONCATENATE(VLOOKUP(A79,Competitors!$A$2:$I$650,3, FALSE)," ",VLOOKUP(A79,Competitors!$A$2:$I$650,2,FALSE))))</f>
        <v/>
      </c>
      <c r="H79" s="22">
        <f t="shared" si="2"/>
        <v>0</v>
      </c>
      <c r="I79" t="str">
        <f t="shared" si="3"/>
        <v/>
      </c>
    </row>
    <row r="80" spans="1:9" ht="15" x14ac:dyDescent="0.4">
      <c r="A80" s="26"/>
      <c r="B80" s="19"/>
      <c r="C80" s="19"/>
      <c r="D80" s="19"/>
      <c r="E80" s="19"/>
      <c r="F80" s="19"/>
      <c r="G80" s="21" t="str">
        <f>IF(ISBLANK($A80),"",IF($I80="X",A80,CONCATENATE(VLOOKUP(A80,Competitors!$A$2:$I$650,3, FALSE)," ",VLOOKUP(A80,Competitors!$A$2:$I$650,2,FALSE))))</f>
        <v/>
      </c>
      <c r="H80" s="22">
        <f t="shared" si="2"/>
        <v>0</v>
      </c>
      <c r="I80" t="str">
        <f t="shared" si="3"/>
        <v/>
      </c>
    </row>
    <row r="81" spans="1:9" ht="15" x14ac:dyDescent="0.4">
      <c r="A81" s="26"/>
      <c r="B81" s="19"/>
      <c r="C81" s="19"/>
      <c r="D81" s="19"/>
      <c r="E81" s="19"/>
      <c r="F81" s="19"/>
      <c r="G81" s="21" t="str">
        <f>IF(ISBLANK($A81),"",IF($I81="X",A81,CONCATENATE(VLOOKUP(A81,Competitors!$A$2:$I$650,3, FALSE)," ",VLOOKUP(A81,Competitors!$A$2:$I$650,2,FALSE))))</f>
        <v/>
      </c>
      <c r="H81" s="22">
        <f t="shared" si="2"/>
        <v>0</v>
      </c>
      <c r="I81" t="str">
        <f t="shared" si="3"/>
        <v/>
      </c>
    </row>
    <row r="82" spans="1:9" ht="15" x14ac:dyDescent="0.4">
      <c r="A82" s="26"/>
      <c r="B82" s="19"/>
      <c r="C82" s="19"/>
      <c r="D82" s="19"/>
      <c r="E82" s="19"/>
      <c r="F82" s="19"/>
      <c r="G82" s="21" t="str">
        <f>IF(ISBLANK($A82),"",IF($I82="X",A82,CONCATENATE(VLOOKUP(A82,Competitors!$A$2:$I$650,3, FALSE)," ",VLOOKUP(A82,Competitors!$A$2:$I$650,2,FALSE))))</f>
        <v/>
      </c>
      <c r="H82" s="22">
        <f t="shared" si="2"/>
        <v>0</v>
      </c>
      <c r="I82" t="str">
        <f t="shared" si="3"/>
        <v/>
      </c>
    </row>
    <row r="83" spans="1:9" ht="15" x14ac:dyDescent="0.4">
      <c r="A83" s="26"/>
      <c r="B83" s="19"/>
      <c r="C83" s="19"/>
      <c r="D83" s="19"/>
      <c r="E83" s="19"/>
      <c r="F83" s="19"/>
      <c r="G83" s="21" t="str">
        <f>IF(ISBLANK($A83),"",IF($I83="X",A83,CONCATENATE(VLOOKUP(A83,Competitors!$A$2:$I$650,3, FALSE)," ",VLOOKUP(A83,Competitors!$A$2:$I$650,2,FALSE))))</f>
        <v/>
      </c>
      <c r="H83" s="22">
        <f t="shared" si="2"/>
        <v>0</v>
      </c>
      <c r="I83" t="str">
        <f t="shared" si="3"/>
        <v/>
      </c>
    </row>
    <row r="84" spans="1:9" ht="15" x14ac:dyDescent="0.4">
      <c r="A84" s="26"/>
      <c r="B84" s="19"/>
      <c r="C84" s="19"/>
      <c r="D84" s="19"/>
      <c r="E84" s="19"/>
      <c r="F84" s="19"/>
      <c r="G84" s="21" t="str">
        <f>IF(ISBLANK($A84),"",IF($I84="X",A84,CONCATENATE(VLOOKUP(A84,Competitors!$A$2:$I$650,3, FALSE)," ",VLOOKUP(A84,Competitors!$A$2:$I$650,2,FALSE))))</f>
        <v/>
      </c>
      <c r="H84" s="22">
        <f t="shared" si="2"/>
        <v>0</v>
      </c>
      <c r="I84" t="str">
        <f t="shared" si="3"/>
        <v/>
      </c>
    </row>
    <row r="85" spans="1:9" ht="15" x14ac:dyDescent="0.4">
      <c r="A85" s="26"/>
      <c r="B85" s="19"/>
      <c r="C85" s="19"/>
      <c r="D85" s="19"/>
      <c r="E85" s="19"/>
      <c r="F85" s="19"/>
      <c r="G85" s="21" t="str">
        <f>IF(ISBLANK($A85),"",IF($I85="X",A85,CONCATENATE(VLOOKUP(A85,Competitors!$A$2:$I$650,3, FALSE)," ",VLOOKUP(A85,Competitors!$A$2:$I$650,2,FALSE))))</f>
        <v/>
      </c>
      <c r="H85" s="22">
        <f t="shared" si="2"/>
        <v>0</v>
      </c>
      <c r="I85" t="str">
        <f t="shared" si="3"/>
        <v/>
      </c>
    </row>
    <row r="86" spans="1:9" ht="15" x14ac:dyDescent="0.4">
      <c r="A86" s="26"/>
      <c r="B86" s="19"/>
      <c r="C86" s="19"/>
      <c r="D86" s="19"/>
      <c r="E86" s="19"/>
      <c r="F86" s="19"/>
      <c r="G86" s="21" t="str">
        <f>IF(ISBLANK($A86),"",IF($I86="X",A86,CONCATENATE(VLOOKUP(A86,Competitors!$A$2:$I$650,3, FALSE)," ",VLOOKUP(A86,Competitors!$A$2:$I$650,2,FALSE))))</f>
        <v/>
      </c>
      <c r="H86" s="22">
        <f t="shared" si="2"/>
        <v>0</v>
      </c>
      <c r="I86" t="str">
        <f t="shared" si="3"/>
        <v/>
      </c>
    </row>
    <row r="87" spans="1:9" ht="15" x14ac:dyDescent="0.4">
      <c r="A87" s="26"/>
      <c r="B87" s="19"/>
      <c r="C87" s="19"/>
      <c r="D87" s="19"/>
      <c r="E87" s="19"/>
      <c r="F87" s="19"/>
      <c r="G87" s="21" t="str">
        <f>IF(ISBLANK($A87),"",IF($I87="X",A87,CONCATENATE(VLOOKUP(A87,Competitors!$A$2:$I$650,3, FALSE)," ",VLOOKUP(A87,Competitors!$A$2:$I$650,2,FALSE))))</f>
        <v/>
      </c>
      <c r="H87" s="22">
        <f t="shared" si="2"/>
        <v>0</v>
      </c>
      <c r="I87" t="str">
        <f t="shared" si="3"/>
        <v/>
      </c>
    </row>
    <row r="88" spans="1:9" ht="15" x14ac:dyDescent="0.4">
      <c r="A88" s="26"/>
      <c r="B88" s="19"/>
      <c r="C88" s="19"/>
      <c r="D88" s="19"/>
      <c r="E88" s="19"/>
      <c r="F88" s="19"/>
      <c r="G88" s="21" t="str">
        <f>IF(ISBLANK($A88),"",IF($I88="X",A88,CONCATENATE(VLOOKUP(A88,Competitors!$A$2:$I$650,3, FALSE)," ",VLOOKUP(A88,Competitors!$A$2:$I$650,2,FALSE))))</f>
        <v/>
      </c>
      <c r="H88" s="22">
        <f t="shared" si="2"/>
        <v>0</v>
      </c>
      <c r="I88" t="str">
        <f t="shared" si="3"/>
        <v/>
      </c>
    </row>
    <row r="89" spans="1:9" ht="15" x14ac:dyDescent="0.4">
      <c r="A89" s="26"/>
      <c r="B89" s="19"/>
      <c r="C89" s="19"/>
      <c r="D89" s="19"/>
      <c r="E89" s="19"/>
      <c r="F89" s="19"/>
      <c r="G89" s="21" t="str">
        <f>IF(ISBLANK($A89),"",IF($I89="X",A89,CONCATENATE(VLOOKUP(A89,Competitors!$A$2:$I$650,3, FALSE)," ",VLOOKUP(A89,Competitors!$A$2:$I$650,2,FALSE))))</f>
        <v/>
      </c>
      <c r="H89" s="22">
        <f t="shared" si="2"/>
        <v>0</v>
      </c>
      <c r="I89" t="str">
        <f t="shared" si="3"/>
        <v/>
      </c>
    </row>
    <row r="90" spans="1:9" ht="15" x14ac:dyDescent="0.4">
      <c r="A90" s="26"/>
      <c r="B90" s="19"/>
      <c r="C90" s="19"/>
      <c r="D90" s="19"/>
      <c r="E90" s="19"/>
      <c r="F90" s="19"/>
      <c r="G90" s="21" t="str">
        <f>IF(ISBLANK($A90),"",IF($I90="X",A90,CONCATENATE(VLOOKUP(A90,Competitors!$A$2:$I$650,3, FALSE)," ",VLOOKUP(A90,Competitors!$A$2:$I$650,2,FALSE))))</f>
        <v/>
      </c>
      <c r="H90" s="22">
        <f t="shared" si="2"/>
        <v>0</v>
      </c>
      <c r="I90" t="str">
        <f t="shared" si="3"/>
        <v/>
      </c>
    </row>
    <row r="91" spans="1:9" ht="15" x14ac:dyDescent="0.4">
      <c r="A91" s="26"/>
      <c r="B91" s="19"/>
      <c r="C91" s="19"/>
      <c r="D91" s="19"/>
      <c r="E91" s="19"/>
      <c r="F91" s="19"/>
      <c r="G91" s="21" t="str">
        <f>IF(ISBLANK($A91),"",IF($I91="X",A91,CONCATENATE(VLOOKUP(A91,Competitors!$A$2:$I$650,3, FALSE)," ",VLOOKUP(A91,Competitors!$A$2:$I$650,2,FALSE))))</f>
        <v/>
      </c>
      <c r="H91" s="22">
        <f t="shared" si="2"/>
        <v>0</v>
      </c>
      <c r="I91" t="str">
        <f t="shared" si="3"/>
        <v/>
      </c>
    </row>
    <row r="92" spans="1:9" ht="15" x14ac:dyDescent="0.4">
      <c r="A92" s="26"/>
      <c r="B92" s="19"/>
      <c r="C92" s="19"/>
      <c r="D92" s="19"/>
      <c r="E92" s="19"/>
      <c r="F92" s="19"/>
      <c r="G92" s="21" t="str">
        <f>IF(ISBLANK($A92),"",IF($I92="X",A92,CONCATENATE(VLOOKUP(A92,Competitors!$A$2:$I$650,3, FALSE)," ",VLOOKUP(A92,Competitors!$A$2:$I$650,2,FALSE))))</f>
        <v/>
      </c>
      <c r="H92" s="22">
        <f t="shared" si="2"/>
        <v>0</v>
      </c>
      <c r="I92" t="str">
        <f t="shared" si="3"/>
        <v/>
      </c>
    </row>
    <row r="93" spans="1:9" ht="15" x14ac:dyDescent="0.4">
      <c r="A93" s="26"/>
      <c r="B93" s="19"/>
      <c r="C93" s="19"/>
      <c r="D93" s="19"/>
      <c r="E93" s="19"/>
      <c r="F93" s="19"/>
      <c r="G93" s="21" t="str">
        <f>IF(ISBLANK($A93),"",IF($I93="X",A93,CONCATENATE(VLOOKUP(A93,Competitors!$A$2:$I$650,3, FALSE)," ",VLOOKUP(A93,Competitors!$A$2:$I$650,2,FALSE))))</f>
        <v/>
      </c>
      <c r="H93" s="22">
        <f t="shared" si="2"/>
        <v>0</v>
      </c>
      <c r="I93" t="str">
        <f t="shared" si="3"/>
        <v/>
      </c>
    </row>
    <row r="94" spans="1:9" ht="15" x14ac:dyDescent="0.4">
      <c r="A94" s="26"/>
      <c r="B94" s="19"/>
      <c r="C94" s="19"/>
      <c r="D94" s="19"/>
      <c r="E94" s="19"/>
      <c r="F94" s="19"/>
      <c r="G94" s="21" t="str">
        <f>IF(ISBLANK($A94),"",IF($I94="X",A94,CONCATENATE(VLOOKUP(A94,Competitors!$A$2:$I$650,3, FALSE)," ",VLOOKUP(A94,Competitors!$A$2:$I$650,2,FALSE))))</f>
        <v/>
      </c>
      <c r="H94" s="22">
        <f t="shared" si="2"/>
        <v>0</v>
      </c>
      <c r="I94" t="str">
        <f t="shared" si="3"/>
        <v/>
      </c>
    </row>
    <row r="95" spans="1:9" ht="15" x14ac:dyDescent="0.4">
      <c r="A95" s="26"/>
      <c r="B95" s="19"/>
      <c r="C95" s="19"/>
      <c r="D95" s="19"/>
      <c r="E95" s="19"/>
      <c r="F95" s="19"/>
      <c r="G95" s="21" t="str">
        <f>IF(ISBLANK($A95),"",IF($I95="X",A95,CONCATENATE(VLOOKUP(A95,Competitors!$A$2:$I$650,3, FALSE)," ",VLOOKUP(A95,Competitors!$A$2:$I$650,2,FALSE))))</f>
        <v/>
      </c>
      <c r="H95" s="22">
        <f t="shared" si="2"/>
        <v>0</v>
      </c>
      <c r="I95" t="str">
        <f t="shared" si="3"/>
        <v/>
      </c>
    </row>
    <row r="96" spans="1:9" ht="15" x14ac:dyDescent="0.4">
      <c r="A96" s="26"/>
      <c r="B96" s="19"/>
      <c r="C96" s="19"/>
      <c r="D96" s="19"/>
      <c r="E96" s="19"/>
      <c r="F96" s="19"/>
      <c r="G96" s="21" t="str">
        <f>IF(ISBLANK($A96),"",IF($I96="X",A96,CONCATENATE(VLOOKUP(A96,Competitors!$A$2:$I$650,3, FALSE)," ",VLOOKUP(A96,Competitors!$A$2:$I$650,2,FALSE))))</f>
        <v/>
      </c>
      <c r="H96" s="22">
        <f t="shared" si="2"/>
        <v>0</v>
      </c>
      <c r="I96" t="str">
        <f t="shared" si="3"/>
        <v/>
      </c>
    </row>
    <row r="97" spans="1:9" ht="15" x14ac:dyDescent="0.4">
      <c r="A97" s="26"/>
      <c r="B97" s="19"/>
      <c r="C97" s="19"/>
      <c r="D97" s="19"/>
      <c r="E97" s="19"/>
      <c r="F97" s="19"/>
      <c r="G97" s="21" t="str">
        <f>IF(ISBLANK($A97),"",IF($I97="X",A97,CONCATENATE(VLOOKUP(A97,Competitors!$A$2:$I$650,3, FALSE)," ",VLOOKUP(A97,Competitors!$A$2:$I$650,2,FALSE))))</f>
        <v/>
      </c>
      <c r="H97" s="22">
        <f t="shared" si="2"/>
        <v>0</v>
      </c>
      <c r="I97" t="str">
        <f t="shared" si="3"/>
        <v/>
      </c>
    </row>
    <row r="98" spans="1:9" ht="15" x14ac:dyDescent="0.4">
      <c r="A98" s="26"/>
      <c r="B98" s="19"/>
      <c r="C98" s="19"/>
      <c r="D98" s="19"/>
      <c r="E98" s="19"/>
      <c r="F98" s="19"/>
      <c r="G98" s="21" t="str">
        <f>IF(ISBLANK($A98),"",IF($I98="X",A98,CONCATENATE(VLOOKUP(A98,Competitors!$A$2:$I$650,3, FALSE)," ",VLOOKUP(A98,Competitors!$A$2:$I$650,2,FALSE))))</f>
        <v/>
      </c>
      <c r="H98" s="22">
        <f t="shared" si="2"/>
        <v>0</v>
      </c>
      <c r="I98" t="str">
        <f t="shared" si="3"/>
        <v/>
      </c>
    </row>
    <row r="99" spans="1:9" ht="15" x14ac:dyDescent="0.4">
      <c r="A99" s="26"/>
      <c r="B99" s="19"/>
      <c r="C99" s="19"/>
      <c r="D99" s="19"/>
      <c r="E99" s="19"/>
      <c r="F99" s="19"/>
      <c r="G99" s="21" t="str">
        <f>IF(ISBLANK($A99),"",IF($I99="X",A99,CONCATENATE(VLOOKUP(A99,Competitors!$A$2:$I$650,3, FALSE)," ",VLOOKUP(A99,Competitors!$A$2:$I$650,2,FALSE))))</f>
        <v/>
      </c>
      <c r="H99" s="22">
        <f t="shared" si="2"/>
        <v>0</v>
      </c>
      <c r="I99" t="str">
        <f t="shared" si="3"/>
        <v/>
      </c>
    </row>
    <row r="100" spans="1:9" ht="15" x14ac:dyDescent="0.4">
      <c r="A100" s="26"/>
      <c r="B100" s="19"/>
      <c r="C100" s="19"/>
      <c r="D100" s="19"/>
      <c r="E100" s="19"/>
      <c r="F100" s="19"/>
      <c r="G100" s="21" t="str">
        <f>IF(ISBLANK($A100),"",IF($I100="X",A100,CONCATENATE(VLOOKUP(A100,Competitors!$A$2:$I$650,3, FALSE)," ",VLOOKUP(A100,Competitors!$A$2:$I$650,2,FALSE))))</f>
        <v/>
      </c>
      <c r="H100" s="22">
        <f t="shared" si="2"/>
        <v>0</v>
      </c>
      <c r="I100" t="str">
        <f t="shared" si="3"/>
        <v/>
      </c>
    </row>
    <row r="101" spans="1:9" ht="15" x14ac:dyDescent="0.4">
      <c r="A101" s="26"/>
      <c r="B101" s="19"/>
      <c r="C101" s="19"/>
      <c r="D101" s="19"/>
      <c r="E101" s="19"/>
      <c r="F101" s="19"/>
      <c r="G101" s="21" t="str">
        <f>IF(ISBLANK($A101),"",IF($I101="X",A101,CONCATENATE(VLOOKUP(A101,Competitors!$A$2:$I$650,3, FALSE)," ",VLOOKUP(A101,Competitors!$A$2:$I$650,2,FALSE))))</f>
        <v/>
      </c>
      <c r="H101" s="22">
        <f t="shared" si="2"/>
        <v>0</v>
      </c>
      <c r="I101" t="str">
        <f t="shared" si="3"/>
        <v/>
      </c>
    </row>
    <row r="102" spans="1:9" s="23" customFormat="1" x14ac:dyDescent="0.35">
      <c r="H102" s="24"/>
    </row>
    <row r="103" spans="1:9" x14ac:dyDescent="0.35">
      <c r="A103" t="s">
        <v>672</v>
      </c>
      <c r="B103" t="str" cm="1">
        <f t="array" aca="1" ref="B103" ca="1">MID(CELL("filename",A1),FIND("]",CELL("filename",A1))+1,255)</f>
        <v>Event_04</v>
      </c>
    </row>
    <row r="104" spans="1:9" x14ac:dyDescent="0.35">
      <c r="A104" t="s">
        <v>673</v>
      </c>
      <c r="B104">
        <f ca="1">_xlfn.XLOOKUP(B103,Calendar!L:L,Calendar!G:G,"Event is not in calendar")</f>
        <v>0</v>
      </c>
    </row>
  </sheetData>
  <conditionalFormatting sqref="D2:D101">
    <cfRule type="expression" dxfId="68" priority="1">
      <formula>TEXT($B$104,"@")="Y"</formula>
    </cfRule>
  </conditionalFormatting>
  <conditionalFormatting sqref="G2:H101">
    <cfRule type="expression" dxfId="67" priority="3">
      <formula>$I2="X"</formula>
    </cfRule>
  </conditionalFormatting>
  <conditionalFormatting sqref="H2:H101">
    <cfRule type="expression" dxfId="66" priority="2">
      <formula>TEXT($B$104,"@")="Y"</formula>
    </cfRule>
  </conditionalFormatting>
  <printOptions horizontalCentered="1"/>
  <pageMargins left="0.62992125984251968" right="0.70866141732283472" top="1.7322834645669292" bottom="0.39370078740157483" header="0.31496062992125984" footer="0.31496062992125984"/>
  <pageSetup paperSize="9" orientation="portrait" r:id="rId1"/>
  <headerFooter>
    <oddHeader>&amp;C&amp;24WVCC champs 2016 results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01FED-FDA6-4CE8-855C-917E145BFC0F}">
  <sheetPr codeName="Sheet37">
    <pageSetUpPr fitToPage="1"/>
  </sheetPr>
  <dimension ref="A1:I104"/>
  <sheetViews>
    <sheetView zoomScaleNormal="100" workbookViewId="0">
      <selection activeCell="D2" sqref="D2:D101"/>
    </sheetView>
  </sheetViews>
  <sheetFormatPr defaultColWidth="9.1328125" defaultRowHeight="12.75" x14ac:dyDescent="0.35"/>
  <cols>
    <col min="1" max="1" width="19" bestFit="1" customWidth="1"/>
    <col min="2" max="4" width="4.6640625" customWidth="1"/>
    <col min="5" max="6" width="11" customWidth="1"/>
    <col min="7" max="7" width="25.1328125" style="25" customWidth="1"/>
    <col min="8" max="8" width="14.6640625" style="25" bestFit="1" customWidth="1"/>
  </cols>
  <sheetData>
    <row r="1" spans="1:9" ht="15.75" customHeight="1" x14ac:dyDescent="0.4">
      <c r="A1" s="12" t="s">
        <v>364</v>
      </c>
      <c r="B1" s="13" t="s">
        <v>176</v>
      </c>
      <c r="C1" s="14" t="s">
        <v>2</v>
      </c>
      <c r="D1" s="15" t="s">
        <v>48</v>
      </c>
      <c r="E1" s="16" t="s">
        <v>177</v>
      </c>
      <c r="F1" s="16" t="s">
        <v>178</v>
      </c>
      <c r="G1" s="18" t="s">
        <v>115</v>
      </c>
      <c r="H1" s="18" t="s">
        <v>179</v>
      </c>
      <c r="I1" t="s">
        <v>363</v>
      </c>
    </row>
    <row r="2" spans="1:9" ht="15" x14ac:dyDescent="0.4">
      <c r="A2" s="19">
        <v>407</v>
      </c>
      <c r="B2" s="19">
        <v>0</v>
      </c>
      <c r="C2" s="19">
        <v>24</v>
      </c>
      <c r="D2" s="19">
        <v>12</v>
      </c>
      <c r="E2" s="19"/>
      <c r="F2" s="19"/>
      <c r="G2" s="27" t="str">
        <f>IF(ISBLANK($A2),"",IF($I2="X",A2,CONCATENATE(VLOOKUP(A2,Competitors!$A$2:$I$650,3, FALSE)," ",VLOOKUP(A2,Competitors!$A$2:$I$650,2,FALSE))))</f>
        <v>Hans van Nierop</v>
      </c>
      <c r="H2" s="22">
        <f>IF(LEFT($E2,1)="D",UPPER($E2),(B2*3600+C2*60+D2)/86400)</f>
        <v>1.6805555555555556E-2</v>
      </c>
      <c r="I2" t="str">
        <f>IF(OR(ISBLANK(A2),ISNUMBER(A2)),"","X")</f>
        <v/>
      </c>
    </row>
    <row r="3" spans="1:9" ht="15" x14ac:dyDescent="0.4">
      <c r="A3" s="19" t="s">
        <v>145</v>
      </c>
      <c r="B3" s="19">
        <v>0</v>
      </c>
      <c r="C3" s="19">
        <v>24</v>
      </c>
      <c r="D3" s="19">
        <v>43</v>
      </c>
      <c r="E3" s="19"/>
      <c r="F3" s="19"/>
      <c r="G3" s="27" t="str">
        <f>IF(ISBLANK($A3),"",IF($I3="X",A3,CONCATENATE(VLOOKUP(A3,Competitors!$A$2:$I$650,3, FALSE)," ",VLOOKUP(A3,Competitors!$A$2:$I$650,2,FALSE))))</f>
        <v>Alex Whitmore</v>
      </c>
      <c r="H3" s="22">
        <f t="shared" ref="H3:H66" si="0">IF(LEFT($E3,1)="D",UPPER($E3),(B3*3600+C3*60+D3)/86400)</f>
        <v>1.7164351851851851E-2</v>
      </c>
      <c r="I3" t="str">
        <f t="shared" ref="I3:I66" si="1">IF(OR(ISBLANK(A3),ISNUMBER(A3)),"","X")</f>
        <v>X</v>
      </c>
    </row>
    <row r="4" spans="1:9" ht="15" x14ac:dyDescent="0.4">
      <c r="A4" s="19">
        <v>1144</v>
      </c>
      <c r="B4" s="19">
        <v>0</v>
      </c>
      <c r="C4" s="19">
        <v>25</v>
      </c>
      <c r="D4" s="19">
        <v>1</v>
      </c>
      <c r="E4" s="19" t="s">
        <v>180</v>
      </c>
      <c r="F4" s="19"/>
      <c r="G4" s="27" t="str">
        <f>IF(ISBLANK($A4),"",IF($I4="X",A4,CONCATENATE(VLOOKUP(A4,Competitors!$A$2:$I$650,3, FALSE)," ",VLOOKUP(A4,Competitors!$A$2:$I$650,2,FALSE))))</f>
        <v>Jamie Kershaw</v>
      </c>
      <c r="H4" s="22">
        <f t="shared" si="0"/>
        <v>1.7372685185185185E-2</v>
      </c>
      <c r="I4" t="str">
        <f t="shared" si="1"/>
        <v/>
      </c>
    </row>
    <row r="5" spans="1:9" ht="15" x14ac:dyDescent="0.4">
      <c r="A5" s="19" t="s">
        <v>223</v>
      </c>
      <c r="B5" s="19">
        <v>0</v>
      </c>
      <c r="C5" s="19">
        <v>25</v>
      </c>
      <c r="D5" s="19">
        <v>6</v>
      </c>
      <c r="E5" s="19" t="s">
        <v>47</v>
      </c>
      <c r="F5" s="19"/>
      <c r="G5" s="27" t="str">
        <f>IF(ISBLANK($A5),"",IF($I5="X",A5,CONCATENATE(VLOOKUP(A5,Competitors!$A$2:$I$650,3, FALSE)," ",VLOOKUP(A5,Competitors!$A$2:$I$650,2,FALSE))))</f>
        <v>N Joyce</v>
      </c>
      <c r="H5" s="22">
        <f t="shared" si="0"/>
        <v>1.7430555555555557E-2</v>
      </c>
      <c r="I5" t="str">
        <f t="shared" si="1"/>
        <v>X</v>
      </c>
    </row>
    <row r="6" spans="1:9" ht="15" x14ac:dyDescent="0.4">
      <c r="A6" s="19">
        <v>989</v>
      </c>
      <c r="B6" s="19">
        <v>0</v>
      </c>
      <c r="C6" s="19">
        <v>25</v>
      </c>
      <c r="D6" s="19">
        <v>28</v>
      </c>
      <c r="E6" s="19" t="s">
        <v>180</v>
      </c>
      <c r="F6" s="19"/>
      <c r="G6" s="27" t="str">
        <f>IF(ISBLANK($A6),"",IF($I6="X",A6,CONCATENATE(VLOOKUP(A6,Competitors!$A$2:$I$650,3, FALSE)," ",VLOOKUP(A6,Competitors!$A$2:$I$650,2,FALSE))))</f>
        <v>Jason Williams</v>
      </c>
      <c r="H6" s="22">
        <f t="shared" si="0"/>
        <v>1.7685185185185186E-2</v>
      </c>
      <c r="I6" t="str">
        <f t="shared" si="1"/>
        <v/>
      </c>
    </row>
    <row r="7" spans="1:9" ht="15" x14ac:dyDescent="0.4">
      <c r="A7" s="19">
        <v>1161</v>
      </c>
      <c r="B7" s="19">
        <v>0</v>
      </c>
      <c r="C7" s="19">
        <v>25</v>
      </c>
      <c r="D7" s="19">
        <v>45</v>
      </c>
      <c r="E7" s="19"/>
      <c r="F7" s="19"/>
      <c r="G7" s="27" t="str">
        <f>IF(ISBLANK($A7),"",IF($I7="X",A7,CONCATENATE(VLOOKUP(A7,Competitors!$A$2:$I$650,3, FALSE)," ",VLOOKUP(A7,Competitors!$A$2:$I$650,2,FALSE))))</f>
        <v>Maciej Suchocki</v>
      </c>
      <c r="H7" s="22">
        <f t="shared" si="0"/>
        <v>1.7881944444444443E-2</v>
      </c>
      <c r="I7" t="str">
        <f t="shared" si="1"/>
        <v/>
      </c>
    </row>
    <row r="8" spans="1:9" ht="15" x14ac:dyDescent="0.4">
      <c r="A8" s="19">
        <v>699</v>
      </c>
      <c r="B8" s="19">
        <v>0</v>
      </c>
      <c r="C8" s="19">
        <v>25</v>
      </c>
      <c r="D8" s="19">
        <v>49</v>
      </c>
      <c r="E8" s="19"/>
      <c r="F8" s="19"/>
      <c r="G8" s="27" t="str">
        <f>IF(ISBLANK($A8),"",IF($I8="X",A8,CONCATENATE(VLOOKUP(A8,Competitors!$A$2:$I$650,3, FALSE)," ",VLOOKUP(A8,Competitors!$A$2:$I$650,2,FALSE))))</f>
        <v>Jonathan Durnin</v>
      </c>
      <c r="H8" s="22">
        <f t="shared" si="0"/>
        <v>1.7928240740740741E-2</v>
      </c>
      <c r="I8" t="str">
        <f t="shared" si="1"/>
        <v/>
      </c>
    </row>
    <row r="9" spans="1:9" ht="15" x14ac:dyDescent="0.4">
      <c r="A9" s="19">
        <v>415</v>
      </c>
      <c r="B9" s="19">
        <v>0</v>
      </c>
      <c r="C9" s="19">
        <v>26</v>
      </c>
      <c r="D9" s="19">
        <v>23</v>
      </c>
      <c r="E9" s="19" t="s">
        <v>180</v>
      </c>
      <c r="F9" s="19"/>
      <c r="G9" s="27" t="str">
        <f>IF(ISBLANK($A9),"",IF($I9="X",A9,CONCATENATE(VLOOKUP(A9,Competitors!$A$2:$I$650,3, FALSE)," ",VLOOKUP(A9,Competitors!$A$2:$I$650,2,FALSE))))</f>
        <v>Nik Kershaw</v>
      </c>
      <c r="H9" s="22">
        <f t="shared" si="0"/>
        <v>1.832175925925926E-2</v>
      </c>
      <c r="I9" t="str">
        <f t="shared" si="1"/>
        <v/>
      </c>
    </row>
    <row r="10" spans="1:9" ht="15" x14ac:dyDescent="0.4">
      <c r="A10" s="19">
        <v>1055</v>
      </c>
      <c r="B10" s="19">
        <v>0</v>
      </c>
      <c r="C10" s="19">
        <v>26</v>
      </c>
      <c r="D10" s="19">
        <v>39</v>
      </c>
      <c r="E10" s="19" t="s">
        <v>180</v>
      </c>
      <c r="F10" s="19"/>
      <c r="G10" s="27" t="str">
        <f>IF(ISBLANK($A10),"",IF($I10="X",A10,CONCATENATE(VLOOKUP(A10,Competitors!$A$2:$I$650,3, FALSE)," ",VLOOKUP(A10,Competitors!$A$2:$I$650,2,FALSE))))</f>
        <v>Austin Smith</v>
      </c>
      <c r="H10" s="22">
        <f t="shared" si="0"/>
        <v>1.8506944444444444E-2</v>
      </c>
      <c r="I10" t="str">
        <f t="shared" si="1"/>
        <v/>
      </c>
    </row>
    <row r="11" spans="1:9" ht="15" x14ac:dyDescent="0.4">
      <c r="A11" s="19">
        <v>1094</v>
      </c>
      <c r="B11" s="19">
        <v>0</v>
      </c>
      <c r="C11" s="19">
        <v>26</v>
      </c>
      <c r="D11" s="19">
        <v>53</v>
      </c>
      <c r="E11" s="19"/>
      <c r="F11" s="19"/>
      <c r="G11" s="27" t="str">
        <f>IF(ISBLANK($A11),"",IF($I11="X",A11,CONCATENATE(VLOOKUP(A11,Competitors!$A$2:$I$650,3, FALSE)," ",VLOOKUP(A11,Competitors!$A$2:$I$650,2,FALSE))))</f>
        <v>Andy Poulton</v>
      </c>
      <c r="H11" s="22">
        <f t="shared" si="0"/>
        <v>1.8668981481481481E-2</v>
      </c>
      <c r="I11" t="str">
        <f t="shared" si="1"/>
        <v/>
      </c>
    </row>
    <row r="12" spans="1:9" ht="15" x14ac:dyDescent="0.4">
      <c r="A12" s="19">
        <v>1192</v>
      </c>
      <c r="B12" s="19">
        <v>0</v>
      </c>
      <c r="C12" s="19">
        <v>27</v>
      </c>
      <c r="D12" s="19">
        <v>0</v>
      </c>
      <c r="E12" s="19" t="s">
        <v>180</v>
      </c>
      <c r="F12" s="19"/>
      <c r="G12" s="27" t="str">
        <f>IF(ISBLANK($A12),"",IF($I12="X",A12,CONCATENATE(VLOOKUP(A12,Competitors!$A$2:$I$650,3, FALSE)," ",VLOOKUP(A12,Competitors!$A$2:$I$650,2,FALSE))))</f>
        <v>Dale Norris</v>
      </c>
      <c r="H12" s="22">
        <f t="shared" si="0"/>
        <v>1.8749999999999999E-2</v>
      </c>
      <c r="I12" t="str">
        <f t="shared" si="1"/>
        <v/>
      </c>
    </row>
    <row r="13" spans="1:9" ht="15" x14ac:dyDescent="0.4">
      <c r="A13" s="19">
        <v>1237</v>
      </c>
      <c r="B13" s="19">
        <v>0</v>
      </c>
      <c r="C13" s="19">
        <v>27</v>
      </c>
      <c r="D13" s="19">
        <v>40</v>
      </c>
      <c r="E13" s="19" t="s">
        <v>180</v>
      </c>
      <c r="F13" s="19"/>
      <c r="G13" s="27" t="str">
        <f>IF(ISBLANK($A13),"",IF($I13="X",A13,CONCATENATE(VLOOKUP(A13,Competitors!$A$2:$I$650,3, FALSE)," ",VLOOKUP(A13,Competitors!$A$2:$I$650,2,FALSE))))</f>
        <v>John Abbott</v>
      </c>
      <c r="H13" s="22">
        <f t="shared" si="0"/>
        <v>1.9212962962962963E-2</v>
      </c>
      <c r="I13" t="str">
        <f t="shared" si="1"/>
        <v/>
      </c>
    </row>
    <row r="14" spans="1:9" ht="15" x14ac:dyDescent="0.4">
      <c r="A14" s="19">
        <v>1129</v>
      </c>
      <c r="B14" s="19">
        <v>0</v>
      </c>
      <c r="C14" s="19">
        <v>28</v>
      </c>
      <c r="D14" s="19">
        <v>22</v>
      </c>
      <c r="E14" s="19" t="s">
        <v>47</v>
      </c>
      <c r="F14" s="19"/>
      <c r="G14" s="27" t="str">
        <f>IF(ISBLANK($A14),"",IF($I14="X",A14,CONCATENATE(VLOOKUP(A14,Competitors!$A$2:$I$650,3, FALSE)," ",VLOOKUP(A14,Competitors!$A$2:$I$650,2,FALSE))))</f>
        <v>Doug Tincello</v>
      </c>
      <c r="H14" s="22">
        <f t="shared" si="0"/>
        <v>1.9699074074074074E-2</v>
      </c>
      <c r="I14" t="str">
        <f t="shared" si="1"/>
        <v/>
      </c>
    </row>
    <row r="15" spans="1:9" ht="15" x14ac:dyDescent="0.4">
      <c r="A15" s="19">
        <v>1152</v>
      </c>
      <c r="B15" s="19">
        <v>0</v>
      </c>
      <c r="C15" s="19">
        <v>28</v>
      </c>
      <c r="D15" s="19">
        <v>30</v>
      </c>
      <c r="E15" s="19"/>
      <c r="F15" s="19"/>
      <c r="G15" s="27" t="str">
        <f>IF(ISBLANK($A15),"",IF($I15="X",A15,CONCATENATE(VLOOKUP(A15,Competitors!$A$2:$I$650,3, FALSE)," ",VLOOKUP(A15,Competitors!$A$2:$I$650,2,FALSE))))</f>
        <v>Ruby Isaac</v>
      </c>
      <c r="H15" s="22">
        <f t="shared" si="0"/>
        <v>1.9791666666666666E-2</v>
      </c>
      <c r="I15" t="str">
        <f t="shared" si="1"/>
        <v/>
      </c>
    </row>
    <row r="16" spans="1:9" ht="15" x14ac:dyDescent="0.4">
      <c r="A16" s="19">
        <v>203</v>
      </c>
      <c r="B16" s="19">
        <v>0</v>
      </c>
      <c r="C16" s="19">
        <v>28</v>
      </c>
      <c r="D16" s="19">
        <v>41</v>
      </c>
      <c r="E16" s="19"/>
      <c r="F16" s="19"/>
      <c r="G16" s="27" t="str">
        <f>IF(ISBLANK($A16),"",IF($I16="X",A16,CONCATENATE(VLOOKUP(A16,Competitors!$A$2:$I$650,3, FALSE)," ",VLOOKUP(A16,Competitors!$A$2:$I$650,2,FALSE))))</f>
        <v>Adrian Killworth</v>
      </c>
      <c r="H16" s="22">
        <f t="shared" si="0"/>
        <v>1.9918981481481482E-2</v>
      </c>
      <c r="I16" t="str">
        <f t="shared" si="1"/>
        <v/>
      </c>
    </row>
    <row r="17" spans="1:9" ht="15" x14ac:dyDescent="0.4">
      <c r="A17" s="19">
        <v>1107</v>
      </c>
      <c r="B17" s="19">
        <v>0</v>
      </c>
      <c r="C17" s="19">
        <v>28</v>
      </c>
      <c r="D17" s="19">
        <v>42</v>
      </c>
      <c r="E17" s="19" t="s">
        <v>180</v>
      </c>
      <c r="F17" s="19"/>
      <c r="G17" s="27" t="str">
        <f>IF(ISBLANK($A17),"",IF($I17="X",A17,CONCATENATE(VLOOKUP(A17,Competitors!$A$2:$I$650,3, FALSE)," ",VLOOKUP(A17,Competitors!$A$2:$I$650,2,FALSE))))</f>
        <v>Milly Pinnock</v>
      </c>
      <c r="H17" s="22">
        <f t="shared" si="0"/>
        <v>1.9930555555555556E-2</v>
      </c>
      <c r="I17" t="str">
        <f t="shared" si="1"/>
        <v/>
      </c>
    </row>
    <row r="18" spans="1:9" ht="15" x14ac:dyDescent="0.4">
      <c r="A18" s="19">
        <v>704</v>
      </c>
      <c r="B18" s="19">
        <v>0</v>
      </c>
      <c r="C18" s="19">
        <v>29</v>
      </c>
      <c r="D18" s="19">
        <v>45</v>
      </c>
      <c r="E18" s="19" t="s">
        <v>180</v>
      </c>
      <c r="F18" s="19"/>
      <c r="G18" s="27" t="str">
        <f>IF(ISBLANK($A18),"",IF($I18="X",A18,CONCATENATE(VLOOKUP(A18,Competitors!$A$2:$I$650,3, FALSE)," ",VLOOKUP(A18,Competitors!$A$2:$I$650,2,FALSE))))</f>
        <v>Chris Dainty</v>
      </c>
      <c r="H18" s="22">
        <f t="shared" si="0"/>
        <v>2.0659722222222222E-2</v>
      </c>
      <c r="I18" t="str">
        <f t="shared" si="1"/>
        <v/>
      </c>
    </row>
    <row r="19" spans="1:9" ht="15" x14ac:dyDescent="0.4">
      <c r="A19" s="19" t="s">
        <v>156</v>
      </c>
      <c r="B19" s="19">
        <v>0</v>
      </c>
      <c r="C19" s="19">
        <v>29</v>
      </c>
      <c r="D19" s="19">
        <v>57</v>
      </c>
      <c r="E19" s="19" t="s">
        <v>180</v>
      </c>
      <c r="F19" s="19"/>
      <c r="G19" s="27" t="str">
        <f>IF(ISBLANK($A19),"",IF($I19="X",A19,CONCATENATE(VLOOKUP(A19,Competitors!$A$2:$I$650,3, FALSE)," ",VLOOKUP(A19,Competitors!$A$2:$I$650,2,FALSE))))</f>
        <v>Steve Pearce</v>
      </c>
      <c r="H19" s="22">
        <f t="shared" si="0"/>
        <v>2.0798611111111111E-2</v>
      </c>
      <c r="I19" t="str">
        <f t="shared" si="1"/>
        <v>X</v>
      </c>
    </row>
    <row r="20" spans="1:9" ht="15" x14ac:dyDescent="0.4">
      <c r="A20" s="19" t="s">
        <v>224</v>
      </c>
      <c r="B20" s="19">
        <v>0</v>
      </c>
      <c r="C20" s="19">
        <v>30</v>
      </c>
      <c r="D20" s="19">
        <v>9</v>
      </c>
      <c r="E20" s="19" t="s">
        <v>180</v>
      </c>
      <c r="F20" s="19"/>
      <c r="G20" s="27" t="str">
        <f>IF(ISBLANK($A20),"",IF($I20="X",A20,CONCATENATE(VLOOKUP(A20,Competitors!$A$2:$I$650,3, FALSE)," ",VLOOKUP(A20,Competitors!$A$2:$I$650,2,FALSE))))</f>
        <v>Miles Marr</v>
      </c>
      <c r="H20" s="22">
        <f t="shared" si="0"/>
        <v>2.0937500000000001E-2</v>
      </c>
      <c r="I20" t="str">
        <f t="shared" si="1"/>
        <v>X</v>
      </c>
    </row>
    <row r="21" spans="1:9" ht="15" x14ac:dyDescent="0.4">
      <c r="A21" s="19" t="s">
        <v>148</v>
      </c>
      <c r="B21" s="19">
        <v>0</v>
      </c>
      <c r="C21" s="19">
        <v>31</v>
      </c>
      <c r="D21" s="19">
        <v>23</v>
      </c>
      <c r="E21" s="19" t="s">
        <v>180</v>
      </c>
      <c r="F21" s="19"/>
      <c r="G21" s="27" t="str">
        <f>IF(ISBLANK($A21),"",IF($I21="X",A21,CONCATENATE(VLOOKUP(A21,Competitors!$A$2:$I$650,3, FALSE)," ",VLOOKUP(A21,Competitors!$A$2:$I$650,2,FALSE))))</f>
        <v>Chris Bonsor</v>
      </c>
      <c r="H21" s="22">
        <f t="shared" si="0"/>
        <v>2.179398148148148E-2</v>
      </c>
      <c r="I21" t="str">
        <f t="shared" si="1"/>
        <v>X</v>
      </c>
    </row>
    <row r="22" spans="1:9" ht="15" x14ac:dyDescent="0.4">
      <c r="A22" s="19">
        <v>1048</v>
      </c>
      <c r="B22" s="19">
        <v>0</v>
      </c>
      <c r="C22" s="19">
        <v>31</v>
      </c>
      <c r="D22" s="19">
        <v>55</v>
      </c>
      <c r="E22" s="19" t="s">
        <v>180</v>
      </c>
      <c r="F22" s="19"/>
      <c r="G22" s="27" t="str">
        <f>IF(ISBLANK($A22),"",IF($I22="X",A22,CONCATENATE(VLOOKUP(A22,Competitors!$A$2:$I$650,3, FALSE)," ",VLOOKUP(A22,Competitors!$A$2:$I$650,2,FALSE))))</f>
        <v>Andy Smith</v>
      </c>
      <c r="H22" s="22">
        <f t="shared" si="0"/>
        <v>2.2164351851851852E-2</v>
      </c>
      <c r="I22" t="str">
        <f t="shared" si="1"/>
        <v/>
      </c>
    </row>
    <row r="23" spans="1:9" ht="15" x14ac:dyDescent="0.4">
      <c r="A23" s="19">
        <v>1195</v>
      </c>
      <c r="B23" s="19">
        <v>0</v>
      </c>
      <c r="C23" s="19">
        <v>31</v>
      </c>
      <c r="D23" s="19">
        <v>56</v>
      </c>
      <c r="E23" s="19" t="s">
        <v>180</v>
      </c>
      <c r="F23" s="19"/>
      <c r="G23" s="27" t="str">
        <f>IF(ISBLANK($A23),"",IF($I23="X",A23,CONCATENATE(VLOOKUP(A23,Competitors!$A$2:$I$650,3, FALSE)," ",VLOOKUP(A23,Competitors!$A$2:$I$650,2,FALSE))))</f>
        <v>Charlie Hardwicke</v>
      </c>
      <c r="H23" s="22">
        <f t="shared" si="0"/>
        <v>2.2175925925925925E-2</v>
      </c>
      <c r="I23" t="str">
        <f t="shared" si="1"/>
        <v/>
      </c>
    </row>
    <row r="24" spans="1:9" ht="15" x14ac:dyDescent="0.4">
      <c r="A24" s="19" t="s">
        <v>147</v>
      </c>
      <c r="B24" s="19">
        <v>0</v>
      </c>
      <c r="C24" s="19">
        <v>32</v>
      </c>
      <c r="D24" s="19">
        <v>34</v>
      </c>
      <c r="E24" s="19"/>
      <c r="F24" s="19"/>
      <c r="G24" s="27" t="str">
        <f>IF(ISBLANK($A24),"",IF($I24="X",A24,CONCATENATE(VLOOKUP(A24,Competitors!$A$2:$I$650,3, FALSE)," ",VLOOKUP(A24,Competitors!$A$2:$I$650,2,FALSE))))</f>
        <v>Brian Lincoln</v>
      </c>
      <c r="H24" s="22">
        <f t="shared" si="0"/>
        <v>2.2615740740740742E-2</v>
      </c>
      <c r="I24" t="str">
        <f t="shared" si="1"/>
        <v>X</v>
      </c>
    </row>
    <row r="25" spans="1:9" ht="15" x14ac:dyDescent="0.4">
      <c r="A25" s="19">
        <v>1332</v>
      </c>
      <c r="B25" s="19">
        <v>0</v>
      </c>
      <c r="C25" s="19">
        <v>33</v>
      </c>
      <c r="D25" s="19">
        <v>37</v>
      </c>
      <c r="E25" s="19" t="s">
        <v>180</v>
      </c>
      <c r="F25" s="19"/>
      <c r="G25" s="27" t="str">
        <f>IF(ISBLANK($A25),"",IF($I25="X",A25,CONCATENATE(VLOOKUP(A25,Competitors!$A$2:$I$650,3, FALSE)," ",VLOOKUP(A25,Competitors!$A$2:$I$650,2,FALSE))))</f>
        <v>Jo Eaton</v>
      </c>
      <c r="H25" s="22">
        <f t="shared" si="0"/>
        <v>2.3344907407407408E-2</v>
      </c>
      <c r="I25" t="str">
        <f t="shared" si="1"/>
        <v/>
      </c>
    </row>
    <row r="26" spans="1:9" ht="15" x14ac:dyDescent="0.4">
      <c r="A26" s="19">
        <v>1298</v>
      </c>
      <c r="B26" s="19">
        <v>0</v>
      </c>
      <c r="C26" s="19">
        <v>35</v>
      </c>
      <c r="D26" s="19">
        <v>24</v>
      </c>
      <c r="E26" s="19" t="s">
        <v>180</v>
      </c>
      <c r="F26" s="19"/>
      <c r="G26" s="27" t="str">
        <f>IF(ISBLANK($A26),"",IF($I26="X",A26,CONCATENATE(VLOOKUP(A26,Competitors!$A$2:$I$650,3, FALSE)," ",VLOOKUP(A26,Competitors!$A$2:$I$650,2,FALSE))))</f>
        <v>Jane Moore</v>
      </c>
      <c r="H26" s="22">
        <f t="shared" si="0"/>
        <v>2.4583333333333332E-2</v>
      </c>
      <c r="I26" t="str">
        <f t="shared" si="1"/>
        <v/>
      </c>
    </row>
    <row r="27" spans="1:9" ht="15" x14ac:dyDescent="0.4">
      <c r="A27" s="19" t="s">
        <v>225</v>
      </c>
      <c r="B27" s="19">
        <v>1</v>
      </c>
      <c r="C27" s="19">
        <v>1</v>
      </c>
      <c r="D27" s="19">
        <v>1</v>
      </c>
      <c r="E27" s="19"/>
      <c r="F27" s="19" t="s">
        <v>221</v>
      </c>
      <c r="G27" s="27" t="str">
        <f>IF(ISBLANK($A27),"",IF($I27="X",A27,CONCATENATE(VLOOKUP(A27,Competitors!$A$2:$I$650,3, FALSE)," ",VLOOKUP(A27,Competitors!$A$2:$I$650,2,FALSE))))</f>
        <v>Harriet Evans</v>
      </c>
      <c r="H27" s="22">
        <f t="shared" si="0"/>
        <v>4.2372685185185187E-2</v>
      </c>
      <c r="I27" t="str">
        <f t="shared" si="1"/>
        <v>X</v>
      </c>
    </row>
    <row r="28" spans="1:9" ht="15" x14ac:dyDescent="0.4">
      <c r="A28" s="19">
        <v>1244</v>
      </c>
      <c r="B28" s="19">
        <v>1</v>
      </c>
      <c r="C28" s="19">
        <v>1</v>
      </c>
      <c r="D28" s="19">
        <v>2</v>
      </c>
      <c r="E28" s="19"/>
      <c r="F28" s="19" t="s">
        <v>227</v>
      </c>
      <c r="G28" s="27" t="str">
        <f>IF(ISBLANK($A28),"",IF($I28="X",A28,CONCATENATE(VLOOKUP(A28,Competitors!$A$2:$I$650,3, FALSE)," ",VLOOKUP(A28,Competitors!$A$2:$I$650,2,FALSE))))</f>
        <v>Steven Latham</v>
      </c>
      <c r="H28" s="22">
        <f t="shared" si="0"/>
        <v>4.238425925925926E-2</v>
      </c>
      <c r="I28" t="str">
        <f t="shared" si="1"/>
        <v/>
      </c>
    </row>
    <row r="29" spans="1:9" ht="15" x14ac:dyDescent="0.4">
      <c r="A29" s="19" t="s">
        <v>153</v>
      </c>
      <c r="B29" s="19">
        <v>1</v>
      </c>
      <c r="C29" s="19">
        <v>1</v>
      </c>
      <c r="D29" s="19">
        <v>3</v>
      </c>
      <c r="E29" s="19"/>
      <c r="F29" s="19" t="s">
        <v>216</v>
      </c>
      <c r="G29" s="27" t="str">
        <f>IF(ISBLANK($A29),"",IF($I29="X",A29,CONCATENATE(VLOOKUP(A29,Competitors!$A$2:$I$650,3, FALSE)," ",VLOOKUP(A29,Competitors!$A$2:$I$650,2,FALSE))))</f>
        <v>Marshall Briggs</v>
      </c>
      <c r="H29" s="22">
        <f t="shared" si="0"/>
        <v>4.2395833333333334E-2</v>
      </c>
      <c r="I29" t="str">
        <f t="shared" si="1"/>
        <v>X</v>
      </c>
    </row>
    <row r="30" spans="1:9" ht="15" x14ac:dyDescent="0.4">
      <c r="A30" s="19"/>
      <c r="B30" s="19"/>
      <c r="C30" s="19"/>
      <c r="D30" s="19"/>
      <c r="E30" s="19"/>
      <c r="F30" s="19"/>
      <c r="G30" s="27" t="str">
        <f>IF(ISBLANK($A30),"",IF($I30="X",A30,CONCATENATE(VLOOKUP(A30,Competitors!$A$2:$I$650,3, FALSE)," ",VLOOKUP(A30,Competitors!$A$2:$I$650,2,FALSE))))</f>
        <v/>
      </c>
      <c r="H30" s="22">
        <f t="shared" si="0"/>
        <v>0</v>
      </c>
      <c r="I30" t="str">
        <f t="shared" si="1"/>
        <v/>
      </c>
    </row>
    <row r="31" spans="1:9" ht="15" x14ac:dyDescent="0.4">
      <c r="A31" s="19"/>
      <c r="B31" s="19"/>
      <c r="C31" s="19"/>
      <c r="D31" s="19"/>
      <c r="E31" s="19"/>
      <c r="F31" s="19"/>
      <c r="G31" s="27" t="str">
        <f>IF(ISBLANK($A31),"",IF($I31="X",A31,CONCATENATE(VLOOKUP(A31,Competitors!$A$2:$I$650,3, FALSE)," ",VLOOKUP(A31,Competitors!$A$2:$I$650,2,FALSE))))</f>
        <v/>
      </c>
      <c r="H31" s="22">
        <f t="shared" si="0"/>
        <v>0</v>
      </c>
      <c r="I31" t="str">
        <f t="shared" si="1"/>
        <v/>
      </c>
    </row>
    <row r="32" spans="1:9" ht="15" x14ac:dyDescent="0.4">
      <c r="A32" s="19"/>
      <c r="B32" s="19"/>
      <c r="C32" s="19"/>
      <c r="D32" s="19"/>
      <c r="E32" s="19"/>
      <c r="F32" s="19"/>
      <c r="G32" s="27" t="str">
        <f>IF(ISBLANK($A32),"",IF($I32="X",A32,CONCATENATE(VLOOKUP(A32,Competitors!$A$2:$I$650,3, FALSE)," ",VLOOKUP(A32,Competitors!$A$2:$I$650,2,FALSE))))</f>
        <v/>
      </c>
      <c r="H32" s="22">
        <f t="shared" si="0"/>
        <v>0</v>
      </c>
      <c r="I32" t="str">
        <f t="shared" si="1"/>
        <v/>
      </c>
    </row>
    <row r="33" spans="1:9" ht="15" x14ac:dyDescent="0.4">
      <c r="A33" s="19"/>
      <c r="B33" s="19"/>
      <c r="C33" s="19"/>
      <c r="D33" s="19"/>
      <c r="E33" s="19"/>
      <c r="F33" s="19"/>
      <c r="G33" s="27" t="str">
        <f>IF(ISBLANK($A33),"",IF($I33="X",A33,CONCATENATE(VLOOKUP(A33,Competitors!$A$2:$I$650,3, FALSE)," ",VLOOKUP(A33,Competitors!$A$2:$I$650,2,FALSE))))</f>
        <v/>
      </c>
      <c r="H33" s="22">
        <f t="shared" si="0"/>
        <v>0</v>
      </c>
      <c r="I33" t="str">
        <f t="shared" si="1"/>
        <v/>
      </c>
    </row>
    <row r="34" spans="1:9" ht="15" x14ac:dyDescent="0.4">
      <c r="A34" s="19"/>
      <c r="B34" s="19"/>
      <c r="C34" s="19"/>
      <c r="D34" s="19"/>
      <c r="E34" s="19"/>
      <c r="F34" s="19"/>
      <c r="G34" s="27" t="str">
        <f>IF(ISBLANK($A34),"",IF($I34="X",A34,CONCATENATE(VLOOKUP(A34,Competitors!$A$2:$I$650,3, FALSE)," ",VLOOKUP(A34,Competitors!$A$2:$I$650,2,FALSE))))</f>
        <v/>
      </c>
      <c r="H34" s="22">
        <f t="shared" si="0"/>
        <v>0</v>
      </c>
      <c r="I34" t="str">
        <f t="shared" si="1"/>
        <v/>
      </c>
    </row>
    <row r="35" spans="1:9" ht="15" x14ac:dyDescent="0.4">
      <c r="A35" s="19"/>
      <c r="B35" s="19"/>
      <c r="C35" s="19"/>
      <c r="D35" s="19"/>
      <c r="E35" s="19"/>
      <c r="F35" s="19"/>
      <c r="G35" s="27" t="str">
        <f>IF(ISBLANK($A35),"",IF($I35="X",A35,CONCATENATE(VLOOKUP(A35,Competitors!$A$2:$I$650,3, FALSE)," ",VLOOKUP(A35,Competitors!$A$2:$I$650,2,FALSE))))</f>
        <v/>
      </c>
      <c r="H35" s="22">
        <f t="shared" si="0"/>
        <v>0</v>
      </c>
      <c r="I35" t="str">
        <f t="shared" si="1"/>
        <v/>
      </c>
    </row>
    <row r="36" spans="1:9" ht="15" x14ac:dyDescent="0.4">
      <c r="A36" s="19"/>
      <c r="B36" s="19"/>
      <c r="C36" s="19"/>
      <c r="D36" s="19"/>
      <c r="E36" s="19"/>
      <c r="F36" s="19"/>
      <c r="G36" s="27" t="str">
        <f>IF(ISBLANK($A36),"",IF($I36="X",A36,CONCATENATE(VLOOKUP(A36,Competitors!$A$2:$I$650,3, FALSE)," ",VLOOKUP(A36,Competitors!$A$2:$I$650,2,FALSE))))</f>
        <v/>
      </c>
      <c r="H36" s="22">
        <f t="shared" si="0"/>
        <v>0</v>
      </c>
      <c r="I36" t="str">
        <f t="shared" si="1"/>
        <v/>
      </c>
    </row>
    <row r="37" spans="1:9" ht="15" x14ac:dyDescent="0.4">
      <c r="A37" s="19"/>
      <c r="B37" s="19"/>
      <c r="C37" s="19"/>
      <c r="D37" s="19"/>
      <c r="E37" s="19"/>
      <c r="F37" s="19"/>
      <c r="G37" s="27" t="str">
        <f>IF(ISBLANK($A37),"",IF($I37="X",A37,CONCATENATE(VLOOKUP(A37,Competitors!$A$2:$I$650,3, FALSE)," ",VLOOKUP(A37,Competitors!$A$2:$I$650,2,FALSE))))</f>
        <v/>
      </c>
      <c r="H37" s="22">
        <f t="shared" si="0"/>
        <v>0</v>
      </c>
      <c r="I37" t="str">
        <f t="shared" si="1"/>
        <v/>
      </c>
    </row>
    <row r="38" spans="1:9" ht="15" x14ac:dyDescent="0.4">
      <c r="A38" s="19"/>
      <c r="B38" s="19"/>
      <c r="C38" s="19"/>
      <c r="D38" s="19"/>
      <c r="E38" s="19"/>
      <c r="F38" s="19"/>
      <c r="G38" s="27" t="str">
        <f>IF(ISBLANK($A38),"",IF($I38="X",A38,CONCATENATE(VLOOKUP(A38,Competitors!$A$2:$I$650,3, FALSE)," ",VLOOKUP(A38,Competitors!$A$2:$I$650,2,FALSE))))</f>
        <v/>
      </c>
      <c r="H38" s="22">
        <f t="shared" si="0"/>
        <v>0</v>
      </c>
      <c r="I38" t="str">
        <f t="shared" si="1"/>
        <v/>
      </c>
    </row>
    <row r="39" spans="1:9" ht="15" x14ac:dyDescent="0.4">
      <c r="A39" s="19"/>
      <c r="B39" s="19"/>
      <c r="C39" s="19"/>
      <c r="D39" s="19"/>
      <c r="E39" s="19"/>
      <c r="F39" s="19"/>
      <c r="G39" s="27" t="str">
        <f>IF(ISBLANK($A39),"",IF($I39="X",A39,CONCATENATE(VLOOKUP(A39,Competitors!$A$2:$I$650,3, FALSE)," ",VLOOKUP(A39,Competitors!$A$2:$I$650,2,FALSE))))</f>
        <v/>
      </c>
      <c r="H39" s="22">
        <f t="shared" si="0"/>
        <v>0</v>
      </c>
      <c r="I39" t="str">
        <f t="shared" si="1"/>
        <v/>
      </c>
    </row>
    <row r="40" spans="1:9" ht="15" x14ac:dyDescent="0.4">
      <c r="A40" s="19"/>
      <c r="B40" s="19"/>
      <c r="C40" s="19"/>
      <c r="D40" s="19"/>
      <c r="E40" s="19"/>
      <c r="F40" s="19"/>
      <c r="G40" s="27" t="str">
        <f>IF(ISBLANK($A40),"",IF($I40="X",A40,CONCATENATE(VLOOKUP(A40,Competitors!$A$2:$I$650,3, FALSE)," ",VLOOKUP(A40,Competitors!$A$2:$I$650,2,FALSE))))</f>
        <v/>
      </c>
      <c r="H40" s="22">
        <f t="shared" si="0"/>
        <v>0</v>
      </c>
      <c r="I40" t="str">
        <f t="shared" si="1"/>
        <v/>
      </c>
    </row>
    <row r="41" spans="1:9" ht="15" x14ac:dyDescent="0.4">
      <c r="A41" s="19"/>
      <c r="B41" s="19"/>
      <c r="C41" s="19"/>
      <c r="D41" s="19"/>
      <c r="E41" s="19"/>
      <c r="F41" s="19"/>
      <c r="G41" s="27" t="str">
        <f>IF(ISBLANK($A41),"",IF($I41="X",A41,CONCATENATE(VLOOKUP(A41,Competitors!$A$2:$I$650,3, FALSE)," ",VLOOKUP(A41,Competitors!$A$2:$I$650,2,FALSE))))</f>
        <v/>
      </c>
      <c r="H41" s="22">
        <f t="shared" si="0"/>
        <v>0</v>
      </c>
      <c r="I41" t="str">
        <f t="shared" si="1"/>
        <v/>
      </c>
    </row>
    <row r="42" spans="1:9" ht="15" x14ac:dyDescent="0.4">
      <c r="A42" s="19"/>
      <c r="B42" s="19"/>
      <c r="C42" s="19"/>
      <c r="D42" s="19"/>
      <c r="E42" s="19"/>
      <c r="F42" s="19"/>
      <c r="G42" s="27" t="str">
        <f>IF(ISBLANK($A42),"",IF($I42="X",A42,CONCATENATE(VLOOKUP(A42,Competitors!$A$2:$I$650,3, FALSE)," ",VLOOKUP(A42,Competitors!$A$2:$I$650,2,FALSE))))</f>
        <v/>
      </c>
      <c r="H42" s="22">
        <f t="shared" si="0"/>
        <v>0</v>
      </c>
      <c r="I42" t="str">
        <f t="shared" si="1"/>
        <v/>
      </c>
    </row>
    <row r="43" spans="1:9" ht="15" x14ac:dyDescent="0.4">
      <c r="A43" s="19"/>
      <c r="B43" s="19"/>
      <c r="C43" s="19"/>
      <c r="D43" s="19"/>
      <c r="E43" s="19"/>
      <c r="F43" s="19"/>
      <c r="G43" s="27" t="str">
        <f>IF(ISBLANK($A43),"",IF($I43="X",A43,CONCATENATE(VLOOKUP(A43,Competitors!$A$2:$I$650,3, FALSE)," ",VLOOKUP(A43,Competitors!$A$2:$I$650,2,FALSE))))</f>
        <v/>
      </c>
      <c r="H43" s="22">
        <f t="shared" si="0"/>
        <v>0</v>
      </c>
      <c r="I43" t="str">
        <f t="shared" si="1"/>
        <v/>
      </c>
    </row>
    <row r="44" spans="1:9" ht="15" x14ac:dyDescent="0.4">
      <c r="A44" s="19"/>
      <c r="B44" s="19"/>
      <c r="C44" s="19"/>
      <c r="D44" s="19"/>
      <c r="E44" s="19"/>
      <c r="F44" s="19"/>
      <c r="G44" s="27" t="str">
        <f>IF(ISBLANK($A44),"",IF($I44="X",A44,CONCATENATE(VLOOKUP(A44,Competitors!$A$2:$I$650,3, FALSE)," ",VLOOKUP(A44,Competitors!$A$2:$I$650,2,FALSE))))</f>
        <v/>
      </c>
      <c r="H44" s="22">
        <f t="shared" si="0"/>
        <v>0</v>
      </c>
      <c r="I44" t="str">
        <f t="shared" si="1"/>
        <v/>
      </c>
    </row>
    <row r="45" spans="1:9" ht="15" x14ac:dyDescent="0.4">
      <c r="A45" s="19"/>
      <c r="B45" s="19"/>
      <c r="C45" s="19"/>
      <c r="D45" s="19"/>
      <c r="E45" s="19"/>
      <c r="F45" s="19"/>
      <c r="G45" s="27" t="str">
        <f>IF(ISBLANK($A45),"",IF($I45="X",A45,CONCATENATE(VLOOKUP(A45,Competitors!$A$2:$I$650,3, FALSE)," ",VLOOKUP(A45,Competitors!$A$2:$I$650,2,FALSE))))</f>
        <v/>
      </c>
      <c r="H45" s="22">
        <f t="shared" si="0"/>
        <v>0</v>
      </c>
      <c r="I45" t="str">
        <f t="shared" si="1"/>
        <v/>
      </c>
    </row>
    <row r="46" spans="1:9" ht="15" x14ac:dyDescent="0.4">
      <c r="A46" s="19"/>
      <c r="B46" s="19"/>
      <c r="C46" s="19"/>
      <c r="D46" s="19"/>
      <c r="E46" s="19"/>
      <c r="F46" s="19"/>
      <c r="G46" s="27" t="str">
        <f>IF(ISBLANK($A46),"",IF($I46="X",A46,CONCATENATE(VLOOKUP(A46,Competitors!$A$2:$I$650,3, FALSE)," ",VLOOKUP(A46,Competitors!$A$2:$I$650,2,FALSE))))</f>
        <v/>
      </c>
      <c r="H46" s="22">
        <f t="shared" si="0"/>
        <v>0</v>
      </c>
      <c r="I46" t="str">
        <f t="shared" si="1"/>
        <v/>
      </c>
    </row>
    <row r="47" spans="1:9" ht="15" x14ac:dyDescent="0.4">
      <c r="A47" s="19"/>
      <c r="B47" s="19"/>
      <c r="C47" s="19"/>
      <c r="D47" s="19"/>
      <c r="E47" s="19"/>
      <c r="F47" s="19"/>
      <c r="G47" s="27" t="str">
        <f>IF(ISBLANK($A47),"",IF($I47="X",A47,CONCATENATE(VLOOKUP(A47,Competitors!$A$2:$I$650,3, FALSE)," ",VLOOKUP(A47,Competitors!$A$2:$I$650,2,FALSE))))</f>
        <v/>
      </c>
      <c r="H47" s="22">
        <f t="shared" si="0"/>
        <v>0</v>
      </c>
      <c r="I47" t="str">
        <f t="shared" si="1"/>
        <v/>
      </c>
    </row>
    <row r="48" spans="1:9" ht="15" x14ac:dyDescent="0.4">
      <c r="A48" s="19"/>
      <c r="B48" s="19"/>
      <c r="C48" s="19"/>
      <c r="D48" s="19"/>
      <c r="E48" s="19"/>
      <c r="F48" s="19"/>
      <c r="G48" s="27" t="str">
        <f>IF(ISBLANK($A48),"",IF($I48="X",A48,CONCATENATE(VLOOKUP(A48,Competitors!$A$2:$I$650,3, FALSE)," ",VLOOKUP(A48,Competitors!$A$2:$I$650,2,FALSE))))</f>
        <v/>
      </c>
      <c r="H48" s="22">
        <f t="shared" si="0"/>
        <v>0</v>
      </c>
      <c r="I48" t="str">
        <f t="shared" si="1"/>
        <v/>
      </c>
    </row>
    <row r="49" spans="1:9" ht="15" x14ac:dyDescent="0.4">
      <c r="A49" s="19"/>
      <c r="B49" s="19"/>
      <c r="C49" s="19"/>
      <c r="D49" s="19"/>
      <c r="E49" s="19"/>
      <c r="F49" s="19"/>
      <c r="G49" s="27" t="str">
        <f>IF(ISBLANK($A49),"",IF($I49="X",A49,CONCATENATE(VLOOKUP(A49,Competitors!$A$2:$I$650,3, FALSE)," ",VLOOKUP(A49,Competitors!$A$2:$I$650,2,FALSE))))</f>
        <v/>
      </c>
      <c r="H49" s="22">
        <f t="shared" si="0"/>
        <v>0</v>
      </c>
      <c r="I49" t="str">
        <f t="shared" si="1"/>
        <v/>
      </c>
    </row>
    <row r="50" spans="1:9" ht="15" x14ac:dyDescent="0.4">
      <c r="A50" s="19"/>
      <c r="B50" s="19"/>
      <c r="C50" s="19"/>
      <c r="D50" s="19"/>
      <c r="E50" s="19"/>
      <c r="F50" s="19"/>
      <c r="G50" s="27" t="str">
        <f>IF(ISBLANK($A50),"",IF($I50="X",A50,CONCATENATE(VLOOKUP(A50,Competitors!$A$2:$I$650,3, FALSE)," ",VLOOKUP(A50,Competitors!$A$2:$I$650,2,FALSE))))</f>
        <v/>
      </c>
      <c r="H50" s="22">
        <f t="shared" si="0"/>
        <v>0</v>
      </c>
      <c r="I50" t="str">
        <f t="shared" si="1"/>
        <v/>
      </c>
    </row>
    <row r="51" spans="1:9" ht="15" x14ac:dyDescent="0.4">
      <c r="A51" s="19"/>
      <c r="B51" s="19"/>
      <c r="C51" s="19"/>
      <c r="D51" s="19"/>
      <c r="E51" s="19"/>
      <c r="F51" s="19"/>
      <c r="G51" s="27" t="str">
        <f>IF(ISBLANK($A51),"",IF($I51="X",A51,CONCATENATE(VLOOKUP(A51,Competitors!$A$2:$I$650,3, FALSE)," ",VLOOKUP(A51,Competitors!$A$2:$I$650,2,FALSE))))</f>
        <v/>
      </c>
      <c r="H51" s="22">
        <f t="shared" si="0"/>
        <v>0</v>
      </c>
      <c r="I51" t="str">
        <f t="shared" si="1"/>
        <v/>
      </c>
    </row>
    <row r="52" spans="1:9" ht="15" x14ac:dyDescent="0.4">
      <c r="A52" s="19"/>
      <c r="B52" s="19"/>
      <c r="C52" s="19"/>
      <c r="D52" s="19"/>
      <c r="E52" s="19"/>
      <c r="F52" s="19"/>
      <c r="G52" s="27" t="str">
        <f>IF(ISBLANK($A52),"",IF($I52="X",A52,CONCATENATE(VLOOKUP(A52,Competitors!$A$2:$I$650,3, FALSE)," ",VLOOKUP(A52,Competitors!$A$2:$I$650,2,FALSE))))</f>
        <v/>
      </c>
      <c r="H52" s="22">
        <f t="shared" si="0"/>
        <v>0</v>
      </c>
      <c r="I52" t="str">
        <f t="shared" si="1"/>
        <v/>
      </c>
    </row>
    <row r="53" spans="1:9" ht="15" x14ac:dyDescent="0.4">
      <c r="A53" s="19"/>
      <c r="B53" s="19"/>
      <c r="C53" s="19"/>
      <c r="D53" s="19"/>
      <c r="E53" s="19"/>
      <c r="F53" s="19"/>
      <c r="G53" s="27" t="str">
        <f>IF(ISBLANK($A53),"",IF($I53="X",A53,CONCATENATE(VLOOKUP(A53,Competitors!$A$2:$I$650,3, FALSE)," ",VLOOKUP(A53,Competitors!$A$2:$I$650,2,FALSE))))</f>
        <v/>
      </c>
      <c r="H53" s="22">
        <f t="shared" si="0"/>
        <v>0</v>
      </c>
      <c r="I53" t="str">
        <f t="shared" si="1"/>
        <v/>
      </c>
    </row>
    <row r="54" spans="1:9" ht="15" x14ac:dyDescent="0.4">
      <c r="A54" s="19"/>
      <c r="B54" s="19"/>
      <c r="C54" s="19"/>
      <c r="D54" s="19"/>
      <c r="E54" s="19"/>
      <c r="F54" s="19"/>
      <c r="G54" s="27" t="str">
        <f>IF(ISBLANK($A54),"",IF($I54="X",A54,CONCATENATE(VLOOKUP(A54,Competitors!$A$2:$I$650,3, FALSE)," ",VLOOKUP(A54,Competitors!$A$2:$I$650,2,FALSE))))</f>
        <v/>
      </c>
      <c r="H54" s="22">
        <f t="shared" si="0"/>
        <v>0</v>
      </c>
      <c r="I54" t="str">
        <f t="shared" si="1"/>
        <v/>
      </c>
    </row>
    <row r="55" spans="1:9" ht="15" x14ac:dyDescent="0.4">
      <c r="A55" s="19"/>
      <c r="B55" s="19"/>
      <c r="C55" s="19"/>
      <c r="D55" s="19"/>
      <c r="E55" s="19"/>
      <c r="F55" s="19"/>
      <c r="G55" s="27" t="str">
        <f>IF(ISBLANK($A55),"",IF($I55="X",A55,CONCATENATE(VLOOKUP(A55,Competitors!$A$2:$I$650,3, FALSE)," ",VLOOKUP(A55,Competitors!$A$2:$I$650,2,FALSE))))</f>
        <v/>
      </c>
      <c r="H55" s="22">
        <f t="shared" si="0"/>
        <v>0</v>
      </c>
      <c r="I55" t="str">
        <f t="shared" si="1"/>
        <v/>
      </c>
    </row>
    <row r="56" spans="1:9" ht="15" x14ac:dyDescent="0.4">
      <c r="A56" s="19"/>
      <c r="B56" s="19"/>
      <c r="C56" s="19"/>
      <c r="D56" s="19"/>
      <c r="E56" s="19"/>
      <c r="F56" s="19"/>
      <c r="G56" s="27" t="str">
        <f>IF(ISBLANK($A56),"",IF($I56="X",A56,CONCATENATE(VLOOKUP(A56,Competitors!$A$2:$I$650,3, FALSE)," ",VLOOKUP(A56,Competitors!$A$2:$I$650,2,FALSE))))</f>
        <v/>
      </c>
      <c r="H56" s="22">
        <f t="shared" si="0"/>
        <v>0</v>
      </c>
      <c r="I56" t="str">
        <f t="shared" si="1"/>
        <v/>
      </c>
    </row>
    <row r="57" spans="1:9" ht="15" x14ac:dyDescent="0.4">
      <c r="A57" s="19"/>
      <c r="B57" s="19"/>
      <c r="C57" s="19"/>
      <c r="D57" s="19"/>
      <c r="E57" s="19"/>
      <c r="F57" s="19"/>
      <c r="G57" s="27" t="str">
        <f>IF(ISBLANK($A57),"",IF($I57="X",A57,CONCATENATE(VLOOKUP(A57,Competitors!$A$2:$I$650,3, FALSE)," ",VLOOKUP(A57,Competitors!$A$2:$I$650,2,FALSE))))</f>
        <v/>
      </c>
      <c r="H57" s="22">
        <f t="shared" si="0"/>
        <v>0</v>
      </c>
      <c r="I57" t="str">
        <f t="shared" si="1"/>
        <v/>
      </c>
    </row>
    <row r="58" spans="1:9" ht="15" x14ac:dyDescent="0.4">
      <c r="A58" s="19"/>
      <c r="B58" s="19"/>
      <c r="C58" s="19"/>
      <c r="D58" s="19"/>
      <c r="E58" s="19"/>
      <c r="F58" s="19"/>
      <c r="G58" s="27" t="str">
        <f>IF(ISBLANK($A58),"",IF($I58="X",A58,CONCATENATE(VLOOKUP(A58,Competitors!$A$2:$I$650,3, FALSE)," ",VLOOKUP(A58,Competitors!$A$2:$I$650,2,FALSE))))</f>
        <v/>
      </c>
      <c r="H58" s="22">
        <f t="shared" si="0"/>
        <v>0</v>
      </c>
      <c r="I58" t="str">
        <f t="shared" si="1"/>
        <v/>
      </c>
    </row>
    <row r="59" spans="1:9" ht="15" x14ac:dyDescent="0.4">
      <c r="A59" s="19"/>
      <c r="B59" s="19"/>
      <c r="C59" s="19"/>
      <c r="D59" s="19"/>
      <c r="E59" s="19"/>
      <c r="F59" s="19"/>
      <c r="G59" s="27" t="str">
        <f>IF(ISBLANK($A59),"",IF($I59="X",A59,CONCATENATE(VLOOKUP(A59,Competitors!$A$2:$I$650,3, FALSE)," ",VLOOKUP(A59,Competitors!$A$2:$I$650,2,FALSE))))</f>
        <v/>
      </c>
      <c r="H59" s="22">
        <f t="shared" si="0"/>
        <v>0</v>
      </c>
      <c r="I59" t="str">
        <f t="shared" si="1"/>
        <v/>
      </c>
    </row>
    <row r="60" spans="1:9" ht="15" x14ac:dyDescent="0.4">
      <c r="A60" s="19"/>
      <c r="B60" s="19"/>
      <c r="C60" s="19"/>
      <c r="D60" s="19"/>
      <c r="E60" s="19"/>
      <c r="F60" s="19"/>
      <c r="G60" s="27" t="str">
        <f>IF(ISBLANK($A60),"",IF($I60="X",A60,CONCATENATE(VLOOKUP(A60,Competitors!$A$2:$I$650,3, FALSE)," ",VLOOKUP(A60,Competitors!$A$2:$I$650,2,FALSE))))</f>
        <v/>
      </c>
      <c r="H60" s="22">
        <f t="shared" si="0"/>
        <v>0</v>
      </c>
      <c r="I60" t="str">
        <f t="shared" si="1"/>
        <v/>
      </c>
    </row>
    <row r="61" spans="1:9" ht="15" x14ac:dyDescent="0.4">
      <c r="A61" s="19"/>
      <c r="B61" s="19"/>
      <c r="C61" s="19"/>
      <c r="D61" s="19"/>
      <c r="E61" s="19"/>
      <c r="F61" s="19"/>
      <c r="G61" s="27" t="str">
        <f>IF(ISBLANK($A61),"",IF($I61="X",A61,CONCATENATE(VLOOKUP(A61,Competitors!$A$2:$I$650,3, FALSE)," ",VLOOKUP(A61,Competitors!$A$2:$I$650,2,FALSE))))</f>
        <v/>
      </c>
      <c r="H61" s="22">
        <f t="shared" si="0"/>
        <v>0</v>
      </c>
      <c r="I61" t="str">
        <f t="shared" si="1"/>
        <v/>
      </c>
    </row>
    <row r="62" spans="1:9" ht="15" x14ac:dyDescent="0.4">
      <c r="A62" s="19"/>
      <c r="B62" s="19"/>
      <c r="C62" s="19"/>
      <c r="D62" s="19"/>
      <c r="E62" s="19"/>
      <c r="F62" s="19"/>
      <c r="G62" s="27" t="str">
        <f>IF(ISBLANK($A62),"",IF($I62="X",A62,CONCATENATE(VLOOKUP(A62,Competitors!$A$2:$I$650,3, FALSE)," ",VLOOKUP(A62,Competitors!$A$2:$I$650,2,FALSE))))</f>
        <v/>
      </c>
      <c r="H62" s="22">
        <f t="shared" si="0"/>
        <v>0</v>
      </c>
      <c r="I62" t="str">
        <f t="shared" si="1"/>
        <v/>
      </c>
    </row>
    <row r="63" spans="1:9" ht="15" x14ac:dyDescent="0.4">
      <c r="A63" s="19"/>
      <c r="B63" s="19"/>
      <c r="C63" s="19"/>
      <c r="D63" s="19"/>
      <c r="E63" s="19"/>
      <c r="F63" s="19"/>
      <c r="G63" s="27" t="str">
        <f>IF(ISBLANK($A63),"",IF($I63="X",A63,CONCATENATE(VLOOKUP(A63,Competitors!$A$2:$I$650,3, FALSE)," ",VLOOKUP(A63,Competitors!$A$2:$I$650,2,FALSE))))</f>
        <v/>
      </c>
      <c r="H63" s="22">
        <f t="shared" si="0"/>
        <v>0</v>
      </c>
      <c r="I63" t="str">
        <f t="shared" si="1"/>
        <v/>
      </c>
    </row>
    <row r="64" spans="1:9" ht="15" x14ac:dyDescent="0.4">
      <c r="A64" s="19"/>
      <c r="B64" s="19"/>
      <c r="C64" s="19"/>
      <c r="D64" s="19"/>
      <c r="E64" s="19"/>
      <c r="F64" s="19"/>
      <c r="G64" s="27" t="str">
        <f>IF(ISBLANK($A64),"",IF($I64="X",A64,CONCATENATE(VLOOKUP(A64,Competitors!$A$2:$I$650,3, FALSE)," ",VLOOKUP(A64,Competitors!$A$2:$I$650,2,FALSE))))</f>
        <v/>
      </c>
      <c r="H64" s="22">
        <f t="shared" si="0"/>
        <v>0</v>
      </c>
      <c r="I64" t="str">
        <f t="shared" si="1"/>
        <v/>
      </c>
    </row>
    <row r="65" spans="1:9" ht="15" x14ac:dyDescent="0.4">
      <c r="A65" s="19"/>
      <c r="B65" s="19"/>
      <c r="C65" s="19"/>
      <c r="D65" s="19"/>
      <c r="E65" s="19"/>
      <c r="F65" s="19"/>
      <c r="G65" s="27" t="str">
        <f>IF(ISBLANK($A65),"",IF($I65="X",A65,CONCATENATE(VLOOKUP(A65,Competitors!$A$2:$I$650,3, FALSE)," ",VLOOKUP(A65,Competitors!$A$2:$I$650,2,FALSE))))</f>
        <v/>
      </c>
      <c r="H65" s="22">
        <f t="shared" si="0"/>
        <v>0</v>
      </c>
      <c r="I65" t="str">
        <f t="shared" si="1"/>
        <v/>
      </c>
    </row>
    <row r="66" spans="1:9" ht="15" x14ac:dyDescent="0.4">
      <c r="A66" s="19"/>
      <c r="B66" s="19"/>
      <c r="C66" s="19"/>
      <c r="D66" s="19"/>
      <c r="E66" s="19"/>
      <c r="F66" s="19"/>
      <c r="G66" s="27" t="str">
        <f>IF(ISBLANK($A66),"",IF($I66="X",A66,CONCATENATE(VLOOKUP(A66,Competitors!$A$2:$I$650,3, FALSE)," ",VLOOKUP(A66,Competitors!$A$2:$I$650,2,FALSE))))</f>
        <v/>
      </c>
      <c r="H66" s="22">
        <f t="shared" si="0"/>
        <v>0</v>
      </c>
      <c r="I66" t="str">
        <f t="shared" si="1"/>
        <v/>
      </c>
    </row>
    <row r="67" spans="1:9" ht="15" x14ac:dyDescent="0.4">
      <c r="A67" s="19"/>
      <c r="B67" s="19"/>
      <c r="C67" s="19"/>
      <c r="D67" s="19"/>
      <c r="E67" s="19"/>
      <c r="F67" s="19"/>
      <c r="G67" s="27" t="str">
        <f>IF(ISBLANK($A67),"",IF($I67="X",A67,CONCATENATE(VLOOKUP(A67,Competitors!$A$2:$I$650,3, FALSE)," ",VLOOKUP(A67,Competitors!$A$2:$I$650,2,FALSE))))</f>
        <v/>
      </c>
      <c r="H67" s="22">
        <f t="shared" ref="H67:H101" si="2">IF(LEFT($E67,1)="D",UPPER($E67),(B67*3600+C67*60+D67)/86400)</f>
        <v>0</v>
      </c>
      <c r="I67" t="str">
        <f t="shared" ref="I67:I101" si="3">IF(OR(ISBLANK(A67),ISNUMBER(A67)),"","X")</f>
        <v/>
      </c>
    </row>
    <row r="68" spans="1:9" ht="15" x14ac:dyDescent="0.4">
      <c r="A68" s="19"/>
      <c r="B68" s="19"/>
      <c r="C68" s="19"/>
      <c r="D68" s="19"/>
      <c r="E68" s="19"/>
      <c r="F68" s="19"/>
      <c r="G68" s="27" t="str">
        <f>IF(ISBLANK($A68),"",IF($I68="X",A68,CONCATENATE(VLOOKUP(A68,Competitors!$A$2:$I$650,3, FALSE)," ",VLOOKUP(A68,Competitors!$A$2:$I$650,2,FALSE))))</f>
        <v/>
      </c>
      <c r="H68" s="22">
        <f t="shared" si="2"/>
        <v>0</v>
      </c>
      <c r="I68" t="str">
        <f t="shared" si="3"/>
        <v/>
      </c>
    </row>
    <row r="69" spans="1:9" ht="15" x14ac:dyDescent="0.4">
      <c r="A69" s="19"/>
      <c r="B69" s="19"/>
      <c r="C69" s="19"/>
      <c r="D69" s="19"/>
      <c r="E69" s="19"/>
      <c r="F69" s="19"/>
      <c r="G69" s="27" t="str">
        <f>IF(ISBLANK($A69),"",IF($I69="X",A69,CONCATENATE(VLOOKUP(A69,Competitors!$A$2:$I$650,3, FALSE)," ",VLOOKUP(A69,Competitors!$A$2:$I$650,2,FALSE))))</f>
        <v/>
      </c>
      <c r="H69" s="22">
        <f t="shared" si="2"/>
        <v>0</v>
      </c>
      <c r="I69" t="str">
        <f t="shared" si="3"/>
        <v/>
      </c>
    </row>
    <row r="70" spans="1:9" ht="15" x14ac:dyDescent="0.4">
      <c r="A70" s="19"/>
      <c r="B70" s="19"/>
      <c r="C70" s="19"/>
      <c r="D70" s="19"/>
      <c r="E70" s="19"/>
      <c r="F70" s="19"/>
      <c r="G70" s="27" t="str">
        <f>IF(ISBLANK($A70),"",IF($I70="X",A70,CONCATENATE(VLOOKUP(A70,Competitors!$A$2:$I$650,3, FALSE)," ",VLOOKUP(A70,Competitors!$A$2:$I$650,2,FALSE))))</f>
        <v/>
      </c>
      <c r="H70" s="22">
        <f t="shared" si="2"/>
        <v>0</v>
      </c>
      <c r="I70" t="str">
        <f t="shared" si="3"/>
        <v/>
      </c>
    </row>
    <row r="71" spans="1:9" ht="15" x14ac:dyDescent="0.4">
      <c r="A71" s="19"/>
      <c r="B71" s="19"/>
      <c r="C71" s="19"/>
      <c r="D71" s="19"/>
      <c r="E71" s="19"/>
      <c r="F71" s="19"/>
      <c r="G71" s="27" t="str">
        <f>IF(ISBLANK($A71),"",IF($I71="X",A71,CONCATENATE(VLOOKUP(A71,Competitors!$A$2:$I$650,3, FALSE)," ",VLOOKUP(A71,Competitors!$A$2:$I$650,2,FALSE))))</f>
        <v/>
      </c>
      <c r="H71" s="22">
        <f t="shared" si="2"/>
        <v>0</v>
      </c>
      <c r="I71" t="str">
        <f t="shared" si="3"/>
        <v/>
      </c>
    </row>
    <row r="72" spans="1:9" ht="15" x14ac:dyDescent="0.4">
      <c r="A72" s="19"/>
      <c r="B72" s="19"/>
      <c r="C72" s="19"/>
      <c r="D72" s="19"/>
      <c r="E72" s="19"/>
      <c r="F72" s="19"/>
      <c r="G72" s="27" t="str">
        <f>IF(ISBLANK($A72),"",IF($I72="X",A72,CONCATENATE(VLOOKUP(A72,Competitors!$A$2:$I$650,3, FALSE)," ",VLOOKUP(A72,Competitors!$A$2:$I$650,2,FALSE))))</f>
        <v/>
      </c>
      <c r="H72" s="22">
        <f t="shared" si="2"/>
        <v>0</v>
      </c>
      <c r="I72" t="str">
        <f t="shared" si="3"/>
        <v/>
      </c>
    </row>
    <row r="73" spans="1:9" ht="15" x14ac:dyDescent="0.4">
      <c r="A73" s="19"/>
      <c r="B73" s="19"/>
      <c r="C73" s="19"/>
      <c r="D73" s="19"/>
      <c r="E73" s="19"/>
      <c r="F73" s="19"/>
      <c r="G73" s="27" t="str">
        <f>IF(ISBLANK($A73),"",IF($I73="X",A73,CONCATENATE(VLOOKUP(A73,Competitors!$A$2:$I$650,3, FALSE)," ",VLOOKUP(A73,Competitors!$A$2:$I$650,2,FALSE))))</f>
        <v/>
      </c>
      <c r="H73" s="22">
        <f t="shared" si="2"/>
        <v>0</v>
      </c>
      <c r="I73" t="str">
        <f t="shared" si="3"/>
        <v/>
      </c>
    </row>
    <row r="74" spans="1:9" ht="15" x14ac:dyDescent="0.4">
      <c r="A74" s="19"/>
      <c r="B74" s="19"/>
      <c r="C74" s="19"/>
      <c r="D74" s="19"/>
      <c r="E74" s="19"/>
      <c r="F74" s="19"/>
      <c r="G74" s="27" t="str">
        <f>IF(ISBLANK($A74),"",IF($I74="X",A74,CONCATENATE(VLOOKUP(A74,Competitors!$A$2:$I$650,3, FALSE)," ",VLOOKUP(A74,Competitors!$A$2:$I$650,2,FALSE))))</f>
        <v/>
      </c>
      <c r="H74" s="22">
        <f t="shared" si="2"/>
        <v>0</v>
      </c>
      <c r="I74" t="str">
        <f t="shared" si="3"/>
        <v/>
      </c>
    </row>
    <row r="75" spans="1:9" ht="15" x14ac:dyDescent="0.4">
      <c r="A75" s="19"/>
      <c r="B75" s="19"/>
      <c r="C75" s="19"/>
      <c r="D75" s="19"/>
      <c r="E75" s="19"/>
      <c r="F75" s="19"/>
      <c r="G75" s="27" t="str">
        <f>IF(ISBLANK($A75),"",IF($I75="X",A75,CONCATENATE(VLOOKUP(A75,Competitors!$A$2:$I$650,3, FALSE)," ",VLOOKUP(A75,Competitors!$A$2:$I$650,2,FALSE))))</f>
        <v/>
      </c>
      <c r="H75" s="22">
        <f t="shared" si="2"/>
        <v>0</v>
      </c>
      <c r="I75" t="str">
        <f t="shared" si="3"/>
        <v/>
      </c>
    </row>
    <row r="76" spans="1:9" ht="15" x14ac:dyDescent="0.4">
      <c r="A76" s="19"/>
      <c r="B76" s="19"/>
      <c r="C76" s="19"/>
      <c r="D76" s="19"/>
      <c r="E76" s="19"/>
      <c r="F76" s="19"/>
      <c r="G76" s="27" t="str">
        <f>IF(ISBLANK($A76),"",IF($I76="X",A76,CONCATENATE(VLOOKUP(A76,Competitors!$A$2:$I$650,3, FALSE)," ",VLOOKUP(A76,Competitors!$A$2:$I$650,2,FALSE))))</f>
        <v/>
      </c>
      <c r="H76" s="22">
        <f t="shared" si="2"/>
        <v>0</v>
      </c>
      <c r="I76" t="str">
        <f t="shared" si="3"/>
        <v/>
      </c>
    </row>
    <row r="77" spans="1:9" ht="15" x14ac:dyDescent="0.4">
      <c r="A77" s="19"/>
      <c r="B77" s="19"/>
      <c r="C77" s="19"/>
      <c r="D77" s="19"/>
      <c r="E77" s="19"/>
      <c r="F77" s="19"/>
      <c r="G77" s="27" t="str">
        <f>IF(ISBLANK($A77),"",IF($I77="X",A77,CONCATENATE(VLOOKUP(A77,Competitors!$A$2:$I$650,3, FALSE)," ",VLOOKUP(A77,Competitors!$A$2:$I$650,2,FALSE))))</f>
        <v/>
      </c>
      <c r="H77" s="22">
        <f t="shared" si="2"/>
        <v>0</v>
      </c>
      <c r="I77" t="str">
        <f t="shared" si="3"/>
        <v/>
      </c>
    </row>
    <row r="78" spans="1:9" ht="15" x14ac:dyDescent="0.4">
      <c r="A78" s="19"/>
      <c r="B78" s="19"/>
      <c r="C78" s="19"/>
      <c r="D78" s="19"/>
      <c r="E78" s="19"/>
      <c r="F78" s="19"/>
      <c r="G78" s="27" t="str">
        <f>IF(ISBLANK($A78),"",IF($I78="X",A78,CONCATENATE(VLOOKUP(A78,Competitors!$A$2:$I$650,3, FALSE)," ",VLOOKUP(A78,Competitors!$A$2:$I$650,2,FALSE))))</f>
        <v/>
      </c>
      <c r="H78" s="22">
        <f t="shared" si="2"/>
        <v>0</v>
      </c>
      <c r="I78" t="str">
        <f t="shared" si="3"/>
        <v/>
      </c>
    </row>
    <row r="79" spans="1:9" ht="15" x14ac:dyDescent="0.4">
      <c r="A79" s="19"/>
      <c r="B79" s="19"/>
      <c r="C79" s="19"/>
      <c r="D79" s="19"/>
      <c r="E79" s="19"/>
      <c r="F79" s="19"/>
      <c r="G79" s="27" t="str">
        <f>IF(ISBLANK($A79),"",IF($I79="X",A79,CONCATENATE(VLOOKUP(A79,Competitors!$A$2:$I$650,3, FALSE)," ",VLOOKUP(A79,Competitors!$A$2:$I$650,2,FALSE))))</f>
        <v/>
      </c>
      <c r="H79" s="22">
        <f t="shared" si="2"/>
        <v>0</v>
      </c>
      <c r="I79" t="str">
        <f t="shared" si="3"/>
        <v/>
      </c>
    </row>
    <row r="80" spans="1:9" ht="15" x14ac:dyDescent="0.4">
      <c r="A80" s="19"/>
      <c r="B80" s="19"/>
      <c r="C80" s="19"/>
      <c r="D80" s="19"/>
      <c r="E80" s="19"/>
      <c r="F80" s="19"/>
      <c r="G80" s="27" t="str">
        <f>IF(ISBLANK($A80),"",IF($I80="X",A80,CONCATENATE(VLOOKUP(A80,Competitors!$A$2:$I$650,3, FALSE)," ",VLOOKUP(A80,Competitors!$A$2:$I$650,2,FALSE))))</f>
        <v/>
      </c>
      <c r="H80" s="22">
        <f t="shared" si="2"/>
        <v>0</v>
      </c>
      <c r="I80" t="str">
        <f t="shared" si="3"/>
        <v/>
      </c>
    </row>
    <row r="81" spans="1:9" ht="15" x14ac:dyDescent="0.4">
      <c r="A81" s="19"/>
      <c r="B81" s="19"/>
      <c r="C81" s="19"/>
      <c r="D81" s="19"/>
      <c r="E81" s="19"/>
      <c r="F81" s="19"/>
      <c r="G81" s="27" t="str">
        <f>IF(ISBLANK($A81),"",IF($I81="X",A81,CONCATENATE(VLOOKUP(A81,Competitors!$A$2:$I$650,3, FALSE)," ",VLOOKUP(A81,Competitors!$A$2:$I$650,2,FALSE))))</f>
        <v/>
      </c>
      <c r="H81" s="22">
        <f t="shared" si="2"/>
        <v>0</v>
      </c>
      <c r="I81" t="str">
        <f t="shared" si="3"/>
        <v/>
      </c>
    </row>
    <row r="82" spans="1:9" ht="15" x14ac:dyDescent="0.4">
      <c r="A82" s="19"/>
      <c r="B82" s="19"/>
      <c r="C82" s="19"/>
      <c r="D82" s="19"/>
      <c r="E82" s="19"/>
      <c r="F82" s="19"/>
      <c r="G82" s="27" t="str">
        <f>IF(ISBLANK($A82),"",IF($I82="X",A82,CONCATENATE(VLOOKUP(A82,Competitors!$A$2:$I$650,3, FALSE)," ",VLOOKUP(A82,Competitors!$A$2:$I$650,2,FALSE))))</f>
        <v/>
      </c>
      <c r="H82" s="22">
        <f t="shared" si="2"/>
        <v>0</v>
      </c>
      <c r="I82" t="str">
        <f t="shared" si="3"/>
        <v/>
      </c>
    </row>
    <row r="83" spans="1:9" ht="15" x14ac:dyDescent="0.4">
      <c r="A83" s="19"/>
      <c r="B83" s="19"/>
      <c r="C83" s="19"/>
      <c r="D83" s="19"/>
      <c r="E83" s="19"/>
      <c r="F83" s="19"/>
      <c r="G83" s="27" t="str">
        <f>IF(ISBLANK($A83),"",IF($I83="X",A83,CONCATENATE(VLOOKUP(A83,Competitors!$A$2:$I$650,3, FALSE)," ",VLOOKUP(A83,Competitors!$A$2:$I$650,2,FALSE))))</f>
        <v/>
      </c>
      <c r="H83" s="22">
        <f t="shared" si="2"/>
        <v>0</v>
      </c>
      <c r="I83" t="str">
        <f t="shared" si="3"/>
        <v/>
      </c>
    </row>
    <row r="84" spans="1:9" ht="15" x14ac:dyDescent="0.4">
      <c r="A84" s="19"/>
      <c r="B84" s="19"/>
      <c r="C84" s="19"/>
      <c r="D84" s="19"/>
      <c r="E84" s="19"/>
      <c r="F84" s="19"/>
      <c r="G84" s="27" t="str">
        <f>IF(ISBLANK($A84),"",IF($I84="X",A84,CONCATENATE(VLOOKUP(A84,Competitors!$A$2:$I$650,3, FALSE)," ",VLOOKUP(A84,Competitors!$A$2:$I$650,2,FALSE))))</f>
        <v/>
      </c>
      <c r="H84" s="22">
        <f t="shared" si="2"/>
        <v>0</v>
      </c>
      <c r="I84" t="str">
        <f t="shared" si="3"/>
        <v/>
      </c>
    </row>
    <row r="85" spans="1:9" ht="15" x14ac:dyDescent="0.4">
      <c r="A85" s="19"/>
      <c r="B85" s="19"/>
      <c r="C85" s="19"/>
      <c r="D85" s="19"/>
      <c r="E85" s="19"/>
      <c r="F85" s="19"/>
      <c r="G85" s="27" t="str">
        <f>IF(ISBLANK($A85),"",IF($I85="X",A85,CONCATENATE(VLOOKUP(A85,Competitors!$A$2:$I$650,3, FALSE)," ",VLOOKUP(A85,Competitors!$A$2:$I$650,2,FALSE))))</f>
        <v/>
      </c>
      <c r="H85" s="22">
        <f t="shared" si="2"/>
        <v>0</v>
      </c>
      <c r="I85" t="str">
        <f t="shared" si="3"/>
        <v/>
      </c>
    </row>
    <row r="86" spans="1:9" ht="15" x14ac:dyDescent="0.4">
      <c r="A86" s="19"/>
      <c r="B86" s="19"/>
      <c r="C86" s="19"/>
      <c r="D86" s="19"/>
      <c r="E86" s="19"/>
      <c r="F86" s="19"/>
      <c r="G86" s="27" t="str">
        <f>IF(ISBLANK($A86),"",IF($I86="X",A86,CONCATENATE(VLOOKUP(A86,Competitors!$A$2:$I$650,3, FALSE)," ",VLOOKUP(A86,Competitors!$A$2:$I$650,2,FALSE))))</f>
        <v/>
      </c>
      <c r="H86" s="22">
        <f t="shared" si="2"/>
        <v>0</v>
      </c>
      <c r="I86" t="str">
        <f t="shared" si="3"/>
        <v/>
      </c>
    </row>
    <row r="87" spans="1:9" ht="15" x14ac:dyDescent="0.4">
      <c r="A87" s="19"/>
      <c r="B87" s="19"/>
      <c r="C87" s="19"/>
      <c r="D87" s="19"/>
      <c r="E87" s="19"/>
      <c r="F87" s="19"/>
      <c r="G87" s="27" t="str">
        <f>IF(ISBLANK($A87),"",IF($I87="X",A87,CONCATENATE(VLOOKUP(A87,Competitors!$A$2:$I$650,3, FALSE)," ",VLOOKUP(A87,Competitors!$A$2:$I$650,2,FALSE))))</f>
        <v/>
      </c>
      <c r="H87" s="22">
        <f t="shared" si="2"/>
        <v>0</v>
      </c>
      <c r="I87" t="str">
        <f t="shared" si="3"/>
        <v/>
      </c>
    </row>
    <row r="88" spans="1:9" ht="15" x14ac:dyDescent="0.4">
      <c r="A88" s="19"/>
      <c r="B88" s="19"/>
      <c r="C88" s="19"/>
      <c r="D88" s="19"/>
      <c r="E88" s="19"/>
      <c r="F88" s="19"/>
      <c r="G88" s="27" t="str">
        <f>IF(ISBLANK($A88),"",IF($I88="X",A88,CONCATENATE(VLOOKUP(A88,Competitors!$A$2:$I$650,3, FALSE)," ",VLOOKUP(A88,Competitors!$A$2:$I$650,2,FALSE))))</f>
        <v/>
      </c>
      <c r="H88" s="22">
        <f t="shared" si="2"/>
        <v>0</v>
      </c>
      <c r="I88" t="str">
        <f t="shared" si="3"/>
        <v/>
      </c>
    </row>
    <row r="89" spans="1:9" ht="15" x14ac:dyDescent="0.4">
      <c r="A89" s="19"/>
      <c r="B89" s="19"/>
      <c r="C89" s="19"/>
      <c r="D89" s="19"/>
      <c r="E89" s="19"/>
      <c r="F89" s="19"/>
      <c r="G89" s="27" t="str">
        <f>IF(ISBLANK($A89),"",IF($I89="X",A89,CONCATENATE(VLOOKUP(A89,Competitors!$A$2:$I$650,3, FALSE)," ",VLOOKUP(A89,Competitors!$A$2:$I$650,2,FALSE))))</f>
        <v/>
      </c>
      <c r="H89" s="22">
        <f t="shared" si="2"/>
        <v>0</v>
      </c>
      <c r="I89" t="str">
        <f t="shared" si="3"/>
        <v/>
      </c>
    </row>
    <row r="90" spans="1:9" ht="15" x14ac:dyDescent="0.4">
      <c r="A90" s="19"/>
      <c r="B90" s="19"/>
      <c r="C90" s="19"/>
      <c r="D90" s="19"/>
      <c r="E90" s="19"/>
      <c r="F90" s="19"/>
      <c r="G90" s="27" t="str">
        <f>IF(ISBLANK($A90),"",IF($I90="X",A90,CONCATENATE(VLOOKUP(A90,Competitors!$A$2:$I$650,3, FALSE)," ",VLOOKUP(A90,Competitors!$A$2:$I$650,2,FALSE))))</f>
        <v/>
      </c>
      <c r="H90" s="22">
        <f t="shared" si="2"/>
        <v>0</v>
      </c>
      <c r="I90" t="str">
        <f t="shared" si="3"/>
        <v/>
      </c>
    </row>
    <row r="91" spans="1:9" ht="15" x14ac:dyDescent="0.4">
      <c r="A91" s="19"/>
      <c r="B91" s="19"/>
      <c r="C91" s="19"/>
      <c r="D91" s="19"/>
      <c r="E91" s="19"/>
      <c r="F91" s="19"/>
      <c r="G91" s="27" t="str">
        <f>IF(ISBLANK($A91),"",IF($I91="X",A91,CONCATENATE(VLOOKUP(A91,Competitors!$A$2:$I$650,3, FALSE)," ",VLOOKUP(A91,Competitors!$A$2:$I$650,2,FALSE))))</f>
        <v/>
      </c>
      <c r="H91" s="22">
        <f t="shared" si="2"/>
        <v>0</v>
      </c>
      <c r="I91" t="str">
        <f t="shared" si="3"/>
        <v/>
      </c>
    </row>
    <row r="92" spans="1:9" ht="15" x14ac:dyDescent="0.4">
      <c r="A92" s="19"/>
      <c r="B92" s="19"/>
      <c r="C92" s="19"/>
      <c r="D92" s="19"/>
      <c r="E92" s="19"/>
      <c r="F92" s="19"/>
      <c r="G92" s="27" t="str">
        <f>IF(ISBLANK($A92),"",IF($I92="X",A92,CONCATENATE(VLOOKUP(A92,Competitors!$A$2:$I$650,3, FALSE)," ",VLOOKUP(A92,Competitors!$A$2:$I$650,2,FALSE))))</f>
        <v/>
      </c>
      <c r="H92" s="22">
        <f t="shared" si="2"/>
        <v>0</v>
      </c>
      <c r="I92" t="str">
        <f t="shared" si="3"/>
        <v/>
      </c>
    </row>
    <row r="93" spans="1:9" ht="15" x14ac:dyDescent="0.4">
      <c r="A93" s="19"/>
      <c r="B93" s="19"/>
      <c r="C93" s="19"/>
      <c r="D93" s="19"/>
      <c r="E93" s="19"/>
      <c r="F93" s="19"/>
      <c r="G93" s="27" t="str">
        <f>IF(ISBLANK($A93),"",IF($I93="X",A93,CONCATENATE(VLOOKUP(A93,Competitors!$A$2:$I$650,3, FALSE)," ",VLOOKUP(A93,Competitors!$A$2:$I$650,2,FALSE))))</f>
        <v/>
      </c>
      <c r="H93" s="22">
        <f t="shared" si="2"/>
        <v>0</v>
      </c>
      <c r="I93" t="str">
        <f t="shared" si="3"/>
        <v/>
      </c>
    </row>
    <row r="94" spans="1:9" ht="15" x14ac:dyDescent="0.4">
      <c r="A94" s="19"/>
      <c r="B94" s="19"/>
      <c r="C94" s="19"/>
      <c r="D94" s="19"/>
      <c r="E94" s="19"/>
      <c r="F94" s="19"/>
      <c r="G94" s="27" t="str">
        <f>IF(ISBLANK($A94),"",IF($I94="X",A94,CONCATENATE(VLOOKUP(A94,Competitors!$A$2:$I$650,3, FALSE)," ",VLOOKUP(A94,Competitors!$A$2:$I$650,2,FALSE))))</f>
        <v/>
      </c>
      <c r="H94" s="22">
        <f t="shared" si="2"/>
        <v>0</v>
      </c>
      <c r="I94" t="str">
        <f t="shared" si="3"/>
        <v/>
      </c>
    </row>
    <row r="95" spans="1:9" ht="15" x14ac:dyDescent="0.4">
      <c r="A95" s="19"/>
      <c r="B95" s="19"/>
      <c r="C95" s="19"/>
      <c r="D95" s="19"/>
      <c r="E95" s="19"/>
      <c r="F95" s="19"/>
      <c r="G95" s="27" t="str">
        <f>IF(ISBLANK($A95),"",IF($I95="X",A95,CONCATENATE(VLOOKUP(A95,Competitors!$A$2:$I$650,3, FALSE)," ",VLOOKUP(A95,Competitors!$A$2:$I$650,2,FALSE))))</f>
        <v/>
      </c>
      <c r="H95" s="22">
        <f t="shared" si="2"/>
        <v>0</v>
      </c>
      <c r="I95" t="str">
        <f t="shared" si="3"/>
        <v/>
      </c>
    </row>
    <row r="96" spans="1:9" ht="15" x14ac:dyDescent="0.4">
      <c r="A96" s="19"/>
      <c r="B96" s="19"/>
      <c r="C96" s="19"/>
      <c r="D96" s="19"/>
      <c r="E96" s="19"/>
      <c r="F96" s="19"/>
      <c r="G96" s="27" t="str">
        <f>IF(ISBLANK($A96),"",IF($I96="X",A96,CONCATENATE(VLOOKUP(A96,Competitors!$A$2:$I$650,3, FALSE)," ",VLOOKUP(A96,Competitors!$A$2:$I$650,2,FALSE))))</f>
        <v/>
      </c>
      <c r="H96" s="22">
        <f t="shared" si="2"/>
        <v>0</v>
      </c>
      <c r="I96" t="str">
        <f t="shared" si="3"/>
        <v/>
      </c>
    </row>
    <row r="97" spans="1:9" ht="15" x14ac:dyDescent="0.4">
      <c r="A97" s="19"/>
      <c r="B97" s="19"/>
      <c r="C97" s="19"/>
      <c r="D97" s="19"/>
      <c r="E97" s="19"/>
      <c r="F97" s="19"/>
      <c r="G97" s="27" t="str">
        <f>IF(ISBLANK($A97),"",IF($I97="X",A97,CONCATENATE(VLOOKUP(A97,Competitors!$A$2:$I$650,3, FALSE)," ",VLOOKUP(A97,Competitors!$A$2:$I$650,2,FALSE))))</f>
        <v/>
      </c>
      <c r="H97" s="22">
        <f t="shared" si="2"/>
        <v>0</v>
      </c>
      <c r="I97" t="str">
        <f t="shared" si="3"/>
        <v/>
      </c>
    </row>
    <row r="98" spans="1:9" ht="15" x14ac:dyDescent="0.4">
      <c r="A98" s="19"/>
      <c r="B98" s="19"/>
      <c r="C98" s="19"/>
      <c r="D98" s="19"/>
      <c r="E98" s="19"/>
      <c r="F98" s="19"/>
      <c r="G98" s="27" t="str">
        <f>IF(ISBLANK($A98),"",IF($I98="X",A98,CONCATENATE(VLOOKUP(A98,Competitors!$A$2:$I$650,3, FALSE)," ",VLOOKUP(A98,Competitors!$A$2:$I$650,2,FALSE))))</f>
        <v/>
      </c>
      <c r="H98" s="22">
        <f t="shared" si="2"/>
        <v>0</v>
      </c>
      <c r="I98" t="str">
        <f t="shared" si="3"/>
        <v/>
      </c>
    </row>
    <row r="99" spans="1:9" ht="15" x14ac:dyDescent="0.4">
      <c r="A99" s="19"/>
      <c r="B99" s="19"/>
      <c r="C99" s="19"/>
      <c r="D99" s="19"/>
      <c r="E99" s="19"/>
      <c r="F99" s="19"/>
      <c r="G99" s="27" t="str">
        <f>IF(ISBLANK($A99),"",IF($I99="X",A99,CONCATENATE(VLOOKUP(A99,Competitors!$A$2:$I$650,3, FALSE)," ",VLOOKUP(A99,Competitors!$A$2:$I$650,2,FALSE))))</f>
        <v/>
      </c>
      <c r="H99" s="22">
        <f t="shared" si="2"/>
        <v>0</v>
      </c>
      <c r="I99" t="str">
        <f t="shared" si="3"/>
        <v/>
      </c>
    </row>
    <row r="100" spans="1:9" ht="15" x14ac:dyDescent="0.4">
      <c r="A100" s="19"/>
      <c r="B100" s="19"/>
      <c r="C100" s="19"/>
      <c r="D100" s="19"/>
      <c r="E100" s="19"/>
      <c r="F100" s="19"/>
      <c r="G100" s="27" t="str">
        <f>IF(ISBLANK($A100),"",IF($I100="X",A100,CONCATENATE(VLOOKUP(A100,Competitors!$A$2:$I$650,3, FALSE)," ",VLOOKUP(A100,Competitors!$A$2:$I$650,2,FALSE))))</f>
        <v/>
      </c>
      <c r="H100" s="22">
        <f t="shared" si="2"/>
        <v>0</v>
      </c>
      <c r="I100" t="str">
        <f t="shared" si="3"/>
        <v/>
      </c>
    </row>
    <row r="101" spans="1:9" ht="15" x14ac:dyDescent="0.4">
      <c r="A101" s="19"/>
      <c r="B101" s="19"/>
      <c r="C101" s="19"/>
      <c r="D101" s="19"/>
      <c r="E101" s="19"/>
      <c r="F101" s="19"/>
      <c r="G101" s="27" t="str">
        <f>IF(ISBLANK($A101),"",IF($I101="X",A101,CONCATENATE(VLOOKUP(A101,Competitors!$A$2:$I$650,3, FALSE)," ",VLOOKUP(A101,Competitors!$A$2:$I$650,2,FALSE))))</f>
        <v/>
      </c>
      <c r="H101" s="22">
        <f t="shared" si="2"/>
        <v>0</v>
      </c>
      <c r="I101" t="str">
        <f t="shared" si="3"/>
        <v/>
      </c>
    </row>
    <row r="102" spans="1:9" s="23" customFormat="1" ht="15" x14ac:dyDescent="0.4">
      <c r="G102" s="27"/>
      <c r="H102" s="24"/>
    </row>
    <row r="103" spans="1:9" x14ac:dyDescent="0.35">
      <c r="A103" t="s">
        <v>672</v>
      </c>
      <c r="B103" t="str" cm="1">
        <f t="array" aca="1" ref="B103" ca="1">MID(CELL("filename",A1),FIND("]",CELL("filename",A1))+1,255)</f>
        <v>Event_05</v>
      </c>
    </row>
    <row r="104" spans="1:9" x14ac:dyDescent="0.35">
      <c r="A104" t="s">
        <v>673</v>
      </c>
      <c r="B104">
        <f ca="1">_xlfn.XLOOKUP(B103,Calendar!L:L,Calendar!G:G,"Event is not in calendar")</f>
        <v>0</v>
      </c>
    </row>
  </sheetData>
  <conditionalFormatting sqref="D2:D101">
    <cfRule type="expression" dxfId="65" priority="1">
      <formula>TEXT($B$104,"@")="Y"</formula>
    </cfRule>
  </conditionalFormatting>
  <conditionalFormatting sqref="G2:H101">
    <cfRule type="expression" dxfId="64" priority="3">
      <formula>$I2="X"</formula>
    </cfRule>
  </conditionalFormatting>
  <conditionalFormatting sqref="H2:H101">
    <cfRule type="expression" dxfId="63" priority="2">
      <formula>TEXT($B$104,"@")="Y"</formula>
    </cfRule>
  </conditionalFormatting>
  <printOptions horizontalCentered="1"/>
  <pageMargins left="0.62992125984251968" right="0.70866141732283472" top="1.7322834645669292" bottom="0.39370078740157483" header="0.31496062992125984" footer="0.31496062992125984"/>
  <pageSetup paperSize="9" orientation="portrait" r:id="rId1"/>
  <headerFooter>
    <oddHeader>&amp;C&amp;24WVCC champs 2016 results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34</vt:i4>
      </vt:variant>
    </vt:vector>
  </HeadingPairs>
  <TitlesOfParts>
    <vt:vector size="64" baseType="lpstr">
      <vt:lpstr>Revisions</vt:lpstr>
      <vt:lpstr>Competitors</vt:lpstr>
      <vt:lpstr>Calendar</vt:lpstr>
      <vt:lpstr>RoundRobinRiders</vt:lpstr>
      <vt:lpstr>Event_01</vt:lpstr>
      <vt:lpstr>Event_02</vt:lpstr>
      <vt:lpstr>Event_03</vt:lpstr>
      <vt:lpstr>Event_04</vt:lpstr>
      <vt:lpstr>Event_05</vt:lpstr>
      <vt:lpstr>Event_06</vt:lpstr>
      <vt:lpstr>Event_07</vt:lpstr>
      <vt:lpstr>Event_08</vt:lpstr>
      <vt:lpstr>Event_09</vt:lpstr>
      <vt:lpstr>Event_10</vt:lpstr>
      <vt:lpstr>Event_11</vt:lpstr>
      <vt:lpstr>Event_12</vt:lpstr>
      <vt:lpstr>Event_13</vt:lpstr>
      <vt:lpstr>Event_14</vt:lpstr>
      <vt:lpstr>Event_15</vt:lpstr>
      <vt:lpstr>Event_16</vt:lpstr>
      <vt:lpstr>Event_17</vt:lpstr>
      <vt:lpstr>Event_18</vt:lpstr>
      <vt:lpstr>Event_19</vt:lpstr>
      <vt:lpstr>Event_20</vt:lpstr>
      <vt:lpstr>Event_21</vt:lpstr>
      <vt:lpstr>Event_22</vt:lpstr>
      <vt:lpstr>Event_23</vt:lpstr>
      <vt:lpstr>Event_24</vt:lpstr>
      <vt:lpstr>Event_25</vt:lpstr>
      <vt:lpstr>Event_26</vt:lpstr>
      <vt:lpstr>Calendar</vt:lpstr>
      <vt:lpstr>CalendarEventNumbers</vt:lpstr>
      <vt:lpstr>MemberData</vt:lpstr>
      <vt:lpstr>NonTenEvents</vt:lpstr>
      <vt:lpstr>Calendar!Print_Area</vt:lpstr>
      <vt:lpstr>Event_01!Print_Area</vt:lpstr>
      <vt:lpstr>Event_02!Print_Area</vt:lpstr>
      <vt:lpstr>Event_03!Print_Area</vt:lpstr>
      <vt:lpstr>Event_04!Print_Area</vt:lpstr>
      <vt:lpstr>Event_05!Print_Area</vt:lpstr>
      <vt:lpstr>Event_06!Print_Area</vt:lpstr>
      <vt:lpstr>Event_07!Print_Area</vt:lpstr>
      <vt:lpstr>Event_08!Print_Area</vt:lpstr>
      <vt:lpstr>Event_09!Print_Area</vt:lpstr>
      <vt:lpstr>Event_10!Print_Area</vt:lpstr>
      <vt:lpstr>Event_11!Print_Area</vt:lpstr>
      <vt:lpstr>Event_12!Print_Area</vt:lpstr>
      <vt:lpstr>Event_13!Print_Area</vt:lpstr>
      <vt:lpstr>Event_14!Print_Area</vt:lpstr>
      <vt:lpstr>Event_15!Print_Area</vt:lpstr>
      <vt:lpstr>Event_16!Print_Area</vt:lpstr>
      <vt:lpstr>Event_17!Print_Area</vt:lpstr>
      <vt:lpstr>Event_18!Print_Area</vt:lpstr>
      <vt:lpstr>Event_19!Print_Area</vt:lpstr>
      <vt:lpstr>Event_20!Print_Area</vt:lpstr>
      <vt:lpstr>Event_21!Print_Area</vt:lpstr>
      <vt:lpstr>Event_22!Print_Area</vt:lpstr>
      <vt:lpstr>Event_23!Print_Area</vt:lpstr>
      <vt:lpstr>Event_24!Print_Area</vt:lpstr>
      <vt:lpstr>Event_25!Print_Area</vt:lpstr>
      <vt:lpstr>Event_26!Print_Area</vt:lpstr>
      <vt:lpstr>RoundRobinNameToClub</vt:lpstr>
      <vt:lpstr>RoundRobinNameToClubRange</vt:lpstr>
      <vt:lpstr>TenMileEvents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Ives</dc:creator>
  <cp:lastModifiedBy>Mike Ives</cp:lastModifiedBy>
  <dcterms:created xsi:type="dcterms:W3CDTF">2025-10-19T14:39:15Z</dcterms:created>
  <dcterms:modified xsi:type="dcterms:W3CDTF">2025-10-25T22:32:38Z</dcterms:modified>
</cp:coreProperties>
</file>