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T:\Cursos Tecnicos\9900222427_TECINF_B2022_T06102023\TurmaZe\Wellington Gabriel\Tecnico em Informática\Excel\Excel Alvaro\"/>
    </mc:Choice>
  </mc:AlternateContent>
  <xr:revisionPtr revIDLastSave="0" documentId="13_ncr:1_{ED9383B3-2482-470C-B36F-5D2315AE0C32}" xr6:coauthVersionLast="47" xr6:coauthVersionMax="47" xr10:uidLastSave="{00000000-0000-0000-0000-000000000000}"/>
  <bookViews>
    <workbookView xWindow="-120" yWindow="-120" windowWidth="29040" windowHeight="15840" tabRatio="905" xr2:uid="{00000000-000D-0000-FFFF-FFFF00000000}"/>
  </bookViews>
  <sheets>
    <sheet name="Relatório" sheetId="2" r:id="rId1"/>
    <sheet name="Controle de Produtos" sheetId="1" r:id="rId2"/>
    <sheet name="Critérios" sheetId="3" r:id="rId3"/>
    <sheet name="Plan1" sheetId="4" r:id="rId4"/>
  </sheets>
  <definedNames>
    <definedName name="_xlnm._FilterDatabase" localSheetId="1" hidden="1">'Controle de Produtos'!$A$1:$D$16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C6" i="2"/>
  <c r="C5" i="2"/>
  <c r="C4" i="2"/>
  <c r="B20" i="2"/>
  <c r="B19" i="2"/>
  <c r="B18" i="2"/>
  <c r="B17" i="2"/>
  <c r="B16" i="2"/>
  <c r="B15" i="2"/>
  <c r="B14" i="2"/>
  <c r="B13" i="2"/>
  <c r="B7" i="2"/>
  <c r="B6" i="2"/>
  <c r="B5" i="2"/>
  <c r="B4" i="2"/>
  <c r="H4" i="2"/>
  <c r="F4" i="2"/>
  <c r="E2" i="3" s="1"/>
  <c r="G4" i="2" s="1"/>
  <c r="D4" i="2"/>
  <c r="B2" i="3" s="1"/>
  <c r="E4" i="2" s="1"/>
  <c r="K23" i="3"/>
  <c r="K20" i="3"/>
  <c r="K17" i="3"/>
  <c r="K14" i="3"/>
  <c r="K11" i="3"/>
  <c r="K8" i="3"/>
  <c r="K5" i="3"/>
  <c r="K2" i="3"/>
  <c r="E11" i="3"/>
  <c r="E8" i="3"/>
  <c r="E5" i="3"/>
  <c r="H23" i="3"/>
  <c r="H20" i="3"/>
  <c r="H17" i="3"/>
  <c r="H14" i="3"/>
  <c r="H11" i="3"/>
  <c r="H8" i="3"/>
  <c r="H5" i="3"/>
  <c r="H2" i="3"/>
  <c r="B11" i="3"/>
  <c r="B8" i="3"/>
  <c r="B5" i="3"/>
</calcChain>
</file>

<file path=xl/sharedStrings.xml><?xml version="1.0" encoding="utf-8"?>
<sst xmlns="http://schemas.openxmlformats.org/spreadsheetml/2006/main" count="195" uniqueCount="59">
  <si>
    <t>Nome do produto</t>
  </si>
  <si>
    <t>Fabricante</t>
  </si>
  <si>
    <t>Fornecedor</t>
  </si>
  <si>
    <t>Nestlé</t>
  </si>
  <si>
    <t>Doces do Brasil S/A</t>
  </si>
  <si>
    <t>Barra de chocolate ao Leite</t>
  </si>
  <si>
    <t>Garoto</t>
  </si>
  <si>
    <t>Barra de Chocolate Branco</t>
  </si>
  <si>
    <t>Açúcar</t>
  </si>
  <si>
    <t>União</t>
  </si>
  <si>
    <t>Carretel Hipermercados</t>
  </si>
  <si>
    <t>Leite Condensado</t>
  </si>
  <si>
    <t>Leite longa Vida</t>
  </si>
  <si>
    <t>Parmalat</t>
  </si>
  <si>
    <t>Flores Hipermercados</t>
  </si>
  <si>
    <t>Farinha de Trigo</t>
  </si>
  <si>
    <t>Renata</t>
  </si>
  <si>
    <t>Barra de Chocolate Meio Amargo</t>
  </si>
  <si>
    <t>Ovo</t>
  </si>
  <si>
    <t>Granja Dias</t>
  </si>
  <si>
    <t>Açúcar de confeiteiro</t>
  </si>
  <si>
    <t>Total</t>
  </si>
  <si>
    <t>3 Manos Hipermercados</t>
  </si>
  <si>
    <t>Farinha de Arroz</t>
  </si>
  <si>
    <t>Mãe Terra</t>
  </si>
  <si>
    <t>Fermento em Pó</t>
  </si>
  <si>
    <t>Royal</t>
  </si>
  <si>
    <t>Creme de Leite Fresco</t>
  </si>
  <si>
    <t>Creme de Leite</t>
  </si>
  <si>
    <t>Soma</t>
  </si>
  <si>
    <t>Média</t>
  </si>
  <si>
    <t>Maior Valor</t>
  </si>
  <si>
    <t>Produto</t>
  </si>
  <si>
    <t>Menor Valor</t>
  </si>
  <si>
    <t>Relatório por Fornecedor</t>
  </si>
  <si>
    <t>Chocolate Suflair</t>
  </si>
  <si>
    <t>Relatório por Fabricante</t>
  </si>
  <si>
    <t>Gelatina de morango</t>
  </si>
  <si>
    <t>Gelatina de cereja</t>
  </si>
  <si>
    <t>Pudim de baunilha</t>
  </si>
  <si>
    <t>Mistura para bolo</t>
  </si>
  <si>
    <t>Amanteigados</t>
  </si>
  <si>
    <t>Barra de Granola</t>
  </si>
  <si>
    <t>Ovo caipira</t>
  </si>
  <si>
    <t>Qt. Produtos</t>
  </si>
  <si>
    <t>Quanto itens esse fabricante fabrica?</t>
  </si>
  <si>
    <t>Quanto vendeu esse Fornecedor?</t>
  </si>
  <si>
    <t>Quem é o fabricante desse produto?</t>
  </si>
  <si>
    <t>Qual é o Fornecedor desse produto?</t>
  </si>
  <si>
    <t>Possiveis Erros:</t>
  </si>
  <si>
    <t>#Num! , significa que existe mais de um valor que atende o critério.</t>
  </si>
  <si>
    <t>#Va lor! , significa que o valor procurado não foi encontrado.</t>
  </si>
  <si>
    <t>BDSOMA</t>
  </si>
  <si>
    <t>BDMÉDIA</t>
  </si>
  <si>
    <t>BDMÁX</t>
  </si>
  <si>
    <t>BDMÍN</t>
  </si>
  <si>
    <t>BDEXTRAIR</t>
  </si>
  <si>
    <t>BDCONTARA</t>
  </si>
  <si>
    <t>FORMULAS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</si>
</sst>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R$ &quot;* #,##0.00_);_(&quot;R$ &quot;* \(#,##0.00\);_(&quot;R$ &quot;* &quot;-&quot;??_);_(@_)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6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4" fillId="0" borderId="1" xfId="0" applyFont="1" applyBorder="1"/>
    <xf numFmtId="164" fontId="4" fillId="0" borderId="1" xfId="1" applyFont="1" applyBorder="1"/>
    <xf numFmtId="0" fontId="4" fillId="0" borderId="0" xfId="0" applyFont="1" applyAlignment="1">
      <alignment horizontal="center" vertical="center" wrapText="1"/>
    </xf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1" xfId="0" applyFont="1" applyBorder="1"/>
    <xf numFmtId="0" fontId="8" fillId="0" borderId="1" xfId="0" applyFont="1" applyBorder="1"/>
    <xf numFmtId="0" fontId="3" fillId="0" borderId="1" xfId="0" applyFont="1" applyBorder="1"/>
    <xf numFmtId="0" fontId="5" fillId="0" borderId="0" xfId="0" applyFont="1"/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164" fontId="4" fillId="0" borderId="0" xfId="0" applyNumberFormat="1" applyFont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0" borderId="2" xfId="0" applyFont="1" applyBorder="1"/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4" fillId="0" borderId="14" xfId="0" applyFont="1" applyBorder="1"/>
    <xf numFmtId="0" fontId="4" fillId="0" borderId="15" xfId="0" applyFont="1" applyBorder="1"/>
    <xf numFmtId="0" fontId="4" fillId="0" borderId="10" xfId="0" applyFont="1" applyBorder="1"/>
    <xf numFmtId="0" fontId="0" fillId="0" borderId="1" xfId="0" applyBorder="1"/>
    <xf numFmtId="0" fontId="0" fillId="6" borderId="1" xfId="0" applyFill="1" applyBorder="1"/>
    <xf numFmtId="0" fontId="5" fillId="7" borderId="1" xfId="0" applyFont="1" applyFill="1" applyBorder="1"/>
    <xf numFmtId="0" fontId="3" fillId="5" borderId="3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left"/>
    </xf>
    <xf numFmtId="164" fontId="4" fillId="0" borderId="2" xfId="0" applyNumberFormat="1" applyFont="1" applyBorder="1" applyAlignment="1">
      <alignment vertical="center" textRotation="90"/>
    </xf>
    <xf numFmtId="0" fontId="7" fillId="0" borderId="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/>
    </xf>
    <xf numFmtId="164" fontId="5" fillId="0" borderId="1" xfId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abSelected="1" workbookViewId="0">
      <selection activeCell="E32" sqref="E32"/>
    </sheetView>
  </sheetViews>
  <sheetFormatPr defaultColWidth="9.140625" defaultRowHeight="12.75" x14ac:dyDescent="0.2"/>
  <cols>
    <col min="1" max="1" width="27.7109375" style="6" bestFit="1" customWidth="1"/>
    <col min="2" max="2" width="12.140625" style="6" bestFit="1" customWidth="1"/>
    <col min="3" max="3" width="14.42578125" style="6" customWidth="1"/>
    <col min="4" max="4" width="16.7109375" style="6" customWidth="1"/>
    <col min="5" max="5" width="25.140625" style="6" bestFit="1" customWidth="1"/>
    <col min="6" max="6" width="14.28515625" style="6" bestFit="1" customWidth="1"/>
    <col min="7" max="7" width="30.5703125" style="6" bestFit="1" customWidth="1"/>
    <col min="8" max="16384" width="9.140625" style="6"/>
  </cols>
  <sheetData>
    <row r="1" spans="1:8" ht="21" x14ac:dyDescent="0.35">
      <c r="A1" s="36" t="s">
        <v>34</v>
      </c>
      <c r="B1" s="37"/>
      <c r="C1" s="37"/>
      <c r="D1" s="37"/>
      <c r="E1" s="37"/>
      <c r="F1" s="37"/>
      <c r="G1" s="37"/>
    </row>
    <row r="2" spans="1:8" ht="15" x14ac:dyDescent="0.25">
      <c r="A2" s="7"/>
      <c r="B2" s="8"/>
      <c r="C2" s="8"/>
      <c r="D2" s="8"/>
      <c r="E2" s="8"/>
      <c r="F2" s="8"/>
      <c r="G2" s="8"/>
    </row>
    <row r="3" spans="1:8" ht="30" x14ac:dyDescent="0.2">
      <c r="A3" s="13" t="s">
        <v>2</v>
      </c>
      <c r="B3" s="13" t="s">
        <v>29</v>
      </c>
      <c r="C3" s="13" t="s">
        <v>30</v>
      </c>
      <c r="D3" s="13" t="s">
        <v>31</v>
      </c>
      <c r="E3" s="13" t="s">
        <v>32</v>
      </c>
      <c r="F3" s="13" t="s">
        <v>33</v>
      </c>
      <c r="G3" s="13" t="s">
        <v>32</v>
      </c>
      <c r="H3" s="13" t="s">
        <v>44</v>
      </c>
    </row>
    <row r="4" spans="1:8" ht="15" x14ac:dyDescent="0.25">
      <c r="A4" s="10" t="s">
        <v>22</v>
      </c>
      <c r="B4" s="39">
        <f>DSUM('Controle de Produtos'!A1:D24,'Controle de Produtos'!D1,Critérios!A1:A2)</f>
        <v>964</v>
      </c>
      <c r="C4" s="39">
        <f>DAVERAGE('Controle de Produtos'!A1:D24,'Controle de Produtos'!D1,Critérios!A1:A2)</f>
        <v>160.66666666666666</v>
      </c>
      <c r="D4" s="39">
        <f>DMAX('Controle de Produtos'!A1:D24,'Controle de Produtos'!D1,Critérios!A1:A2)</f>
        <v>230</v>
      </c>
      <c r="E4" s="38" t="str">
        <f>DGET('Controle de Produtos'!A1:D24,'Controle de Produtos'!A1,Critérios!A1:B2)</f>
        <v>Gelatina de morango</v>
      </c>
      <c r="F4" s="39">
        <f>DMIN('Controle de Produtos'!A1:D24,'Controle de Produtos'!D1,Critérios!A1:A2)</f>
        <v>89</v>
      </c>
      <c r="G4" s="38" t="str">
        <f>DGET('Controle de Produtos'!A1:D24,'Controle de Produtos'!A1,Critérios!D1:E2)</f>
        <v>Amanteigados</v>
      </c>
      <c r="H4" s="40">
        <f>DCOUNTA('Controle de Produtos'!A1:D24,'Controle de Produtos'!A1,Critérios!D1:D2)</f>
        <v>6</v>
      </c>
    </row>
    <row r="5" spans="1:8" ht="15" x14ac:dyDescent="0.25">
      <c r="A5" s="10" t="s">
        <v>10</v>
      </c>
      <c r="B5" s="39">
        <f>DSUM('Controle de Produtos'!A1:D24,'Controle de Produtos'!D1,Critérios!A4:A5)</f>
        <v>1212.5</v>
      </c>
      <c r="C5" s="39">
        <f>DAVERAGE('Controle de Produtos'!A1:D24,'Controle de Produtos'!D1,Critérios!A4:A5)</f>
        <v>173.21428571428572</v>
      </c>
      <c r="D5" s="39"/>
      <c r="E5" s="38"/>
      <c r="F5" s="39"/>
      <c r="G5" s="38"/>
      <c r="H5" s="40"/>
    </row>
    <row r="6" spans="1:8" ht="15" x14ac:dyDescent="0.25">
      <c r="A6" s="10" t="s">
        <v>4</v>
      </c>
      <c r="B6" s="39">
        <f>DSUM('Controle de Produtos'!A1:D24,'Controle de Produtos'!D1,Critérios!A7:A8)</f>
        <v>5126</v>
      </c>
      <c r="C6" s="39">
        <f>DAVERAGE('Controle de Produtos'!A1:D24,'Controle de Produtos'!D1,Critérios!A7:A8)</f>
        <v>732.28571428571433</v>
      </c>
      <c r="D6" s="39"/>
      <c r="E6" s="38"/>
      <c r="F6" s="39"/>
      <c r="G6" s="38"/>
      <c r="H6" s="40"/>
    </row>
    <row r="7" spans="1:8" ht="15" x14ac:dyDescent="0.25">
      <c r="A7" s="10" t="s">
        <v>14</v>
      </c>
      <c r="B7" s="39">
        <f>DSUM('Controle de Produtos'!A1:D24,'Controle de Produtos'!D1,Critérios!A10:A11)</f>
        <v>470</v>
      </c>
      <c r="C7" s="39">
        <f>DAVERAGE('Controle de Produtos'!A1:D24,'Controle de Produtos'!D1,Critérios!A10:A11)</f>
        <v>156.66666666666666</v>
      </c>
      <c r="D7" s="39"/>
      <c r="E7" s="38"/>
      <c r="F7" s="39"/>
      <c r="G7" s="38"/>
      <c r="H7" s="40"/>
    </row>
    <row r="10" spans="1:8" ht="21" x14ac:dyDescent="0.35">
      <c r="A10" s="36" t="s">
        <v>36</v>
      </c>
      <c r="B10" s="37"/>
      <c r="C10" s="37"/>
      <c r="D10" s="37"/>
      <c r="E10" s="37"/>
      <c r="F10" s="37"/>
      <c r="G10" s="37"/>
    </row>
    <row r="11" spans="1:8" ht="15" x14ac:dyDescent="0.25">
      <c r="A11" s="7"/>
      <c r="B11" s="8"/>
      <c r="C11" s="8"/>
      <c r="D11" s="8"/>
      <c r="E11" s="8"/>
      <c r="F11" s="8"/>
      <c r="G11" s="8"/>
    </row>
    <row r="12" spans="1:8" ht="30" x14ac:dyDescent="0.2">
      <c r="A12" s="14" t="s">
        <v>2</v>
      </c>
      <c r="B12" s="14" t="s">
        <v>29</v>
      </c>
      <c r="C12" s="14" t="s">
        <v>30</v>
      </c>
      <c r="D12" s="14" t="s">
        <v>31</v>
      </c>
      <c r="E12" s="14" t="s">
        <v>32</v>
      </c>
      <c r="F12" s="14" t="s">
        <v>33</v>
      </c>
      <c r="G12" s="14" t="s">
        <v>32</v>
      </c>
      <c r="H12" s="13" t="s">
        <v>44</v>
      </c>
    </row>
    <row r="13" spans="1:8" ht="15" x14ac:dyDescent="0.25">
      <c r="A13" s="11" t="s">
        <v>6</v>
      </c>
      <c r="B13" s="39">
        <f>DSUM('Controle de Produtos'!A1:D24,'Controle de Produtos'!D1,Critérios!G1:G2)</f>
        <v>2610</v>
      </c>
      <c r="C13" s="39"/>
      <c r="D13" s="39"/>
      <c r="E13" s="38"/>
      <c r="F13" s="39"/>
      <c r="G13" s="38"/>
      <c r="H13" s="40"/>
    </row>
    <row r="14" spans="1:8" ht="15" x14ac:dyDescent="0.25">
      <c r="A14" s="11" t="s">
        <v>19</v>
      </c>
      <c r="B14" s="39">
        <f>DSUM('Controle de Produtos'!A1:D24,'Controle de Produtos'!D1,Critérios!G4:G5)</f>
        <v>590</v>
      </c>
      <c r="C14" s="39"/>
      <c r="D14" s="39"/>
      <c r="E14" s="38"/>
      <c r="F14" s="39"/>
      <c r="G14" s="38"/>
      <c r="H14" s="40"/>
    </row>
    <row r="15" spans="1:8" ht="15" x14ac:dyDescent="0.25">
      <c r="A15" s="11" t="s">
        <v>24</v>
      </c>
      <c r="B15" s="39">
        <f>DSUM('Controle de Produtos'!A1:D24,'Controle de Produtos'!D1,Critérios!G7:G8)</f>
        <v>350</v>
      </c>
      <c r="C15" s="39"/>
      <c r="D15" s="39"/>
      <c r="E15" s="38"/>
      <c r="F15" s="39"/>
      <c r="G15" s="38"/>
      <c r="H15" s="40"/>
    </row>
    <row r="16" spans="1:8" ht="15" x14ac:dyDescent="0.25">
      <c r="A16" s="11" t="s">
        <v>3</v>
      </c>
      <c r="B16" s="39">
        <f>DSUM('Controle de Produtos'!A1:D24,'Controle de Produtos'!D1,Critérios!G10:G11)</f>
        <v>2400.5</v>
      </c>
      <c r="C16" s="39"/>
      <c r="D16" s="39"/>
      <c r="E16" s="38"/>
      <c r="F16" s="39"/>
      <c r="G16" s="38"/>
      <c r="H16" s="40"/>
    </row>
    <row r="17" spans="1:8" ht="15" x14ac:dyDescent="0.25">
      <c r="A17" s="11" t="s">
        <v>13</v>
      </c>
      <c r="B17" s="39">
        <f>DSUM('Controle de Produtos'!A1:D24,'Controle de Produtos'!D1,Critérios!G13:G14)</f>
        <v>470</v>
      </c>
      <c r="C17" s="39"/>
      <c r="D17" s="39"/>
      <c r="E17" s="38"/>
      <c r="F17" s="39"/>
      <c r="G17" s="38"/>
      <c r="H17" s="40"/>
    </row>
    <row r="18" spans="1:8" ht="15" x14ac:dyDescent="0.25">
      <c r="A18" s="11" t="s">
        <v>16</v>
      </c>
      <c r="B18" s="39">
        <f>DSUM('Controle de Produtos'!A1:D24,'Controle de Produtos'!D1,Critérios!G16:G17)</f>
        <v>479</v>
      </c>
      <c r="C18" s="39"/>
      <c r="D18" s="39"/>
      <c r="E18" s="38"/>
      <c r="F18" s="39"/>
      <c r="G18" s="38"/>
      <c r="H18" s="40"/>
    </row>
    <row r="19" spans="1:8" ht="15" x14ac:dyDescent="0.25">
      <c r="A19" s="11" t="s">
        <v>26</v>
      </c>
      <c r="B19" s="39">
        <f>DSUM('Controle de Produtos'!A1:D24,'Controle de Produtos'!D1,Critérios!G19:G20)</f>
        <v>715</v>
      </c>
      <c r="C19" s="39"/>
      <c r="D19" s="39"/>
      <c r="E19" s="38"/>
      <c r="F19" s="39"/>
      <c r="G19" s="38"/>
      <c r="H19" s="40"/>
    </row>
    <row r="20" spans="1:8" ht="15" x14ac:dyDescent="0.25">
      <c r="A20" s="11" t="s">
        <v>9</v>
      </c>
      <c r="B20" s="39">
        <f>DSUM('Controle de Produtos'!A1:D24,'Controle de Produtos'!D1,Critérios!G22:G23)</f>
        <v>158</v>
      </c>
      <c r="C20" s="39"/>
      <c r="D20" s="39"/>
      <c r="E20" s="38"/>
      <c r="F20" s="39"/>
      <c r="G20" s="38"/>
      <c r="H20" s="40"/>
    </row>
    <row r="21" spans="1:8" x14ac:dyDescent="0.2">
      <c r="A21"/>
      <c r="B21"/>
      <c r="C21"/>
      <c r="D21"/>
      <c r="E21"/>
      <c r="F21"/>
      <c r="G21"/>
    </row>
    <row r="22" spans="1:8" x14ac:dyDescent="0.2">
      <c r="A22"/>
      <c r="B22"/>
      <c r="C22"/>
      <c r="D22"/>
      <c r="E22"/>
      <c r="F22"/>
      <c r="G22"/>
    </row>
    <row r="23" spans="1:8" x14ac:dyDescent="0.2">
      <c r="A23"/>
      <c r="B23"/>
      <c r="C23"/>
      <c r="D23"/>
      <c r="E23"/>
      <c r="F23"/>
      <c r="G23"/>
    </row>
    <row r="24" spans="1:8" x14ac:dyDescent="0.2">
      <c r="A24"/>
      <c r="B24"/>
      <c r="C24"/>
      <c r="D24"/>
      <c r="E24"/>
      <c r="F24"/>
      <c r="G24"/>
    </row>
    <row r="25" spans="1:8" x14ac:dyDescent="0.2">
      <c r="A25"/>
      <c r="B25"/>
      <c r="C25"/>
      <c r="D25"/>
      <c r="E25"/>
      <c r="F25"/>
      <c r="G25"/>
    </row>
    <row r="26" spans="1:8" x14ac:dyDescent="0.2">
      <c r="A26"/>
      <c r="B26"/>
      <c r="C26"/>
      <c r="D26"/>
      <c r="E26"/>
      <c r="F26"/>
      <c r="G26"/>
    </row>
    <row r="27" spans="1:8" x14ac:dyDescent="0.2">
      <c r="A27"/>
      <c r="B27"/>
      <c r="C27"/>
      <c r="D27"/>
      <c r="E27"/>
      <c r="F27"/>
      <c r="G27"/>
    </row>
    <row r="28" spans="1:8" x14ac:dyDescent="0.2">
      <c r="A28"/>
      <c r="B28"/>
      <c r="C28"/>
      <c r="D28"/>
      <c r="E28"/>
      <c r="F28"/>
      <c r="G28"/>
    </row>
    <row r="29" spans="1:8" x14ac:dyDescent="0.2">
      <c r="A29"/>
      <c r="B29"/>
      <c r="C29"/>
      <c r="D29"/>
      <c r="E29"/>
      <c r="F29"/>
      <c r="G29"/>
    </row>
    <row r="30" spans="1:8" x14ac:dyDescent="0.2">
      <c r="A30"/>
      <c r="B30"/>
      <c r="C30"/>
      <c r="D30"/>
      <c r="E30"/>
      <c r="F30"/>
      <c r="G30"/>
    </row>
    <row r="31" spans="1:8" x14ac:dyDescent="0.2">
      <c r="A31"/>
      <c r="B31"/>
      <c r="C31"/>
      <c r="D31"/>
      <c r="E31"/>
      <c r="F31"/>
      <c r="G31"/>
    </row>
    <row r="32" spans="1:8" x14ac:dyDescent="0.2">
      <c r="A32"/>
      <c r="B32"/>
      <c r="C32"/>
      <c r="D32"/>
      <c r="E32"/>
      <c r="F32"/>
      <c r="G32"/>
    </row>
    <row r="33" spans="1:7" x14ac:dyDescent="0.2">
      <c r="A33"/>
      <c r="B33"/>
      <c r="C33"/>
      <c r="D33"/>
      <c r="E33"/>
      <c r="F33"/>
      <c r="G33"/>
    </row>
    <row r="34" spans="1:7" x14ac:dyDescent="0.2">
      <c r="A34"/>
      <c r="B34"/>
      <c r="C34"/>
      <c r="D34"/>
      <c r="E34"/>
      <c r="F34"/>
      <c r="G34"/>
    </row>
  </sheetData>
  <sortState xmlns:xlrd2="http://schemas.microsoft.com/office/spreadsheetml/2017/richdata2" ref="A4:G7">
    <sortCondition ref="A4"/>
  </sortState>
  <mergeCells count="2">
    <mergeCell ref="A1:G1"/>
    <mergeCell ref="A10:G10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85" zoomScaleNormal="85" workbookViewId="0">
      <selection activeCell="C28" sqref="C28"/>
    </sheetView>
  </sheetViews>
  <sheetFormatPr defaultColWidth="13.140625" defaultRowHeight="15" x14ac:dyDescent="0.25"/>
  <cols>
    <col min="1" max="1" width="37.42578125" style="5" customWidth="1"/>
    <col min="2" max="2" width="13.7109375" style="5" bestFit="1" customWidth="1"/>
    <col min="3" max="3" width="27.7109375" style="5" bestFit="1" customWidth="1"/>
    <col min="4" max="4" width="17" style="5" bestFit="1" customWidth="1"/>
    <col min="5" max="5" width="6.28515625" style="5" customWidth="1"/>
    <col min="6" max="6" width="22" style="5" bestFit="1" customWidth="1"/>
    <col min="7" max="7" width="17.28515625" style="5" customWidth="1"/>
    <col min="8" max="8" width="17.140625" style="5" customWidth="1"/>
    <col min="9" max="9" width="15" style="5" customWidth="1"/>
    <col min="10" max="16384" width="13.140625" style="5"/>
  </cols>
  <sheetData>
    <row r="1" spans="1:9" s="4" customFormat="1" ht="26.25" customHeight="1" x14ac:dyDescent="0.2">
      <c r="A1" s="1" t="s">
        <v>0</v>
      </c>
      <c r="B1" s="1" t="s">
        <v>1</v>
      </c>
      <c r="C1" s="1" t="s">
        <v>2</v>
      </c>
      <c r="D1" s="1" t="s">
        <v>21</v>
      </c>
      <c r="F1" s="23" t="s">
        <v>0</v>
      </c>
      <c r="G1" s="24" t="s">
        <v>1</v>
      </c>
      <c r="H1" s="24" t="s">
        <v>2</v>
      </c>
      <c r="I1" s="25" t="s">
        <v>21</v>
      </c>
    </row>
    <row r="2" spans="1:9" ht="15.75" thickBot="1" x14ac:dyDescent="0.3">
      <c r="A2" s="2" t="s">
        <v>23</v>
      </c>
      <c r="B2" s="2" t="s">
        <v>24</v>
      </c>
      <c r="C2" s="2" t="s">
        <v>22</v>
      </c>
      <c r="D2" s="3">
        <v>150</v>
      </c>
      <c r="F2" s="26" t="s">
        <v>38</v>
      </c>
      <c r="G2" s="2" t="s">
        <v>26</v>
      </c>
      <c r="H2" s="27"/>
      <c r="I2" s="28"/>
    </row>
    <row r="3" spans="1:9" x14ac:dyDescent="0.25">
      <c r="A3" s="2" t="s">
        <v>15</v>
      </c>
      <c r="B3" s="2" t="s">
        <v>16</v>
      </c>
      <c r="C3" s="2" t="s">
        <v>22</v>
      </c>
      <c r="D3" s="3">
        <v>220.00000000000003</v>
      </c>
    </row>
    <row r="4" spans="1:9" x14ac:dyDescent="0.25">
      <c r="A4" s="2" t="s">
        <v>41</v>
      </c>
      <c r="B4" s="2" t="s">
        <v>16</v>
      </c>
      <c r="C4" s="2" t="s">
        <v>22</v>
      </c>
      <c r="D4" s="3">
        <v>89</v>
      </c>
      <c r="E4" s="15"/>
      <c r="F4" s="15"/>
    </row>
    <row r="5" spans="1:9" x14ac:dyDescent="0.25">
      <c r="A5" s="2" t="s">
        <v>37</v>
      </c>
      <c r="B5" s="2" t="s">
        <v>26</v>
      </c>
      <c r="C5" s="2" t="s">
        <v>22</v>
      </c>
      <c r="D5" s="3">
        <v>230</v>
      </c>
    </row>
    <row r="6" spans="1:9" x14ac:dyDescent="0.25">
      <c r="A6" s="2" t="s">
        <v>39</v>
      </c>
      <c r="B6" s="2" t="s">
        <v>26</v>
      </c>
      <c r="C6" s="2" t="s">
        <v>22</v>
      </c>
      <c r="D6" s="3">
        <v>145</v>
      </c>
      <c r="E6" s="15"/>
      <c r="F6" s="15"/>
    </row>
    <row r="7" spans="1:9" x14ac:dyDescent="0.25">
      <c r="A7" s="2" t="s">
        <v>25</v>
      </c>
      <c r="B7" s="2" t="s">
        <v>26</v>
      </c>
      <c r="C7" s="2" t="s">
        <v>22</v>
      </c>
      <c r="D7" s="3">
        <v>130</v>
      </c>
      <c r="F7" s="5" t="s">
        <v>47</v>
      </c>
    </row>
    <row r="8" spans="1:9" x14ac:dyDescent="0.25">
      <c r="A8" s="2" t="s">
        <v>43</v>
      </c>
      <c r="B8" s="2" t="s">
        <v>19</v>
      </c>
      <c r="C8" s="2" t="s">
        <v>10</v>
      </c>
      <c r="D8" s="3">
        <v>320</v>
      </c>
      <c r="E8" s="15"/>
      <c r="F8" s="5" t="s">
        <v>45</v>
      </c>
    </row>
    <row r="9" spans="1:9" x14ac:dyDescent="0.25">
      <c r="A9" s="2" t="s">
        <v>18</v>
      </c>
      <c r="B9" s="2" t="s">
        <v>19</v>
      </c>
      <c r="C9" s="2" t="s">
        <v>10</v>
      </c>
      <c r="D9" s="3">
        <v>270</v>
      </c>
      <c r="F9" s="5" t="s">
        <v>46</v>
      </c>
    </row>
    <row r="10" spans="1:9" x14ac:dyDescent="0.25">
      <c r="A10" s="2" t="s">
        <v>11</v>
      </c>
      <c r="B10" s="2" t="s">
        <v>3</v>
      </c>
      <c r="C10" s="2" t="s">
        <v>10</v>
      </c>
      <c r="D10" s="3">
        <v>84.5</v>
      </c>
      <c r="F10" s="5" t="s">
        <v>48</v>
      </c>
    </row>
    <row r="11" spans="1:9" x14ac:dyDescent="0.25">
      <c r="A11" s="2" t="s">
        <v>40</v>
      </c>
      <c r="B11" s="2" t="s">
        <v>16</v>
      </c>
      <c r="C11" s="2" t="s">
        <v>10</v>
      </c>
      <c r="D11" s="3">
        <v>170</v>
      </c>
    </row>
    <row r="12" spans="1:9" x14ac:dyDescent="0.25">
      <c r="A12" s="2" t="s">
        <v>38</v>
      </c>
      <c r="B12" s="2" t="s">
        <v>26</v>
      </c>
      <c r="C12" s="2" t="s">
        <v>10</v>
      </c>
      <c r="D12" s="3">
        <v>210</v>
      </c>
      <c r="E12" s="35" t="s">
        <v>58</v>
      </c>
      <c r="F12" s="22" t="s">
        <v>52</v>
      </c>
    </row>
    <row r="13" spans="1:9" x14ac:dyDescent="0.25">
      <c r="A13" s="2" t="s">
        <v>20</v>
      </c>
      <c r="B13" s="2" t="s">
        <v>9</v>
      </c>
      <c r="C13" s="2" t="s">
        <v>10</v>
      </c>
      <c r="D13" s="3">
        <v>110.00000000000001</v>
      </c>
      <c r="E13" s="35"/>
      <c r="F13" s="22" t="s">
        <v>53</v>
      </c>
    </row>
    <row r="14" spans="1:9" x14ac:dyDescent="0.25">
      <c r="A14" s="2" t="s">
        <v>8</v>
      </c>
      <c r="B14" s="2" t="s">
        <v>9</v>
      </c>
      <c r="C14" s="2" t="s">
        <v>10</v>
      </c>
      <c r="D14" s="3">
        <v>48</v>
      </c>
      <c r="E14" s="35"/>
      <c r="F14" s="22" t="s">
        <v>54</v>
      </c>
    </row>
    <row r="15" spans="1:9" x14ac:dyDescent="0.25">
      <c r="A15" s="2" t="s">
        <v>5</v>
      </c>
      <c r="B15" s="2" t="s">
        <v>6</v>
      </c>
      <c r="C15" s="2" t="s">
        <v>4</v>
      </c>
      <c r="D15" s="3">
        <v>1050</v>
      </c>
      <c r="E15" s="35"/>
      <c r="F15" s="22" t="s">
        <v>55</v>
      </c>
    </row>
    <row r="16" spans="1:9" x14ac:dyDescent="0.25">
      <c r="A16" s="2" t="s">
        <v>7</v>
      </c>
      <c r="B16" s="2" t="s">
        <v>6</v>
      </c>
      <c r="C16" s="2" t="s">
        <v>4</v>
      </c>
      <c r="D16" s="3">
        <v>910</v>
      </c>
      <c r="E16" s="35"/>
      <c r="F16" s="22" t="s">
        <v>56</v>
      </c>
    </row>
    <row r="17" spans="1:9" x14ac:dyDescent="0.25">
      <c r="A17" s="2" t="s">
        <v>17</v>
      </c>
      <c r="B17" s="2" t="s">
        <v>6</v>
      </c>
      <c r="C17" s="2" t="s">
        <v>4</v>
      </c>
      <c r="D17" s="3">
        <v>650</v>
      </c>
      <c r="E17" s="35"/>
      <c r="F17" s="22" t="s">
        <v>57</v>
      </c>
    </row>
    <row r="18" spans="1:9" ht="15.75" thickBot="1" x14ac:dyDescent="0.3">
      <c r="A18" s="2" t="s">
        <v>42</v>
      </c>
      <c r="B18" s="2" t="s">
        <v>24</v>
      </c>
      <c r="C18" s="2" t="s">
        <v>4</v>
      </c>
      <c r="D18" s="3">
        <v>200</v>
      </c>
      <c r="E18" s="15"/>
    </row>
    <row r="19" spans="1:9" x14ac:dyDescent="0.25">
      <c r="A19" s="2" t="s">
        <v>7</v>
      </c>
      <c r="B19" s="2" t="s">
        <v>3</v>
      </c>
      <c r="C19" s="2" t="s">
        <v>4</v>
      </c>
      <c r="D19" s="3">
        <v>1120</v>
      </c>
      <c r="F19" s="32" t="s">
        <v>49</v>
      </c>
      <c r="G19" s="33"/>
      <c r="H19" s="33"/>
      <c r="I19" s="34"/>
    </row>
    <row r="20" spans="1:9" x14ac:dyDescent="0.25">
      <c r="A20" s="2" t="s">
        <v>5</v>
      </c>
      <c r="B20" s="2" t="s">
        <v>3</v>
      </c>
      <c r="C20" s="2" t="s">
        <v>4</v>
      </c>
      <c r="D20" s="3">
        <v>1000</v>
      </c>
      <c r="F20" s="17" t="s">
        <v>51</v>
      </c>
      <c r="G20" s="16"/>
      <c r="H20" s="16"/>
      <c r="I20" s="18"/>
    </row>
    <row r="21" spans="1:9" x14ac:dyDescent="0.25">
      <c r="A21" s="2" t="s">
        <v>35</v>
      </c>
      <c r="B21" s="2" t="s">
        <v>3</v>
      </c>
      <c r="C21" s="2" t="s">
        <v>4</v>
      </c>
      <c r="D21" s="3">
        <v>196</v>
      </c>
      <c r="F21" s="17" t="s">
        <v>50</v>
      </c>
      <c r="G21" s="16"/>
      <c r="H21" s="16"/>
      <c r="I21" s="18"/>
    </row>
    <row r="22" spans="1:9" ht="15.75" thickBot="1" x14ac:dyDescent="0.3">
      <c r="A22" s="2" t="s">
        <v>27</v>
      </c>
      <c r="B22" s="2" t="s">
        <v>13</v>
      </c>
      <c r="C22" s="2" t="s">
        <v>14</v>
      </c>
      <c r="D22" s="3">
        <v>220</v>
      </c>
      <c r="E22" s="15"/>
      <c r="F22" s="19"/>
      <c r="G22" s="20"/>
      <c r="H22" s="20"/>
      <c r="I22" s="21"/>
    </row>
    <row r="23" spans="1:9" x14ac:dyDescent="0.25">
      <c r="A23" s="2" t="s">
        <v>28</v>
      </c>
      <c r="B23" s="2" t="s">
        <v>13</v>
      </c>
      <c r="C23" s="2" t="s">
        <v>14</v>
      </c>
      <c r="D23" s="3">
        <v>150</v>
      </c>
    </row>
    <row r="24" spans="1:9" x14ac:dyDescent="0.25">
      <c r="A24" s="2" t="s">
        <v>12</v>
      </c>
      <c r="B24" s="2" t="s">
        <v>13</v>
      </c>
      <c r="C24" s="2" t="s">
        <v>14</v>
      </c>
      <c r="D24" s="3">
        <v>100</v>
      </c>
      <c r="E24" s="15"/>
      <c r="F24" s="15"/>
    </row>
  </sheetData>
  <sortState xmlns:xlrd2="http://schemas.microsoft.com/office/spreadsheetml/2017/richdata2" ref="A2:D24">
    <sortCondition ref="C4"/>
  </sortState>
  <mergeCells count="2">
    <mergeCell ref="F19:I19"/>
    <mergeCell ref="E12:E17"/>
  </mergeCells>
  <phoneticPr fontId="2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3"/>
  <sheetViews>
    <sheetView workbookViewId="0">
      <selection activeCell="D21" sqref="D21"/>
    </sheetView>
  </sheetViews>
  <sheetFormatPr defaultColWidth="9.140625" defaultRowHeight="15" x14ac:dyDescent="0.25"/>
  <cols>
    <col min="1" max="1" width="24.7109375" style="12" customWidth="1"/>
    <col min="2" max="3" width="9.140625" style="12"/>
    <col min="4" max="4" width="24.5703125" style="12" customWidth="1"/>
    <col min="5" max="5" width="9.5703125" style="12" customWidth="1"/>
    <col min="6" max="6" width="9.140625" style="12"/>
    <col min="7" max="7" width="13.7109375" style="12" customWidth="1"/>
    <col min="8" max="9" width="9.140625" style="12"/>
    <col min="10" max="10" width="10.28515625" style="12" bestFit="1" customWidth="1"/>
    <col min="11" max="16384" width="9.140625" style="12"/>
  </cols>
  <sheetData>
    <row r="1" spans="1:11" x14ac:dyDescent="0.25">
      <c r="A1" s="30" t="s">
        <v>2</v>
      </c>
      <c r="B1" s="9" t="s">
        <v>21</v>
      </c>
      <c r="D1" s="30" t="s">
        <v>2</v>
      </c>
      <c r="E1" s="9" t="s">
        <v>21</v>
      </c>
      <c r="G1" s="31" t="s">
        <v>1</v>
      </c>
      <c r="H1" s="9" t="s">
        <v>21</v>
      </c>
      <c r="J1" s="31" t="s">
        <v>1</v>
      </c>
      <c r="K1" s="9" t="s">
        <v>21</v>
      </c>
    </row>
    <row r="2" spans="1:11" x14ac:dyDescent="0.25">
      <c r="A2" s="29" t="s">
        <v>22</v>
      </c>
      <c r="B2" s="9">
        <f>Relatório!D4</f>
        <v>230</v>
      </c>
      <c r="D2" s="29" t="s">
        <v>22</v>
      </c>
      <c r="E2" s="9">
        <f>Relatório!F4</f>
        <v>89</v>
      </c>
      <c r="G2" s="29" t="s">
        <v>6</v>
      </c>
      <c r="H2" s="9">
        <f>Relatório!D13</f>
        <v>0</v>
      </c>
      <c r="J2" s="29" t="s">
        <v>6</v>
      </c>
      <c r="K2" s="9">
        <f>Relatório!F13</f>
        <v>0</v>
      </c>
    </row>
    <row r="4" spans="1:11" x14ac:dyDescent="0.25">
      <c r="A4" s="30" t="s">
        <v>2</v>
      </c>
      <c r="B4" s="9" t="s">
        <v>21</v>
      </c>
      <c r="D4" s="30" t="s">
        <v>2</v>
      </c>
      <c r="E4" s="9" t="s">
        <v>21</v>
      </c>
      <c r="G4" s="31" t="s">
        <v>1</v>
      </c>
      <c r="H4" s="9" t="s">
        <v>21</v>
      </c>
      <c r="J4" s="31" t="s">
        <v>1</v>
      </c>
      <c r="K4" s="9" t="s">
        <v>21</v>
      </c>
    </row>
    <row r="5" spans="1:11" x14ac:dyDescent="0.25">
      <c r="A5" s="29" t="s">
        <v>10</v>
      </c>
      <c r="B5" s="9">
        <f>Relatório!D5</f>
        <v>0</v>
      </c>
      <c r="D5" s="29" t="s">
        <v>10</v>
      </c>
      <c r="E5" s="9">
        <f>Relatório!F5</f>
        <v>0</v>
      </c>
      <c r="G5" s="29" t="s">
        <v>19</v>
      </c>
      <c r="H5" s="9">
        <f>Relatório!D14</f>
        <v>0</v>
      </c>
      <c r="J5" s="29" t="s">
        <v>19</v>
      </c>
      <c r="K5" s="9">
        <f>Relatório!F14</f>
        <v>0</v>
      </c>
    </row>
    <row r="6" spans="1:11" x14ac:dyDescent="0.25">
      <c r="A6"/>
      <c r="D6"/>
    </row>
    <row r="7" spans="1:11" x14ac:dyDescent="0.25">
      <c r="A7" s="30" t="s">
        <v>2</v>
      </c>
      <c r="B7" s="9" t="s">
        <v>21</v>
      </c>
      <c r="D7" s="30" t="s">
        <v>2</v>
      </c>
      <c r="E7" s="9" t="s">
        <v>21</v>
      </c>
      <c r="G7" s="31" t="s">
        <v>1</v>
      </c>
      <c r="H7" s="9" t="s">
        <v>21</v>
      </c>
      <c r="J7" s="31" t="s">
        <v>1</v>
      </c>
      <c r="K7" s="9" t="s">
        <v>21</v>
      </c>
    </row>
    <row r="8" spans="1:11" x14ac:dyDescent="0.25">
      <c r="A8" s="29" t="s">
        <v>4</v>
      </c>
      <c r="B8" s="9">
        <f>Relatório!D6</f>
        <v>0</v>
      </c>
      <c r="D8" s="29" t="s">
        <v>4</v>
      </c>
      <c r="E8" s="9">
        <f>Relatório!F6</f>
        <v>0</v>
      </c>
      <c r="G8" s="29" t="s">
        <v>24</v>
      </c>
      <c r="H8" s="9">
        <f>Relatório!D15</f>
        <v>0</v>
      </c>
      <c r="J8" s="29" t="s">
        <v>24</v>
      </c>
      <c r="K8" s="9">
        <f>Relatório!F15</f>
        <v>0</v>
      </c>
    </row>
    <row r="10" spans="1:11" x14ac:dyDescent="0.25">
      <c r="A10" s="30" t="s">
        <v>2</v>
      </c>
      <c r="B10" s="9" t="s">
        <v>21</v>
      </c>
      <c r="D10" s="30" t="s">
        <v>2</v>
      </c>
      <c r="E10" s="9" t="s">
        <v>21</v>
      </c>
      <c r="G10" s="31" t="s">
        <v>1</v>
      </c>
      <c r="H10" s="9" t="s">
        <v>21</v>
      </c>
      <c r="J10" s="31" t="s">
        <v>1</v>
      </c>
      <c r="K10" s="9" t="s">
        <v>21</v>
      </c>
    </row>
    <row r="11" spans="1:11" x14ac:dyDescent="0.25">
      <c r="A11" s="29" t="s">
        <v>14</v>
      </c>
      <c r="B11" s="9">
        <f>Relatório!D7</f>
        <v>0</v>
      </c>
      <c r="D11" s="29" t="s">
        <v>14</v>
      </c>
      <c r="E11" s="9">
        <f>Relatório!F7</f>
        <v>0</v>
      </c>
      <c r="G11" s="29" t="s">
        <v>3</v>
      </c>
      <c r="H11" s="9">
        <f>Relatório!D16</f>
        <v>0</v>
      </c>
      <c r="J11" s="29" t="s">
        <v>3</v>
      </c>
      <c r="K11" s="9">
        <f>Relatório!F16</f>
        <v>0</v>
      </c>
    </row>
    <row r="12" spans="1:11" x14ac:dyDescent="0.25">
      <c r="A12"/>
    </row>
    <row r="13" spans="1:11" x14ac:dyDescent="0.25">
      <c r="G13" s="31" t="s">
        <v>1</v>
      </c>
      <c r="H13" s="9" t="s">
        <v>21</v>
      </c>
      <c r="J13" s="31" t="s">
        <v>1</v>
      </c>
      <c r="K13" s="9" t="s">
        <v>21</v>
      </c>
    </row>
    <row r="14" spans="1:11" x14ac:dyDescent="0.25">
      <c r="G14" s="29" t="s">
        <v>13</v>
      </c>
      <c r="H14" s="9">
        <f>Relatório!D17</f>
        <v>0</v>
      </c>
      <c r="J14" s="29" t="s">
        <v>13</v>
      </c>
      <c r="K14" s="9">
        <f>Relatório!F17</f>
        <v>0</v>
      </c>
    </row>
    <row r="16" spans="1:11" x14ac:dyDescent="0.25">
      <c r="G16" s="31" t="s">
        <v>1</v>
      </c>
      <c r="H16" s="9" t="s">
        <v>21</v>
      </c>
      <c r="J16" s="31" t="s">
        <v>1</v>
      </c>
      <c r="K16" s="9" t="s">
        <v>21</v>
      </c>
    </row>
    <row r="17" spans="7:11" x14ac:dyDescent="0.25">
      <c r="G17" s="29" t="s">
        <v>16</v>
      </c>
      <c r="H17" s="9">
        <f>Relatório!D18</f>
        <v>0</v>
      </c>
      <c r="J17" s="29" t="s">
        <v>16</v>
      </c>
      <c r="K17" s="9">
        <f>Relatório!F18</f>
        <v>0</v>
      </c>
    </row>
    <row r="19" spans="7:11" x14ac:dyDescent="0.25">
      <c r="G19" s="31" t="s">
        <v>1</v>
      </c>
      <c r="H19" s="9" t="s">
        <v>21</v>
      </c>
      <c r="J19" s="31" t="s">
        <v>1</v>
      </c>
      <c r="K19" s="9" t="s">
        <v>21</v>
      </c>
    </row>
    <row r="20" spans="7:11" x14ac:dyDescent="0.25">
      <c r="G20" s="29" t="s">
        <v>26</v>
      </c>
      <c r="H20" s="9">
        <f>Relatório!D19</f>
        <v>0</v>
      </c>
      <c r="J20" s="29" t="s">
        <v>26</v>
      </c>
      <c r="K20" s="9">
        <f>Relatório!F19</f>
        <v>0</v>
      </c>
    </row>
    <row r="22" spans="7:11" x14ac:dyDescent="0.25">
      <c r="G22" s="31" t="s">
        <v>1</v>
      </c>
      <c r="H22" s="9" t="s">
        <v>21</v>
      </c>
      <c r="J22" s="31" t="s">
        <v>1</v>
      </c>
      <c r="K22" s="9" t="s">
        <v>21</v>
      </c>
    </row>
    <row r="23" spans="7:11" x14ac:dyDescent="0.25">
      <c r="G23" s="29" t="s">
        <v>9</v>
      </c>
      <c r="H23" s="9">
        <f>Relatório!D20</f>
        <v>0</v>
      </c>
      <c r="J23" s="29" t="s">
        <v>9</v>
      </c>
      <c r="K23" s="9">
        <f>Relatório!F20</f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sqref="A1:A6"/>
    </sheetView>
  </sheetViews>
  <sheetFormatPr defaultRowHeight="12.75" x14ac:dyDescent="0.2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</vt:lpstr>
      <vt:lpstr>Controle de Produtos</vt:lpstr>
      <vt:lpstr>Critérios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Andréia</dc:creator>
  <cp:lastModifiedBy>WELLINGTON GABRIEL DA SILVA GALDINO</cp:lastModifiedBy>
  <dcterms:created xsi:type="dcterms:W3CDTF">2005-11-09T12:18:39Z</dcterms:created>
  <dcterms:modified xsi:type="dcterms:W3CDTF">2023-04-13T14:37:31Z</dcterms:modified>
</cp:coreProperties>
</file>