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ursos Tecnicos\9900222427_TECINF_B2022_T06102023\TurmaZe\Wellington Gabriel\Tecnico em Logistica\UC3\trabalho 4\"/>
    </mc:Choice>
  </mc:AlternateContent>
  <xr:revisionPtr revIDLastSave="0" documentId="8_{F9CD44BC-91FD-44EC-A314-07554451C874}" xr6:coauthVersionLast="47" xr6:coauthVersionMax="47" xr10:uidLastSave="{00000000-0000-0000-0000-000000000000}"/>
  <bookViews>
    <workbookView xWindow="-110" yWindow="-110" windowWidth="19420" windowHeight="10420" xr2:uid="{2404D954-D9C0-48A8-AE8C-BEC1D93EBE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3" i="1" s="1"/>
  <c r="E9" i="1"/>
  <c r="F9" i="1" s="1"/>
  <c r="E12" i="1"/>
  <c r="E10" i="1"/>
  <c r="E22" i="1"/>
  <c r="F22" i="1" s="1"/>
  <c r="E28" i="1"/>
  <c r="F28" i="1" s="1"/>
  <c r="E15" i="1"/>
  <c r="E23" i="1"/>
  <c r="E17" i="1"/>
  <c r="F17" i="1" s="1"/>
  <c r="E29" i="1"/>
  <c r="F29" i="1" s="1"/>
  <c r="E24" i="1"/>
  <c r="E18" i="1"/>
  <c r="F18" i="1" s="1"/>
  <c r="E16" i="1"/>
  <c r="E25" i="1"/>
  <c r="F25" i="1" s="1"/>
  <c r="E26" i="1"/>
  <c r="E27" i="1"/>
  <c r="E19" i="1"/>
  <c r="F19" i="1" s="1"/>
  <c r="E20" i="1"/>
  <c r="F20" i="1" s="1"/>
  <c r="E32" i="1"/>
  <c r="E13" i="1"/>
  <c r="F13" i="1" s="1"/>
  <c r="E30" i="1"/>
  <c r="F30" i="1" s="1"/>
  <c r="E31" i="1"/>
  <c r="F31" i="1" s="1"/>
  <c r="E14" i="1"/>
  <c r="E21" i="1"/>
  <c r="F21" i="1" s="1"/>
  <c r="E6" i="1"/>
  <c r="F6" i="1" s="1"/>
  <c r="E7" i="1"/>
  <c r="F7" i="1" s="1"/>
  <c r="E11" i="1"/>
  <c r="E3" i="1"/>
  <c r="E8" i="1"/>
  <c r="F10" i="1" l="1"/>
  <c r="F26" i="1"/>
  <c r="F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F11" i="1"/>
  <c r="F27" i="1"/>
  <c r="F4" i="1"/>
  <c r="F12" i="1"/>
  <c r="F14" i="1"/>
  <c r="F15" i="1"/>
  <c r="F23" i="1"/>
  <c r="F8" i="1"/>
  <c r="F16" i="1"/>
  <c r="F24" i="1"/>
  <c r="F32" i="1"/>
  <c r="F5" i="1"/>
</calcChain>
</file>

<file path=xl/sharedStrings.xml><?xml version="1.0" encoding="utf-8"?>
<sst xmlns="http://schemas.openxmlformats.org/spreadsheetml/2006/main" count="47" uniqueCount="46">
  <si>
    <t>Dados do estoque</t>
  </si>
  <si>
    <t>Código</t>
  </si>
  <si>
    <t>Valor unitário</t>
  </si>
  <si>
    <t>Consumo anual</t>
  </si>
  <si>
    <t>Caneta</t>
  </si>
  <si>
    <t>Fita adesiva</t>
  </si>
  <si>
    <t>Item</t>
  </si>
  <si>
    <t>Lápis</t>
  </si>
  <si>
    <t>Caderno</t>
  </si>
  <si>
    <t>Papel A4</t>
  </si>
  <si>
    <t>Grampeador</t>
  </si>
  <si>
    <t>Clips</t>
  </si>
  <si>
    <t>Tesoura</t>
  </si>
  <si>
    <t>Envelopes</t>
  </si>
  <si>
    <t>Marcador de texto</t>
  </si>
  <si>
    <t>Régua</t>
  </si>
  <si>
    <t>Etiquetas adesivas</t>
  </si>
  <si>
    <t>Clips coloridos</t>
  </si>
  <si>
    <t>Papel sulfite colorido</t>
  </si>
  <si>
    <t>Borracha</t>
  </si>
  <si>
    <t>Caneta marca-texto</t>
  </si>
  <si>
    <t>Apontador de lápis</t>
  </si>
  <si>
    <t>Bloco de notas</t>
  </si>
  <si>
    <t>Prancheta</t>
  </si>
  <si>
    <t>Clipes grandes</t>
  </si>
  <si>
    <t>Caneta esferográfica</t>
  </si>
  <si>
    <t xml:space="preserve">Grampos de escritório </t>
  </si>
  <si>
    <t>Almofadas de carimbo</t>
  </si>
  <si>
    <t>Cola branca</t>
  </si>
  <si>
    <t>Lápis de cor</t>
  </si>
  <si>
    <t>Caixas organizadoras</t>
  </si>
  <si>
    <t>Pastas para arquivos</t>
  </si>
  <si>
    <t>Papéis para fax</t>
  </si>
  <si>
    <t>Agendas</t>
  </si>
  <si>
    <t>Elastico para pastas</t>
  </si>
  <si>
    <t>Valor acumulado</t>
  </si>
  <si>
    <t>Total :</t>
  </si>
  <si>
    <t>% do item</t>
  </si>
  <si>
    <t>% Acumulado</t>
  </si>
  <si>
    <t>Classe</t>
  </si>
  <si>
    <t>A</t>
  </si>
  <si>
    <t>C</t>
  </si>
  <si>
    <t>B</t>
  </si>
  <si>
    <r>
      <rPr>
        <b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 xml:space="preserve"> = Até 80%</t>
    </r>
  </si>
  <si>
    <r>
      <rPr>
        <b/>
        <sz val="16"/>
        <color theme="1"/>
        <rFont val="Arial"/>
        <family val="2"/>
      </rPr>
      <t xml:space="preserve">B </t>
    </r>
    <r>
      <rPr>
        <sz val="16"/>
        <color theme="1"/>
        <rFont val="Arial"/>
        <family val="2"/>
      </rPr>
      <t>= Até 95% (15%)</t>
    </r>
  </si>
  <si>
    <r>
      <rPr>
        <b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 xml:space="preserve"> = Resto (5%)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</si>
</sst>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44" fontId="2" fillId="0" borderId="0" xfId="1" applyNumberFormat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2" fillId="5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44" fontId="2" fillId="5" borderId="1" xfId="0" applyNumberFormat="1" applyFont="1" applyFill="1" applyBorder="1" applyAlignment="1">
      <alignment horizontal="center" vertical="center"/>
    </xf>
    <xf numFmtId="43" fontId="2" fillId="5" borderId="1" xfId="1" applyFont="1" applyFill="1" applyBorder="1" applyAlignment="1">
      <alignment horizontal="center" vertical="center"/>
    </xf>
    <xf numFmtId="43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44" fontId="2" fillId="4" borderId="1" xfId="0" applyNumberFormat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2" fillId="6" borderId="1" xfId="1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44" fontId="2" fillId="6" borderId="1" xfId="0" applyNumberFormat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 vertical="center"/>
    </xf>
    <xf numFmtId="43" fontId="2" fillId="6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8900-AE5A-4D78-B93A-998C488281A3}">
  <dimension ref="A1:J34"/>
  <sheetViews>
    <sheetView tabSelected="1" zoomScale="85" zoomScaleNormal="85" workbookViewId="0">
      <selection activeCell="B15" sqref="B15"/>
    </sheetView>
  </sheetViews>
  <sheetFormatPr defaultRowHeight="20" x14ac:dyDescent="0.35"/>
  <cols>
    <col min="1" max="1" width="14.26953125" style="1" customWidth="1"/>
    <col min="2" max="2" width="45.90625" style="2" customWidth="1"/>
    <col min="3" max="3" width="21" style="5" customWidth="1"/>
    <col min="4" max="4" width="23.7265625" style="4" customWidth="1"/>
    <col min="5" max="5" width="24.7265625" style="3" customWidth="1"/>
    <col min="6" max="6" width="15.7265625" style="6" customWidth="1"/>
    <col min="7" max="7" width="20.26953125" style="1" bestFit="1" customWidth="1"/>
    <col min="8" max="8" width="10.7265625" style="1" bestFit="1" customWidth="1"/>
    <col min="9" max="9" width="8.7265625" style="1"/>
    <col min="10" max="10" width="25.7265625" style="1" customWidth="1"/>
    <col min="11" max="16384" width="8.7265625" style="1"/>
  </cols>
  <sheetData>
    <row r="1" spans="1:10" ht="47" customHeight="1" thickTop="1" thickBot="1" x14ac:dyDescent="0.4">
      <c r="A1" s="8" t="s">
        <v>0</v>
      </c>
      <c r="B1" s="8"/>
      <c r="C1" s="8"/>
      <c r="D1" s="8"/>
      <c r="E1" s="8"/>
      <c r="F1" s="8"/>
      <c r="G1" s="8"/>
      <c r="H1" s="8"/>
    </row>
    <row r="2" spans="1:10" ht="47" customHeight="1" thickTop="1" thickBot="1" x14ac:dyDescent="0.4">
      <c r="A2" s="9" t="s">
        <v>1</v>
      </c>
      <c r="B2" s="10" t="s">
        <v>6</v>
      </c>
      <c r="C2" s="11" t="s">
        <v>2</v>
      </c>
      <c r="D2" s="12" t="s">
        <v>3</v>
      </c>
      <c r="E2" s="11" t="s">
        <v>35</v>
      </c>
      <c r="F2" s="13" t="s">
        <v>37</v>
      </c>
      <c r="G2" s="9" t="s">
        <v>38</v>
      </c>
      <c r="H2" s="9" t="s">
        <v>39</v>
      </c>
      <c r="J2" s="9" t="s">
        <v>39</v>
      </c>
    </row>
    <row r="3" spans="1:10" ht="21" thickTop="1" thickBot="1" x14ac:dyDescent="0.4">
      <c r="A3" s="14">
        <v>29</v>
      </c>
      <c r="B3" s="14" t="s">
        <v>32</v>
      </c>
      <c r="C3" s="15">
        <v>15</v>
      </c>
      <c r="D3" s="16">
        <v>1000</v>
      </c>
      <c r="E3" s="17">
        <f t="shared" ref="E3:E32" si="0">C3*D3</f>
        <v>15000</v>
      </c>
      <c r="F3" s="18">
        <f>(E3/E$33*100)</f>
        <v>45.759609517998776</v>
      </c>
      <c r="G3" s="19">
        <f>F3</f>
        <v>45.759609517998776</v>
      </c>
      <c r="H3" s="32" t="s">
        <v>40</v>
      </c>
      <c r="J3" s="14" t="s">
        <v>43</v>
      </c>
    </row>
    <row r="4" spans="1:10" ht="21" thickTop="1" thickBot="1" x14ac:dyDescent="0.4">
      <c r="A4" s="14">
        <v>30</v>
      </c>
      <c r="B4" s="14" t="s">
        <v>33</v>
      </c>
      <c r="C4" s="15">
        <v>20</v>
      </c>
      <c r="D4" s="16">
        <v>500</v>
      </c>
      <c r="E4" s="17">
        <f t="shared" si="0"/>
        <v>10000</v>
      </c>
      <c r="F4" s="18">
        <f t="shared" ref="F4:F32" si="1">(E4/E$33*100)</f>
        <v>30.506406345332522</v>
      </c>
      <c r="G4" s="19">
        <f>SUM(G3,F4)</f>
        <v>76.26601586333129</v>
      </c>
      <c r="H4" s="32"/>
      <c r="J4" s="20" t="s">
        <v>44</v>
      </c>
    </row>
    <row r="5" spans="1:10" ht="21" thickTop="1" thickBot="1" x14ac:dyDescent="0.4">
      <c r="A5" s="14">
        <v>2</v>
      </c>
      <c r="B5" s="14" t="s">
        <v>8</v>
      </c>
      <c r="C5" s="17">
        <v>5</v>
      </c>
      <c r="D5" s="16">
        <v>200</v>
      </c>
      <c r="E5" s="17">
        <f t="shared" si="0"/>
        <v>1000</v>
      </c>
      <c r="F5" s="18">
        <f t="shared" si="1"/>
        <v>3.0506406345332517</v>
      </c>
      <c r="G5" s="19">
        <f t="shared" ref="G5:G32" si="2">SUM(G4,F5)</f>
        <v>79.316656497864543</v>
      </c>
      <c r="H5" s="32"/>
      <c r="J5" s="26" t="s">
        <v>45</v>
      </c>
    </row>
    <row r="6" spans="1:10" ht="21" thickTop="1" thickBot="1" x14ac:dyDescent="0.4">
      <c r="A6" s="20">
        <v>26</v>
      </c>
      <c r="B6" s="20" t="s">
        <v>29</v>
      </c>
      <c r="C6" s="21">
        <v>10</v>
      </c>
      <c r="D6" s="22">
        <v>100</v>
      </c>
      <c r="E6" s="23">
        <f t="shared" si="0"/>
        <v>1000</v>
      </c>
      <c r="F6" s="24">
        <f t="shared" si="1"/>
        <v>3.0506406345332517</v>
      </c>
      <c r="G6" s="25">
        <f t="shared" si="2"/>
        <v>82.367297132397795</v>
      </c>
      <c r="H6" s="33" t="s">
        <v>42</v>
      </c>
    </row>
    <row r="7" spans="1:10" ht="21" thickTop="1" thickBot="1" x14ac:dyDescent="0.4">
      <c r="A7" s="20">
        <v>27</v>
      </c>
      <c r="B7" s="20" t="s">
        <v>30</v>
      </c>
      <c r="C7" s="21">
        <v>20</v>
      </c>
      <c r="D7" s="22">
        <v>30</v>
      </c>
      <c r="E7" s="23">
        <f t="shared" si="0"/>
        <v>600</v>
      </c>
      <c r="F7" s="24">
        <f t="shared" si="1"/>
        <v>1.8303843807199511</v>
      </c>
      <c r="G7" s="25">
        <f t="shared" si="2"/>
        <v>84.197681513117743</v>
      </c>
      <c r="H7" s="33"/>
      <c r="I7" s="7"/>
    </row>
    <row r="8" spans="1:10" ht="21" thickTop="1" thickBot="1" x14ac:dyDescent="0.4">
      <c r="A8" s="20">
        <v>1</v>
      </c>
      <c r="B8" s="20" t="s">
        <v>4</v>
      </c>
      <c r="C8" s="23">
        <v>1</v>
      </c>
      <c r="D8" s="22">
        <v>500</v>
      </c>
      <c r="E8" s="23">
        <f t="shared" si="0"/>
        <v>500</v>
      </c>
      <c r="F8" s="24">
        <f t="shared" si="1"/>
        <v>1.5253203172666259</v>
      </c>
      <c r="G8" s="25">
        <f t="shared" si="2"/>
        <v>85.723001830384362</v>
      </c>
      <c r="H8" s="33"/>
      <c r="I8" s="7"/>
    </row>
    <row r="9" spans="1:10" ht="21" thickTop="1" thickBot="1" x14ac:dyDescent="0.4">
      <c r="A9" s="20">
        <v>3</v>
      </c>
      <c r="B9" s="20" t="s">
        <v>9</v>
      </c>
      <c r="C9" s="23">
        <v>0.5</v>
      </c>
      <c r="D9" s="22">
        <v>1000</v>
      </c>
      <c r="E9" s="23">
        <f t="shared" si="0"/>
        <v>500</v>
      </c>
      <c r="F9" s="24">
        <f t="shared" si="1"/>
        <v>1.5253203172666259</v>
      </c>
      <c r="G9" s="25">
        <f t="shared" si="2"/>
        <v>87.248322147650981</v>
      </c>
      <c r="H9" s="33"/>
    </row>
    <row r="10" spans="1:10" ht="21" thickTop="1" thickBot="1" x14ac:dyDescent="0.4">
      <c r="A10" s="20">
        <v>5</v>
      </c>
      <c r="B10" s="20" t="s">
        <v>10</v>
      </c>
      <c r="C10" s="23">
        <v>10</v>
      </c>
      <c r="D10" s="22">
        <v>50</v>
      </c>
      <c r="E10" s="23">
        <f t="shared" si="0"/>
        <v>500</v>
      </c>
      <c r="F10" s="24">
        <f t="shared" si="1"/>
        <v>1.5253203172666259</v>
      </c>
      <c r="G10" s="25">
        <f t="shared" si="2"/>
        <v>88.7736424649176</v>
      </c>
      <c r="H10" s="33"/>
    </row>
    <row r="11" spans="1:10" ht="21" thickTop="1" thickBot="1" x14ac:dyDescent="0.4">
      <c r="A11" s="20">
        <v>28</v>
      </c>
      <c r="B11" s="20" t="s">
        <v>31</v>
      </c>
      <c r="C11" s="21">
        <v>5</v>
      </c>
      <c r="D11" s="22">
        <v>100</v>
      </c>
      <c r="E11" s="23">
        <f t="shared" si="0"/>
        <v>500</v>
      </c>
      <c r="F11" s="24">
        <f t="shared" si="1"/>
        <v>1.5253203172666259</v>
      </c>
      <c r="G11" s="25">
        <f t="shared" si="2"/>
        <v>90.298962782184219</v>
      </c>
      <c r="H11" s="33"/>
    </row>
    <row r="12" spans="1:10" ht="21" thickTop="1" thickBot="1" x14ac:dyDescent="0.4">
      <c r="A12" s="20">
        <v>4</v>
      </c>
      <c r="B12" s="20" t="s">
        <v>7</v>
      </c>
      <c r="C12" s="23">
        <v>0.5</v>
      </c>
      <c r="D12" s="22">
        <v>800</v>
      </c>
      <c r="E12" s="23">
        <f t="shared" si="0"/>
        <v>400</v>
      </c>
      <c r="F12" s="24">
        <f t="shared" si="1"/>
        <v>1.2202562538133008</v>
      </c>
      <c r="G12" s="25">
        <f t="shared" si="2"/>
        <v>91.519219035997523</v>
      </c>
      <c r="H12" s="33"/>
    </row>
    <row r="13" spans="1:10" ht="21" thickTop="1" thickBot="1" x14ac:dyDescent="0.4">
      <c r="A13" s="20">
        <v>21</v>
      </c>
      <c r="B13" s="20" t="s">
        <v>25</v>
      </c>
      <c r="C13" s="21">
        <v>1</v>
      </c>
      <c r="D13" s="22">
        <v>400</v>
      </c>
      <c r="E13" s="23">
        <f t="shared" si="0"/>
        <v>400</v>
      </c>
      <c r="F13" s="24">
        <f t="shared" si="1"/>
        <v>1.2202562538133008</v>
      </c>
      <c r="G13" s="25">
        <f t="shared" si="2"/>
        <v>92.739475289810827</v>
      </c>
      <c r="H13" s="33"/>
    </row>
    <row r="14" spans="1:10" ht="21" thickTop="1" thickBot="1" x14ac:dyDescent="0.4">
      <c r="A14" s="20">
        <v>24</v>
      </c>
      <c r="B14" s="20" t="s">
        <v>27</v>
      </c>
      <c r="C14" s="21">
        <v>8</v>
      </c>
      <c r="D14" s="22">
        <v>50</v>
      </c>
      <c r="E14" s="23">
        <f t="shared" si="0"/>
        <v>400</v>
      </c>
      <c r="F14" s="24">
        <f t="shared" si="1"/>
        <v>1.2202562538133008</v>
      </c>
      <c r="G14" s="25">
        <f t="shared" si="2"/>
        <v>93.95973154362413</v>
      </c>
      <c r="H14" s="33"/>
    </row>
    <row r="15" spans="1:10" ht="21" thickTop="1" thickBot="1" x14ac:dyDescent="0.4">
      <c r="A15" s="20">
        <v>8</v>
      </c>
      <c r="B15" s="20" t="s">
        <v>5</v>
      </c>
      <c r="C15" s="21">
        <v>2</v>
      </c>
      <c r="D15" s="22">
        <v>100</v>
      </c>
      <c r="E15" s="23">
        <f t="shared" si="0"/>
        <v>200</v>
      </c>
      <c r="F15" s="24">
        <f t="shared" si="1"/>
        <v>0.61012812690665041</v>
      </c>
      <c r="G15" s="25">
        <f t="shared" si="2"/>
        <v>94.569859670530775</v>
      </c>
      <c r="H15" s="33"/>
    </row>
    <row r="16" spans="1:10" ht="21" thickTop="1" thickBot="1" x14ac:dyDescent="0.4">
      <c r="A16" s="20">
        <v>14</v>
      </c>
      <c r="B16" s="20" t="s">
        <v>18</v>
      </c>
      <c r="C16" s="21">
        <v>0.6</v>
      </c>
      <c r="D16" s="22">
        <v>300</v>
      </c>
      <c r="E16" s="23">
        <f t="shared" si="0"/>
        <v>180</v>
      </c>
      <c r="F16" s="24">
        <f t="shared" si="1"/>
        <v>0.54911531421598536</v>
      </c>
      <c r="G16" s="25">
        <f t="shared" si="2"/>
        <v>95.118974984746757</v>
      </c>
      <c r="H16" s="33"/>
    </row>
    <row r="17" spans="1:8" ht="21" thickTop="1" thickBot="1" x14ac:dyDescent="0.4">
      <c r="A17" s="20">
        <v>10</v>
      </c>
      <c r="B17" s="20" t="s">
        <v>14</v>
      </c>
      <c r="C17" s="21">
        <v>1.5</v>
      </c>
      <c r="D17" s="22">
        <v>100</v>
      </c>
      <c r="E17" s="23">
        <f t="shared" si="0"/>
        <v>150</v>
      </c>
      <c r="F17" s="24">
        <f t="shared" si="1"/>
        <v>0.45759609517998778</v>
      </c>
      <c r="G17" s="25">
        <f t="shared" si="2"/>
        <v>95.576571079926751</v>
      </c>
      <c r="H17" s="33"/>
    </row>
    <row r="18" spans="1:8" ht="21" thickTop="1" thickBot="1" x14ac:dyDescent="0.4">
      <c r="A18" s="26">
        <v>13</v>
      </c>
      <c r="B18" s="26" t="s">
        <v>17</v>
      </c>
      <c r="C18" s="27">
        <v>0.3</v>
      </c>
      <c r="D18" s="28">
        <v>500</v>
      </c>
      <c r="E18" s="29">
        <f t="shared" si="0"/>
        <v>150</v>
      </c>
      <c r="F18" s="30">
        <f t="shared" si="1"/>
        <v>0.45759609517998778</v>
      </c>
      <c r="G18" s="31">
        <f t="shared" si="2"/>
        <v>96.034167175106745</v>
      </c>
      <c r="H18" s="34" t="s">
        <v>41</v>
      </c>
    </row>
    <row r="19" spans="1:8" ht="21" thickTop="1" thickBot="1" x14ac:dyDescent="0.4">
      <c r="A19" s="26">
        <v>18</v>
      </c>
      <c r="B19" s="26" t="s">
        <v>22</v>
      </c>
      <c r="C19" s="27">
        <v>3</v>
      </c>
      <c r="D19" s="28">
        <v>50</v>
      </c>
      <c r="E19" s="29">
        <f t="shared" si="0"/>
        <v>150</v>
      </c>
      <c r="F19" s="30">
        <f t="shared" si="1"/>
        <v>0.45759609517998778</v>
      </c>
      <c r="G19" s="31">
        <f t="shared" si="2"/>
        <v>96.491763270286739</v>
      </c>
      <c r="H19" s="34"/>
    </row>
    <row r="20" spans="1:8" ht="21" thickTop="1" thickBot="1" x14ac:dyDescent="0.4">
      <c r="A20" s="26">
        <v>19</v>
      </c>
      <c r="B20" s="26" t="s">
        <v>23</v>
      </c>
      <c r="C20" s="27">
        <v>5</v>
      </c>
      <c r="D20" s="28">
        <v>30</v>
      </c>
      <c r="E20" s="29">
        <f t="shared" si="0"/>
        <v>150</v>
      </c>
      <c r="F20" s="30">
        <f t="shared" si="1"/>
        <v>0.45759609517998778</v>
      </c>
      <c r="G20" s="31">
        <f t="shared" si="2"/>
        <v>96.949359365466734</v>
      </c>
      <c r="H20" s="34"/>
    </row>
    <row r="21" spans="1:8" ht="21" thickTop="1" thickBot="1" x14ac:dyDescent="0.4">
      <c r="A21" s="26">
        <v>25</v>
      </c>
      <c r="B21" s="26" t="s">
        <v>28</v>
      </c>
      <c r="C21" s="27">
        <v>3</v>
      </c>
      <c r="D21" s="28">
        <v>50</v>
      </c>
      <c r="E21" s="29">
        <f t="shared" si="0"/>
        <v>150</v>
      </c>
      <c r="F21" s="30">
        <f t="shared" si="1"/>
        <v>0.45759609517998778</v>
      </c>
      <c r="G21" s="31">
        <f t="shared" si="2"/>
        <v>97.406955460646728</v>
      </c>
      <c r="H21" s="34"/>
    </row>
    <row r="22" spans="1:8" ht="21" thickTop="1" thickBot="1" x14ac:dyDescent="0.4">
      <c r="A22" s="26">
        <v>6</v>
      </c>
      <c r="B22" s="26" t="s">
        <v>11</v>
      </c>
      <c r="C22" s="27">
        <v>0.1</v>
      </c>
      <c r="D22" s="28">
        <v>1000</v>
      </c>
      <c r="E22" s="29">
        <f t="shared" si="0"/>
        <v>100</v>
      </c>
      <c r="F22" s="30">
        <f t="shared" si="1"/>
        <v>0.30506406345332521</v>
      </c>
      <c r="G22" s="31">
        <f t="shared" si="2"/>
        <v>97.712019524100057</v>
      </c>
      <c r="H22" s="34"/>
    </row>
    <row r="23" spans="1:8" ht="21" thickTop="1" thickBot="1" x14ac:dyDescent="0.4">
      <c r="A23" s="26">
        <v>9</v>
      </c>
      <c r="B23" s="26" t="s">
        <v>13</v>
      </c>
      <c r="C23" s="27">
        <v>0.2</v>
      </c>
      <c r="D23" s="28">
        <v>500</v>
      </c>
      <c r="E23" s="29">
        <f t="shared" si="0"/>
        <v>100</v>
      </c>
      <c r="F23" s="30">
        <f t="shared" si="1"/>
        <v>0.30506406345332521</v>
      </c>
      <c r="G23" s="31">
        <f t="shared" si="2"/>
        <v>98.017083587553387</v>
      </c>
      <c r="H23" s="34"/>
    </row>
    <row r="24" spans="1:8" ht="21" thickTop="1" thickBot="1" x14ac:dyDescent="0.4">
      <c r="A24" s="26">
        <v>12</v>
      </c>
      <c r="B24" s="26" t="s">
        <v>16</v>
      </c>
      <c r="C24" s="27">
        <v>0.5</v>
      </c>
      <c r="D24" s="28">
        <v>200</v>
      </c>
      <c r="E24" s="29">
        <f t="shared" si="0"/>
        <v>100</v>
      </c>
      <c r="F24" s="30">
        <f t="shared" si="1"/>
        <v>0.30506406345332521</v>
      </c>
      <c r="G24" s="31">
        <f t="shared" si="2"/>
        <v>98.322147651006716</v>
      </c>
      <c r="H24" s="34"/>
    </row>
    <row r="25" spans="1:8" ht="21" thickTop="1" thickBot="1" x14ac:dyDescent="0.4">
      <c r="A25" s="26">
        <v>15</v>
      </c>
      <c r="B25" s="26" t="s">
        <v>19</v>
      </c>
      <c r="C25" s="27">
        <v>0.5</v>
      </c>
      <c r="D25" s="28">
        <v>200</v>
      </c>
      <c r="E25" s="29">
        <f t="shared" si="0"/>
        <v>100</v>
      </c>
      <c r="F25" s="30">
        <f t="shared" si="1"/>
        <v>0.30506406345332521</v>
      </c>
      <c r="G25" s="31">
        <f t="shared" si="2"/>
        <v>98.627211714460046</v>
      </c>
      <c r="H25" s="34"/>
    </row>
    <row r="26" spans="1:8" ht="21" thickTop="1" thickBot="1" x14ac:dyDescent="0.4">
      <c r="A26" s="26">
        <v>16</v>
      </c>
      <c r="B26" s="26" t="s">
        <v>20</v>
      </c>
      <c r="C26" s="27">
        <v>2</v>
      </c>
      <c r="D26" s="28">
        <v>50</v>
      </c>
      <c r="E26" s="29">
        <f t="shared" si="0"/>
        <v>100</v>
      </c>
      <c r="F26" s="30">
        <f t="shared" si="1"/>
        <v>0.30506406345332521</v>
      </c>
      <c r="G26" s="31">
        <f t="shared" si="2"/>
        <v>98.932275777913375</v>
      </c>
      <c r="H26" s="34"/>
    </row>
    <row r="27" spans="1:8" ht="21" thickTop="1" thickBot="1" x14ac:dyDescent="0.4">
      <c r="A27" s="26">
        <v>17</v>
      </c>
      <c r="B27" s="26" t="s">
        <v>21</v>
      </c>
      <c r="C27" s="27">
        <v>1</v>
      </c>
      <c r="D27" s="28">
        <v>100</v>
      </c>
      <c r="E27" s="29">
        <f t="shared" si="0"/>
        <v>100</v>
      </c>
      <c r="F27" s="30">
        <f t="shared" si="1"/>
        <v>0.30506406345332521</v>
      </c>
      <c r="G27" s="31">
        <f t="shared" si="2"/>
        <v>99.237339841366705</v>
      </c>
      <c r="H27" s="34"/>
    </row>
    <row r="28" spans="1:8" ht="21" thickTop="1" thickBot="1" x14ac:dyDescent="0.4">
      <c r="A28" s="26">
        <v>7</v>
      </c>
      <c r="B28" s="26" t="s">
        <v>12</v>
      </c>
      <c r="C28" s="27">
        <v>3</v>
      </c>
      <c r="D28" s="28">
        <v>20</v>
      </c>
      <c r="E28" s="29">
        <f t="shared" si="0"/>
        <v>60</v>
      </c>
      <c r="F28" s="30">
        <f t="shared" si="1"/>
        <v>0.18303843807199513</v>
      </c>
      <c r="G28" s="31">
        <f t="shared" si="2"/>
        <v>99.420378279438694</v>
      </c>
      <c r="H28" s="34"/>
    </row>
    <row r="29" spans="1:8" ht="21" thickTop="1" thickBot="1" x14ac:dyDescent="0.4">
      <c r="A29" s="26">
        <v>11</v>
      </c>
      <c r="B29" s="26" t="s">
        <v>15</v>
      </c>
      <c r="C29" s="27">
        <v>1</v>
      </c>
      <c r="D29" s="28">
        <v>50</v>
      </c>
      <c r="E29" s="29">
        <f t="shared" si="0"/>
        <v>50</v>
      </c>
      <c r="F29" s="30">
        <f t="shared" si="1"/>
        <v>0.1525320317266626</v>
      </c>
      <c r="G29" s="31">
        <f t="shared" si="2"/>
        <v>99.572910311165359</v>
      </c>
      <c r="H29" s="34"/>
    </row>
    <row r="30" spans="1:8" ht="21" thickTop="1" thickBot="1" x14ac:dyDescent="0.4">
      <c r="A30" s="26">
        <v>22</v>
      </c>
      <c r="B30" s="26" t="s">
        <v>34</v>
      </c>
      <c r="C30" s="27">
        <v>0.1</v>
      </c>
      <c r="D30" s="28">
        <v>500</v>
      </c>
      <c r="E30" s="29">
        <f t="shared" si="0"/>
        <v>50</v>
      </c>
      <c r="F30" s="30">
        <f t="shared" si="1"/>
        <v>0.1525320317266626</v>
      </c>
      <c r="G30" s="31">
        <f t="shared" si="2"/>
        <v>99.725442342892023</v>
      </c>
      <c r="H30" s="34"/>
    </row>
    <row r="31" spans="1:8" ht="21" thickTop="1" thickBot="1" x14ac:dyDescent="0.4">
      <c r="A31" s="26">
        <v>23</v>
      </c>
      <c r="B31" s="26" t="s">
        <v>26</v>
      </c>
      <c r="C31" s="27">
        <v>0.05</v>
      </c>
      <c r="D31" s="28">
        <v>1000</v>
      </c>
      <c r="E31" s="29">
        <f t="shared" si="0"/>
        <v>50</v>
      </c>
      <c r="F31" s="30">
        <f t="shared" si="1"/>
        <v>0.1525320317266626</v>
      </c>
      <c r="G31" s="31">
        <f t="shared" si="2"/>
        <v>99.877974374618688</v>
      </c>
      <c r="H31" s="34"/>
    </row>
    <row r="32" spans="1:8" ht="21" thickTop="1" thickBot="1" x14ac:dyDescent="0.4">
      <c r="A32" s="26">
        <v>20</v>
      </c>
      <c r="B32" s="26" t="s">
        <v>24</v>
      </c>
      <c r="C32" s="27">
        <v>0.2</v>
      </c>
      <c r="D32" s="28">
        <v>200</v>
      </c>
      <c r="E32" s="29">
        <f t="shared" si="0"/>
        <v>40</v>
      </c>
      <c r="F32" s="30">
        <f t="shared" si="1"/>
        <v>0.12202562538133008</v>
      </c>
      <c r="G32" s="31">
        <f t="shared" si="2"/>
        <v>100.00000000000001</v>
      </c>
      <c r="H32" s="34"/>
    </row>
    <row r="33" spans="4:5" ht="40" customHeight="1" thickTop="1" thickBot="1" x14ac:dyDescent="0.4">
      <c r="D33" s="12" t="s">
        <v>36</v>
      </c>
      <c r="E33" s="11">
        <f>SUM(E3:E32)</f>
        <v>32780</v>
      </c>
    </row>
    <row r="34" spans="4:5" ht="20.5" thickTop="1" x14ac:dyDescent="0.35"/>
  </sheetData>
  <sortState xmlns:xlrd2="http://schemas.microsoft.com/office/spreadsheetml/2017/richdata2" ref="A3:E32">
    <sortCondition descending="1" ref="E3:E32"/>
  </sortState>
  <mergeCells count="4">
    <mergeCell ref="A1:H1"/>
    <mergeCell ref="H3:H5"/>
    <mergeCell ref="H6:H17"/>
    <mergeCell ref="H18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Props1.xml><?xml version="1.0" encoding="utf-8"?>
<ds:datastoreItem xmlns:ds="http://schemas.openxmlformats.org/officeDocument/2006/customXml" ds:itemID="{743DFE81-EBF5-49AE-BAF8-1F145D7BE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84192-3fb8-4584-9818-e26078827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7F5CA-D704-4833-B1F0-49A4089DCA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405795-C5C0-4CB8-B62B-697C1082263E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39284192-3fb8-4584-9818-e26078827144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2023-05-10T16:44:45Z</dcterms:created>
  <dcterms:modified xsi:type="dcterms:W3CDTF">2023-05-10T19:58:21Z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