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silva\Desktop\Portifolio\"/>
    </mc:Choice>
  </mc:AlternateContent>
  <xr:revisionPtr revIDLastSave="0" documentId="13_ncr:1_{944D81D9-82CD-419C-B8C1-032D09BA135F}" xr6:coauthVersionLast="47" xr6:coauthVersionMax="47" xr10:uidLastSave="{00000000-0000-0000-0000-000000000000}"/>
  <bookViews>
    <workbookView xWindow="20370" yWindow="-2850" windowWidth="29040" windowHeight="15720" xr2:uid="{00000000-000D-0000-FFFF-FFFF00000000}"/>
  </bookViews>
  <sheets>
    <sheet name="Oportunidades Projetos em Andam" sheetId="1" r:id="rId1"/>
    <sheet name="Planilha1" sheetId="2" r:id="rId2"/>
  </sheets>
  <definedNames>
    <definedName name="_xlnm._FilterDatabase" localSheetId="0" hidden="1">'Oportunidades Projetos em Andam'!$B$11:$X$157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3" i="2" l="1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2" i="2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Z2" i="2"/>
  <c r="Y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2" i="2"/>
</calcChain>
</file>

<file path=xl/sharedStrings.xml><?xml version="1.0" encoding="utf-8"?>
<sst xmlns="http://schemas.openxmlformats.org/spreadsheetml/2006/main" count="3462" uniqueCount="806">
  <si>
    <t>Oportunidades/Projetos em Andamento</t>
  </si>
  <si>
    <t>Em 2025-08-05 14:03:21 Fuso horário de Brasília/BRT • Gerado por Wellington Gabriel Silva • Classificado por Id Externo (Decrescente)</t>
  </si>
  <si>
    <t>Filtrado por</t>
  </si>
  <si>
    <t>Mostrar: Todas as oportunidades</t>
  </si>
  <si>
    <t>Status da oportunidade: Qualquer</t>
  </si>
  <si>
    <t>Probabilidade: Tudo</t>
  </si>
  <si>
    <t>Data de criação</t>
  </si>
  <si>
    <t>Id Externo</t>
  </si>
  <si>
    <t>Criado por</t>
  </si>
  <si>
    <t>Proprietário da oportunidade</t>
  </si>
  <si>
    <t>Visita Técnica</t>
  </si>
  <si>
    <t>Vendedor</t>
  </si>
  <si>
    <t>Técnico / Visita</t>
  </si>
  <si>
    <t>Matricula</t>
  </si>
  <si>
    <t>Nome da conta</t>
  </si>
  <si>
    <t>Nome da oportunidade</t>
  </si>
  <si>
    <t>Tipo do Projeto</t>
  </si>
  <si>
    <t>Filial</t>
  </si>
  <si>
    <t>Fase</t>
  </si>
  <si>
    <t>Probabilidade (%)</t>
  </si>
  <si>
    <t>Duração</t>
  </si>
  <si>
    <t>Data de fechamento</t>
  </si>
  <si>
    <t>Departamento Atual de Criação do Item</t>
  </si>
  <si>
    <t>Versão da Oportunidade</t>
  </si>
  <si>
    <t>Valor total Versão Ativa</t>
  </si>
  <si>
    <t>Motivo do Cancelamento</t>
  </si>
  <si>
    <t>Descrição do Cancelamento</t>
  </si>
  <si>
    <t>Data de Expiração</t>
  </si>
  <si>
    <t>07/07/2025</t>
  </si>
  <si>
    <t>9232Proj00051V1</t>
  </si>
  <si>
    <t>Josimar Luiz</t>
  </si>
  <si>
    <t>Denis Pereira Silva</t>
  </si>
  <si>
    <t>9232</t>
  </si>
  <si>
    <t>Osvaldo Bachião Filho e Outro</t>
  </si>
  <si>
    <t>Irrigação</t>
  </si>
  <si>
    <t>L07:Loja Nova Resende</t>
  </si>
  <si>
    <t>Liberado para Venda</t>
  </si>
  <si>
    <t>11/08/2025</t>
  </si>
  <si>
    <t/>
  </si>
  <si>
    <t>30/06/2025</t>
  </si>
  <si>
    <t>8413Proj00018V1</t>
  </si>
  <si>
    <t>Geovane Melo</t>
  </si>
  <si>
    <t>Bruno Rafael Batista</t>
  </si>
  <si>
    <t>8413</t>
  </si>
  <si>
    <t>José Antônio Pereira Romanelli e Outro</t>
  </si>
  <si>
    <t>L09:Loja Alfenas</t>
  </si>
  <si>
    <t>Cadastro e Precificação</t>
  </si>
  <si>
    <t>30/07/2025</t>
  </si>
  <si>
    <t>15/07/2025</t>
  </si>
  <si>
    <t>7405Proj00087V1</t>
  </si>
  <si>
    <t>Denis Silva</t>
  </si>
  <si>
    <t>7405</t>
  </si>
  <si>
    <t>João Aparecido de Morais e Outro</t>
  </si>
  <si>
    <t>L03:Loja Monte Santo de Minas</t>
  </si>
  <si>
    <t>14/08/2025</t>
  </si>
  <si>
    <t>04/08/2025</t>
  </si>
  <si>
    <t>633718Proj00173V1</t>
  </si>
  <si>
    <t>Luis Destro</t>
  </si>
  <si>
    <t>633718</t>
  </si>
  <si>
    <t>Carlos Antonio Mendes</t>
  </si>
  <si>
    <t>Cotação Específica</t>
  </si>
  <si>
    <t>L23:Loja Manhuaçu</t>
  </si>
  <si>
    <t>Análise Comercial</t>
  </si>
  <si>
    <t>03/09/2025</t>
  </si>
  <si>
    <t>Suprimentos</t>
  </si>
  <si>
    <t>02/07/2025</t>
  </si>
  <si>
    <t>3944Proj00027V1</t>
  </si>
  <si>
    <t>3944</t>
  </si>
  <si>
    <t>João Pedro Rafael</t>
  </si>
  <si>
    <t>01/08/2025</t>
  </si>
  <si>
    <t>33948Proj00049V2</t>
  </si>
  <si>
    <t>Deyvid Paula</t>
  </si>
  <si>
    <t>33948</t>
  </si>
  <si>
    <t>Rogerio Godinho dos Reis I</t>
  </si>
  <si>
    <t>Benefício e Preparo de Café</t>
  </si>
  <si>
    <t>25/08/2025</t>
  </si>
  <si>
    <t>21/07/2025</t>
  </si>
  <si>
    <t>33894Proj00122V1</t>
  </si>
  <si>
    <t>Antonio Eleuterio</t>
  </si>
  <si>
    <t>33894</t>
  </si>
  <si>
    <t>Cândido de Sordi Machado e Outro(s)</t>
  </si>
  <si>
    <t>Energia Sustentável</t>
  </si>
  <si>
    <t>300:Unidade Avançada Muzambinho</t>
  </si>
  <si>
    <t>Projeto cancelado</t>
  </si>
  <si>
    <t>22/07/2025</t>
  </si>
  <si>
    <t>Outros,</t>
  </si>
  <si>
    <t>criação novo projeto</t>
  </si>
  <si>
    <t>33894Proj00121V1</t>
  </si>
  <si>
    <t>33894Proj00120V1</t>
  </si>
  <si>
    <t>33894Proj00119V1</t>
  </si>
  <si>
    <t>33894Proj00118V1</t>
  </si>
  <si>
    <t>23/07/2025</t>
  </si>
  <si>
    <t>33848Proj00137V1</t>
  </si>
  <si>
    <t>33848</t>
  </si>
  <si>
    <t>Igor Figueiredo Silva</t>
  </si>
  <si>
    <t>L15:Loja Rio Paranaíba</t>
  </si>
  <si>
    <t>22/08/2025</t>
  </si>
  <si>
    <t>33640Proj00138V1</t>
  </si>
  <si>
    <t>Dione Oliveira</t>
  </si>
  <si>
    <t>33640</t>
  </si>
  <si>
    <t>Wellington Custódio de Vasconcelos</t>
  </si>
  <si>
    <t>33640Proj00126V1</t>
  </si>
  <si>
    <t>Cotação Incorreta,</t>
  </si>
  <si>
    <t>cotação incompleta</t>
  </si>
  <si>
    <t>24/07/2025</t>
  </si>
  <si>
    <t>33476Proj00142V1</t>
  </si>
  <si>
    <t>33476</t>
  </si>
  <si>
    <t>José Maria de Freitas</t>
  </si>
  <si>
    <t>Finalizado</t>
  </si>
  <si>
    <t>28/07/2025</t>
  </si>
  <si>
    <t>33274Proj00148V1</t>
  </si>
  <si>
    <t>33274</t>
  </si>
  <si>
    <t>Edson da Silva l</t>
  </si>
  <si>
    <t>309:Unidade Avançada Santo Antonio do Amparo</t>
  </si>
  <si>
    <t>29/08/2025</t>
  </si>
  <si>
    <t>16/07/2025</t>
  </si>
  <si>
    <t>33071Proj00091V1</t>
  </si>
  <si>
    <t>Bruno Batista</t>
  </si>
  <si>
    <t>33071</t>
  </si>
  <si>
    <t>Joao Victor de Oliveira Godoy I</t>
  </si>
  <si>
    <t>15/08/2025</t>
  </si>
  <si>
    <t>32881Proj00098V1</t>
  </si>
  <si>
    <t>32881</t>
  </si>
  <si>
    <t>Ricardo Amaral Vilela</t>
  </si>
  <si>
    <t>317:Unidade Avançada Boa Esperança</t>
  </si>
  <si>
    <t>32804Proj00024V2</t>
  </si>
  <si>
    <t>32804</t>
  </si>
  <si>
    <t>José Antonio Trajano I</t>
  </si>
  <si>
    <t>L20:Loja Araguari</t>
  </si>
  <si>
    <t>28/08/2025</t>
  </si>
  <si>
    <t>32780Proj00096V1</t>
  </si>
  <si>
    <t>32780</t>
  </si>
  <si>
    <t>Paulo Henrique Franco Cunha</t>
  </si>
  <si>
    <t>28/05/2025</t>
  </si>
  <si>
    <t>32690Proj00006V1</t>
  </si>
  <si>
    <t>32690</t>
  </si>
  <si>
    <t>Regiane Maria de Abreu da Silva e Outro(s)</t>
  </si>
  <si>
    <t>27/06/2025</t>
  </si>
  <si>
    <t>Teste Rollout</t>
  </si>
  <si>
    <t>14/07/2025</t>
  </si>
  <si>
    <t>32677Proj00081V1</t>
  </si>
  <si>
    <t>32677</t>
  </si>
  <si>
    <t>Eder Cortes Lemos</t>
  </si>
  <si>
    <t>L18:Loja Serra do Salitre</t>
  </si>
  <si>
    <t>16/08/2025</t>
  </si>
  <si>
    <t>18/07/2025</t>
  </si>
  <si>
    <t>32609Proj00106V1</t>
  </si>
  <si>
    <t>32609</t>
  </si>
  <si>
    <t>Jademir Bernardino de Faria</t>
  </si>
  <si>
    <t>308:Unidade Avançada Piumhi</t>
  </si>
  <si>
    <t>Proposta Expirada</t>
  </si>
  <si>
    <t>04/07/2025</t>
  </si>
  <si>
    <t>32609Proj00036V1</t>
  </si>
  <si>
    <t>32476Proj00140V1</t>
  </si>
  <si>
    <t>Douglas Aparecido Ferreira</t>
  </si>
  <si>
    <t>32476</t>
  </si>
  <si>
    <t>Eduardo Cerqueira Freitas I</t>
  </si>
  <si>
    <t>23/08/2025</t>
  </si>
  <si>
    <t>26/06/2025</t>
  </si>
  <si>
    <t>32476Proj00016V1</t>
  </si>
  <si>
    <t>Raphael Bellini</t>
  </si>
  <si>
    <t>26/07/2025</t>
  </si>
  <si>
    <t>08/07/2025</t>
  </si>
  <si>
    <t>31901Proj00056V1</t>
  </si>
  <si>
    <t>Jamil Júnior</t>
  </si>
  <si>
    <t>31901</t>
  </si>
  <si>
    <t>Alexandre Mezzomo de Paula e Outro(s)</t>
  </si>
  <si>
    <t>08/08/2025</t>
  </si>
  <si>
    <t>29/07/2025</t>
  </si>
  <si>
    <t>31891Proj00160V1</t>
  </si>
  <si>
    <t>31891</t>
  </si>
  <si>
    <t>Otacilio dos Santos Rocha</t>
  </si>
  <si>
    <t>L24:Loja Ibiraci</t>
  </si>
  <si>
    <t>11/07/2025</t>
  </si>
  <si>
    <t>31807Proj00069V1</t>
  </si>
  <si>
    <t>31807</t>
  </si>
  <si>
    <t>Mauricio Carvalho Brandão</t>
  </si>
  <si>
    <t>L22:Loja Patrocínio</t>
  </si>
  <si>
    <t>24/08/2025</t>
  </si>
  <si>
    <t>31462Proj00063V1</t>
  </si>
  <si>
    <t>31462</t>
  </si>
  <si>
    <t>Platô Agro LTDA</t>
  </si>
  <si>
    <t>31462Proj00028V1</t>
  </si>
  <si>
    <t>31457Proj00133V1</t>
  </si>
  <si>
    <t>31457</t>
  </si>
  <si>
    <t>Antônio Batista Neves I</t>
  </si>
  <si>
    <t>31239Proj00161V1</t>
  </si>
  <si>
    <t>Evair Reis</t>
  </si>
  <si>
    <t>31239</t>
  </si>
  <si>
    <t>Vitor Miguel Marcelino Moreira</t>
  </si>
  <si>
    <t>31239Proj00094V1</t>
  </si>
  <si>
    <t>31/07/2025</t>
  </si>
  <si>
    <t>30988Proj00165V1</t>
  </si>
  <si>
    <t>Angelo Avelar</t>
  </si>
  <si>
    <t>Angelo Américo Silva de Avelar</t>
  </si>
  <si>
    <t>30988</t>
  </si>
  <si>
    <t>Ronaldo da Silva Ferreira</t>
  </si>
  <si>
    <t>L05:Loja Caconde</t>
  </si>
  <si>
    <t>30/08/2025</t>
  </si>
  <si>
    <t>03/07/2025</t>
  </si>
  <si>
    <t>30723Proj00035V1</t>
  </si>
  <si>
    <t>30723</t>
  </si>
  <si>
    <t>Fernando Antônio Amaral Botelho</t>
  </si>
  <si>
    <t>Alteração de Itens,</t>
  </si>
  <si>
    <t>Fechado em outro projeto</t>
  </si>
  <si>
    <t>30723Proj00025V1</t>
  </si>
  <si>
    <t>Cristiano Sá</t>
  </si>
  <si>
    <t>30529Proj00159V1</t>
  </si>
  <si>
    <t>30529</t>
  </si>
  <si>
    <t>João Donisete do Nascimento e Outro(s)</t>
  </si>
  <si>
    <t>17/07/2025</t>
  </si>
  <si>
    <t>30364Proj00104V1</t>
  </si>
  <si>
    <t>Eduardo Dullius</t>
  </si>
  <si>
    <t>30364</t>
  </si>
  <si>
    <t>Claudionor da Costa</t>
  </si>
  <si>
    <t>L19:Loja Campestre</t>
  </si>
  <si>
    <t>30243Proj00149V1</t>
  </si>
  <si>
    <t>30243</t>
  </si>
  <si>
    <t>Larissa Xavier Lima Cecoti e Outro(s)</t>
  </si>
  <si>
    <t>310:Unidade Avançada Lambari</t>
  </si>
  <si>
    <t>27/08/2025</t>
  </si>
  <si>
    <t>30128Proj00021V1</t>
  </si>
  <si>
    <t>30128</t>
  </si>
  <si>
    <t>Anderson Moraes do Carmo</t>
  </si>
  <si>
    <t>L14:Loja Alpinópolis</t>
  </si>
  <si>
    <t>30078Proj00158V1</t>
  </si>
  <si>
    <t>30078</t>
  </si>
  <si>
    <t>Euler Faria Coelho</t>
  </si>
  <si>
    <t>076:Loja Campos Gerais</t>
  </si>
  <si>
    <t>01/07/2025</t>
  </si>
  <si>
    <t>29992Proj00022V1</t>
  </si>
  <si>
    <t>29992</t>
  </si>
  <si>
    <t>Osmar Ribeiro e Outro(s)</t>
  </si>
  <si>
    <t>320:Unidade Avançada Itamogi</t>
  </si>
  <si>
    <t>10/07/2025</t>
  </si>
  <si>
    <t>29962Proj00059V1</t>
  </si>
  <si>
    <t>29962</t>
  </si>
  <si>
    <t>Oziel Antonio da Silva</t>
  </si>
  <si>
    <t>18/08/2025</t>
  </si>
  <si>
    <t>29381Proj00017V1</t>
  </si>
  <si>
    <t>Elen Rocha</t>
  </si>
  <si>
    <t>29381</t>
  </si>
  <si>
    <t>Sebastião Cirilo de Castro</t>
  </si>
  <si>
    <t>L12:Loja Monte Carmelo</t>
  </si>
  <si>
    <t>28745Proj00061V1</t>
  </si>
  <si>
    <t>28745</t>
  </si>
  <si>
    <t>Afrânio Figueiredo Rosa</t>
  </si>
  <si>
    <t>28744Proj00167V1</t>
  </si>
  <si>
    <t>28744</t>
  </si>
  <si>
    <t>Sara Pimenta Brilha</t>
  </si>
  <si>
    <t>28511Proj00073V1</t>
  </si>
  <si>
    <t>28511</t>
  </si>
  <si>
    <t>André Luiz Moreira II</t>
  </si>
  <si>
    <t>28511Proj00066V1</t>
  </si>
  <si>
    <t>10/08/2025</t>
  </si>
  <si>
    <t>27936Proj00107V1</t>
  </si>
  <si>
    <t>27936</t>
  </si>
  <si>
    <t>Allan Reis Figueiredo Rosa e Outro(s)</t>
  </si>
  <si>
    <t>Cliente cancelou o projeto, fechamento por outra empresa</t>
  </si>
  <si>
    <t>27667Proj00053V1</t>
  </si>
  <si>
    <t>27667</t>
  </si>
  <si>
    <t>Tomas Augusto Melquíades de Araújo</t>
  </si>
  <si>
    <t>27667Proj00052V1</t>
  </si>
  <si>
    <t>18/06/2025</t>
  </si>
  <si>
    <t>27476Proj00010V1</t>
  </si>
  <si>
    <t>Marcus Goveia</t>
  </si>
  <si>
    <t>27476</t>
  </si>
  <si>
    <t>Rafael Everaldo do Carmo e Outro</t>
  </si>
  <si>
    <t>27411Proj00150V1</t>
  </si>
  <si>
    <t>27411</t>
  </si>
  <si>
    <t>Geisa Aparecida Rossetto Auriglietti</t>
  </si>
  <si>
    <t>31/08/2025</t>
  </si>
  <si>
    <t>27301Proj00168V1</t>
  </si>
  <si>
    <t>Diulia Campos</t>
  </si>
  <si>
    <t>Diulia Aparecida Alves Campos</t>
  </si>
  <si>
    <t>27301</t>
  </si>
  <si>
    <t>Edimar Ribeiro</t>
  </si>
  <si>
    <t>27301Proj00143V1</t>
  </si>
  <si>
    <t>05/08/2025</t>
  </si>
  <si>
    <t>26773Proj00176V1</t>
  </si>
  <si>
    <t>26773</t>
  </si>
  <si>
    <t>Olivaldo Gonçalves Gonzaga</t>
  </si>
  <si>
    <t>04/09/2025</t>
  </si>
  <si>
    <t>26310Proj00152V1</t>
  </si>
  <si>
    <t>26310</t>
  </si>
  <si>
    <t>Marcos Antônio Silva</t>
  </si>
  <si>
    <t>315:Unidade Avançada São Sebastião do Paraiso</t>
  </si>
  <si>
    <t>26238Proj00070V2</t>
  </si>
  <si>
    <t>26238</t>
  </si>
  <si>
    <t>Lucas Pereira dos Santos</t>
  </si>
  <si>
    <t>26216Proj00034V2</t>
  </si>
  <si>
    <t>26216</t>
  </si>
  <si>
    <t>Alexandre Braga</t>
  </si>
  <si>
    <t>Cotação em duplicidade, fechado pela oportunidade - 00033</t>
  </si>
  <si>
    <t>26216Proj00033V3</t>
  </si>
  <si>
    <t>25798Proj00088V1</t>
  </si>
  <si>
    <t>25798</t>
  </si>
  <si>
    <t>Lucas Silva Duarte Ferreira</t>
  </si>
  <si>
    <t>25602Proj00169V1</t>
  </si>
  <si>
    <t>Marcio Junior</t>
  </si>
  <si>
    <t>25602</t>
  </si>
  <si>
    <t>Eunaldo João de Carvalho</t>
  </si>
  <si>
    <t>L04:Loja Cabo Verde</t>
  </si>
  <si>
    <t>25340Proj00171V1</t>
  </si>
  <si>
    <t>Talita Correia</t>
  </si>
  <si>
    <t>25340</t>
  </si>
  <si>
    <t>Rafael Pedriali de Oliveira</t>
  </si>
  <si>
    <t>25340Proj00170V1</t>
  </si>
  <si>
    <t>Cotação em duplicidade.</t>
  </si>
  <si>
    <t>25264Proj00032V1</t>
  </si>
  <si>
    <t>25264</t>
  </si>
  <si>
    <t>Iris Laura Albino da Silva</t>
  </si>
  <si>
    <t>301:Unidade Avançada Conceição Aparecida</t>
  </si>
  <si>
    <t>25065Proj00141V1</t>
  </si>
  <si>
    <t>25065</t>
  </si>
  <si>
    <t>Maria Neusa de Carvalho Marques</t>
  </si>
  <si>
    <t>25051Proj00113V1</t>
  </si>
  <si>
    <t>25051</t>
  </si>
  <si>
    <t>Daniel de Deus Ferreira Cortes</t>
  </si>
  <si>
    <t>17/08/2025</t>
  </si>
  <si>
    <t>24921Proj00108V1</t>
  </si>
  <si>
    <t>João Batista Araujo</t>
  </si>
  <si>
    <t>24921</t>
  </si>
  <si>
    <t>Marco Antonio Ruiz Sant'ana</t>
  </si>
  <si>
    <t>24846Proj00163V1</t>
  </si>
  <si>
    <t>24846</t>
  </si>
  <si>
    <t>Severino José de Moraes Neto</t>
  </si>
  <si>
    <t>24786Proj00072V1</t>
  </si>
  <si>
    <t>24786</t>
  </si>
  <si>
    <t>Leandro Antônio Rodrigues de Sousa</t>
  </si>
  <si>
    <t>24786Proj00065V1</t>
  </si>
  <si>
    <t>23917Proj00080V1</t>
  </si>
  <si>
    <t>Daniele Manzoni</t>
  </si>
  <si>
    <t>23917</t>
  </si>
  <si>
    <t>Laura Maria Ribeiro</t>
  </si>
  <si>
    <t>L11:Loja São José do Rio Pardo</t>
  </si>
  <si>
    <t>23661Proj00166V1</t>
  </si>
  <si>
    <t>23661</t>
  </si>
  <si>
    <t>Ramon Augusto Zaghini e Outros</t>
  </si>
  <si>
    <t>23602Proj00050V1</t>
  </si>
  <si>
    <t>23602</t>
  </si>
  <si>
    <t>Neivo Cardoso de Melo e Outro</t>
  </si>
  <si>
    <t>23489Proj00007V1</t>
  </si>
  <si>
    <t>23489</t>
  </si>
  <si>
    <t>Geraldo Magela Rodrigues</t>
  </si>
  <si>
    <t>306:Unidade Avançada Campos Altos</t>
  </si>
  <si>
    <t>23448Proj00086V1</t>
  </si>
  <si>
    <t>23448</t>
  </si>
  <si>
    <t>José Mendes Soares</t>
  </si>
  <si>
    <t>L16:Loja Coromandel</t>
  </si>
  <si>
    <t>23425Proj00099V1</t>
  </si>
  <si>
    <t>Leonardo Silva</t>
  </si>
  <si>
    <t>23425</t>
  </si>
  <si>
    <t>Mário Ferreira de Almeida e Outro</t>
  </si>
  <si>
    <t>23284Proj00083V1</t>
  </si>
  <si>
    <t>Luis Zanin</t>
  </si>
  <si>
    <t>Rogério Maciel Carvalho Benassi</t>
  </si>
  <si>
    <t>23284</t>
  </si>
  <si>
    <t>José Iris Marquetti</t>
  </si>
  <si>
    <t>23277Proj00117V1</t>
  </si>
  <si>
    <t>23277</t>
  </si>
  <si>
    <t>Rafael Brasileiro Cardoso</t>
  </si>
  <si>
    <t>20/08/2025</t>
  </si>
  <si>
    <t>22323Proj00075V1</t>
  </si>
  <si>
    <t>Ronaldo Junior</t>
  </si>
  <si>
    <t>22323</t>
  </si>
  <si>
    <t>Antônio Israel de Paula</t>
  </si>
  <si>
    <t>311:Unidade Avançada Andradas</t>
  </si>
  <si>
    <t>Validação Comercial</t>
  </si>
  <si>
    <t>13/08/2025</t>
  </si>
  <si>
    <t>21916Proj00078V1</t>
  </si>
  <si>
    <t>21916</t>
  </si>
  <si>
    <t>Josué Lima Silva e Outro(s)</t>
  </si>
  <si>
    <t>21877Proj00144V1</t>
  </si>
  <si>
    <t>Leandro Oliveira</t>
  </si>
  <si>
    <t>21877</t>
  </si>
  <si>
    <t>Ernane Cortes Lemos</t>
  </si>
  <si>
    <t>21836Proj00074V1</t>
  </si>
  <si>
    <t>Adailton Castro</t>
  </si>
  <si>
    <t>21836</t>
  </si>
  <si>
    <t>Eduardo Fleury Carvalho Santos</t>
  </si>
  <si>
    <t>Informada da maneira errada</t>
  </si>
  <si>
    <t>09/07/2025</t>
  </si>
  <si>
    <t>21813Proj00057V1</t>
  </si>
  <si>
    <t>21813</t>
  </si>
  <si>
    <t>Veber Pereira</t>
  </si>
  <si>
    <t>21667Proj00155V1</t>
  </si>
  <si>
    <t>21667</t>
  </si>
  <si>
    <t>Ronan Marques Caparelli</t>
  </si>
  <si>
    <t>21667Proj00154V1</t>
  </si>
  <si>
    <t>21450Proj00109V2</t>
  </si>
  <si>
    <t>Rodolfo Campanini</t>
  </si>
  <si>
    <t>Rodolfo Borelli Campanini</t>
  </si>
  <si>
    <t>21450</t>
  </si>
  <si>
    <t>Maria de Fátima Castro Pereira</t>
  </si>
  <si>
    <t>313:Unidade Avançada Altinópolis</t>
  </si>
  <si>
    <t>21398Proj00048V2</t>
  </si>
  <si>
    <t>21398</t>
  </si>
  <si>
    <t>Eduardo Antônio da Silva e Outros</t>
  </si>
  <si>
    <t>21398Proj00043V2</t>
  </si>
  <si>
    <t>21382Proj00068V1</t>
  </si>
  <si>
    <t>21382</t>
  </si>
  <si>
    <t>Andreia Couto Domingos e Outro</t>
  </si>
  <si>
    <t>05/09/2025</t>
  </si>
  <si>
    <t>21210Proj00064V1</t>
  </si>
  <si>
    <t>21210</t>
  </si>
  <si>
    <t>João Clóvis Scheer</t>
  </si>
  <si>
    <t>20918Proj00095V1</t>
  </si>
  <si>
    <t>20918</t>
  </si>
  <si>
    <t>Gicelma Aparecida Diogo</t>
  </si>
  <si>
    <t>20877Proj00031V1</t>
  </si>
  <si>
    <t>20877</t>
  </si>
  <si>
    <t>Antonio Lucas Lima Vilela e Outro</t>
  </si>
  <si>
    <t>20847Proj00077V1</t>
  </si>
  <si>
    <t>20847</t>
  </si>
  <si>
    <t>Sócrates Vilela Esmeraldo Batista Costa</t>
  </si>
  <si>
    <t>20670Proj00175V1</t>
  </si>
  <si>
    <t>20670</t>
  </si>
  <si>
    <t>Homero Aguiar Paiva</t>
  </si>
  <si>
    <t>20670Proj00162V1</t>
  </si>
  <si>
    <t>20670Proj00156V1</t>
  </si>
  <si>
    <t>20477Proj00127V1</t>
  </si>
  <si>
    <t>20477</t>
  </si>
  <si>
    <t>Carlos Fernando da Silva e Outro</t>
  </si>
  <si>
    <t>10/09/2025</t>
  </si>
  <si>
    <t>20477Proj00116V1</t>
  </si>
  <si>
    <t>criação de novo pedido</t>
  </si>
  <si>
    <t>20371Proj00060V1</t>
  </si>
  <si>
    <t>20371</t>
  </si>
  <si>
    <t>Breno Rangel Ferreira</t>
  </si>
  <si>
    <t>09/08/2025</t>
  </si>
  <si>
    <t>26/05/2025</t>
  </si>
  <si>
    <t>20369Proj00004V1</t>
  </si>
  <si>
    <t>20369</t>
  </si>
  <si>
    <t>Alex Correia de Oliveira</t>
  </si>
  <si>
    <t>25/06/2025</t>
  </si>
  <si>
    <t>20274Proj00079V1</t>
  </si>
  <si>
    <t>20274</t>
  </si>
  <si>
    <t>Daniel Zaniboni Soares</t>
  </si>
  <si>
    <t>20264Proj00020V1</t>
  </si>
  <si>
    <t>20264</t>
  </si>
  <si>
    <t>César Ribeiro Becker e Outro</t>
  </si>
  <si>
    <t>20264Proj00019V1</t>
  </si>
  <si>
    <t>Cotação realizada em duplicidade. Estamos seguindo pela oportunidade de 14 HA, a mesma que recebemos a Pcusto.</t>
  </si>
  <si>
    <t>20021Proj00029V2</t>
  </si>
  <si>
    <t>20021</t>
  </si>
  <si>
    <t>João Luis Ferreira</t>
  </si>
  <si>
    <t>19738Proj00172V1</t>
  </si>
  <si>
    <t>Celiane Oliveira</t>
  </si>
  <si>
    <t>19738</t>
  </si>
  <si>
    <t>Antônio Aparecido Roberto</t>
  </si>
  <si>
    <t>L06:Loja Guaranésia</t>
  </si>
  <si>
    <t>Cotação em duplicidades.</t>
  </si>
  <si>
    <t>19738Proj00151V1</t>
  </si>
  <si>
    <t>19422Proj00112V1</t>
  </si>
  <si>
    <t>19422</t>
  </si>
  <si>
    <t>Neder Silas de Oliveira</t>
  </si>
  <si>
    <t>19422Proj00101V1</t>
  </si>
  <si>
    <t>19278Proj00013V1</t>
  </si>
  <si>
    <t>Juberto Padua</t>
  </si>
  <si>
    <t>19278</t>
  </si>
  <si>
    <t>José Reis de Lima</t>
  </si>
  <si>
    <t>19278Proj00012V1</t>
  </si>
  <si>
    <t>19278Proj00011V1</t>
  </si>
  <si>
    <t>19168Proj00123V1</t>
  </si>
  <si>
    <t>Lucas Paula</t>
  </si>
  <si>
    <t>19168</t>
  </si>
  <si>
    <t>Josino Afonso da Silva</t>
  </si>
  <si>
    <t>18902Proj00110V1</t>
  </si>
  <si>
    <t>18902</t>
  </si>
  <si>
    <t>Deivid Maicon Moreno e Outro</t>
  </si>
  <si>
    <t>18424Proj00023V1</t>
  </si>
  <si>
    <t>18424</t>
  </si>
  <si>
    <t>João Pedro Batista Caetano</t>
  </si>
  <si>
    <t>26/08/2025</t>
  </si>
  <si>
    <t>18424Proj00003V3</t>
  </si>
  <si>
    <t>18226Proj00125V1</t>
  </si>
  <si>
    <t>18226</t>
  </si>
  <si>
    <t>Jair dos Reis Alves</t>
  </si>
  <si>
    <t>18226Proj00115V1</t>
  </si>
  <si>
    <t>CRIAÇÃO DE NOVO PROJETO</t>
  </si>
  <si>
    <t>18116Proj00157V1</t>
  </si>
  <si>
    <t>Marcelo Junior</t>
  </si>
  <si>
    <t>18116</t>
  </si>
  <si>
    <t>Geraldo Gonçalves de Rezende e Outro(s)</t>
  </si>
  <si>
    <t>17902Proj00062V1</t>
  </si>
  <si>
    <t>17902</t>
  </si>
  <si>
    <t>José Carlos do Nascimento</t>
  </si>
  <si>
    <t>17672Proj00147V1</t>
  </si>
  <si>
    <t>17672</t>
  </si>
  <si>
    <t>Nair Maria Martins Ruas</t>
  </si>
  <si>
    <t>17672Proj00146V1</t>
  </si>
  <si>
    <t>16595Proj00145V1</t>
  </si>
  <si>
    <t>16595</t>
  </si>
  <si>
    <t>João Agostinho Gomes</t>
  </si>
  <si>
    <t>30/05/2025</t>
  </si>
  <si>
    <t>16413Proj00008V1</t>
  </si>
  <si>
    <t>Thomas Moraes</t>
  </si>
  <si>
    <t>16413</t>
  </si>
  <si>
    <t>Lázaro da Silva Caixeta Filho</t>
  </si>
  <si>
    <t>L01:Loja Matriz</t>
  </si>
  <si>
    <t>29/06/2025</t>
  </si>
  <si>
    <t>16186Proj00139V1</t>
  </si>
  <si>
    <t>16186</t>
  </si>
  <si>
    <t>Eduardo Lana da Cruz e Outro</t>
  </si>
  <si>
    <t>16132Proj00136V1</t>
  </si>
  <si>
    <t>16132</t>
  </si>
  <si>
    <t>Janon Donisete de Brito e Outro</t>
  </si>
  <si>
    <t>16132Proj00135V1</t>
  </si>
  <si>
    <t>15768Proj00092V1</t>
  </si>
  <si>
    <t>15768</t>
  </si>
  <si>
    <t>Sidnei Francisco Cabral</t>
  </si>
  <si>
    <t>15477Proj00102V1</t>
  </si>
  <si>
    <t>Reginaldo Vieira</t>
  </si>
  <si>
    <t>15477</t>
  </si>
  <si>
    <t>Carlos Donizetti Costa e Outro</t>
  </si>
  <si>
    <t>15278Proj00076V1</t>
  </si>
  <si>
    <t>15278</t>
  </si>
  <si>
    <t>Nilton Higino de Oliveira e Outro</t>
  </si>
  <si>
    <t>15138Proj00093V1</t>
  </si>
  <si>
    <t>Bruno Campos</t>
  </si>
  <si>
    <t>15138</t>
  </si>
  <si>
    <t>Hélio Aparecido Lisboa e Outro</t>
  </si>
  <si>
    <t>Cadastro</t>
  </si>
  <si>
    <t>15138Proj00090V1</t>
  </si>
  <si>
    <t>Cotação Especifica - Incorreta</t>
  </si>
  <si>
    <t>15138Proj00089V1</t>
  </si>
  <si>
    <t>cotação em duplicidade</t>
  </si>
  <si>
    <t>14792Proj00100V1</t>
  </si>
  <si>
    <t>14792</t>
  </si>
  <si>
    <t>Sebastião Fernandes de Carvalho e Outros</t>
  </si>
  <si>
    <t>14159Proj00084V1</t>
  </si>
  <si>
    <t>14159</t>
  </si>
  <si>
    <t>Carlos Eduardo Donnabella</t>
  </si>
  <si>
    <t>13951Proj00153V1</t>
  </si>
  <si>
    <t>Mariana Silva</t>
  </si>
  <si>
    <t>13951</t>
  </si>
  <si>
    <t>Marcos Aurélio Bachião Bueno e Outro</t>
  </si>
  <si>
    <t>13190Proj00085V1</t>
  </si>
  <si>
    <t>13190</t>
  </si>
  <si>
    <t>Experdito Silveira Queiroz</t>
  </si>
  <si>
    <t>13075Proj00030V2</t>
  </si>
  <si>
    <t>13075</t>
  </si>
  <si>
    <t>Alexandre Horácio Anunciação</t>
  </si>
  <si>
    <t>L10:Loja Carmo do Rio Claro</t>
  </si>
  <si>
    <t>12997Proj00105V1</t>
  </si>
  <si>
    <t>12997</t>
  </si>
  <si>
    <t>Luís Antônio Castagine</t>
  </si>
  <si>
    <t>11354Proj00174V1</t>
  </si>
  <si>
    <t>11354</t>
  </si>
  <si>
    <t>João Batista de Moraes II e Outro</t>
  </si>
  <si>
    <t>10654Proj00005V2</t>
  </si>
  <si>
    <t>10654</t>
  </si>
  <si>
    <t>Rinaldo Ferruzzi Brambilla</t>
  </si>
  <si>
    <t>10318Proj00164V1</t>
  </si>
  <si>
    <t>10318</t>
  </si>
  <si>
    <t>Sandro Elísio de Moraes</t>
  </si>
  <si>
    <t>10177Proj00111V1</t>
  </si>
  <si>
    <t>10177</t>
  </si>
  <si>
    <t>Israel Alves da Silva</t>
  </si>
  <si>
    <t>Total</t>
  </si>
  <si>
    <t>Soma</t>
  </si>
  <si>
    <t>Contagem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</si>
  <si>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</si>
  <si>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</si>
  <si>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</si>
  <si>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</si>
  <si>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</si>
  <si>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</si>
  <si>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</si>
  <si>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</si>
  <si>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</si>
  <si>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</si>
  <si>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</si>
  <si>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</si>
  <si>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</si>
  <si>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</si>
  <si>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</si>
  <si>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</si>
  <si>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</si>
  <si>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</si>
  <si>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</si>
  <si>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</si>
  <si>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</si>
  <si>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</si>
  <si>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</si>
  <si>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</si>
  <si>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</si>
  <si>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</si>
  <si>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</si>
  <si>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</si>
  <si>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</si>
  <si>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</si>
  <si>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</si>
  <si>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</si>
  <si>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</si>
  <si>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</si>
  <si>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</si>
  <si>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</si>
  <si>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</si>
  <si>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</si>
  <si>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</si>
  <si>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</si>
  <si>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</si>
  <si>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</si>
  <si>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</si>
  <si>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</si>
  <si>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</si>
  <si>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</si>
  <si>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</si>
  <si>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</si>
  <si>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</si>
  <si>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</si>
  <si>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</si>
  <si>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</si>
  <si>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Vendedor 17</t>
  </si>
  <si>
    <t>Vendedor 18</t>
  </si>
  <si>
    <t>Vendedor 19</t>
  </si>
  <si>
    <t>Vendedor 20</t>
  </si>
  <si>
    <t>Vendedor 21</t>
  </si>
  <si>
    <t>Vendedor 22</t>
  </si>
  <si>
    <t>Vendedor 23</t>
  </si>
  <si>
    <t>Vendedor 24</t>
  </si>
  <si>
    <t>Vendedor 25</t>
  </si>
  <si>
    <t>Vendedor 26</t>
  </si>
  <si>
    <t>Vendedor 27</t>
  </si>
  <si>
    <t>Vendedor 28</t>
  </si>
  <si>
    <t>Vendedor 29</t>
  </si>
  <si>
    <t>Vendedor 30</t>
  </si>
  <si>
    <t>Vendedor 31</t>
  </si>
  <si>
    <t>Vendedor 32</t>
  </si>
  <si>
    <t>Vendedor 33</t>
  </si>
  <si>
    <t>Vendedor 34</t>
  </si>
  <si>
    <t>Vendedor 35</t>
  </si>
  <si>
    <t>Vendedor 36</t>
  </si>
  <si>
    <t>Tecnico 1</t>
  </si>
  <si>
    <t xml:space="preserve">Denis </t>
  </si>
  <si>
    <t>Cliente A</t>
  </si>
  <si>
    <t>Cliente B</t>
  </si>
  <si>
    <t>Irrigação 1000 Cliente A</t>
  </si>
  <si>
    <t>Irrigação 1001 Cliente B</t>
  </si>
  <si>
    <t>Irrigação 1002 Cliente A</t>
  </si>
  <si>
    <t>Cotação Específica 1003 Cliente B</t>
  </si>
  <si>
    <t>Irrigação 1004 Cliente A</t>
  </si>
  <si>
    <t>Benefício e Preparo de Café 1005 Cliente B</t>
  </si>
  <si>
    <t>Energia Sustentável 1006 Cliente A</t>
  </si>
  <si>
    <t>Energia Sustentável 1007 Cliente B</t>
  </si>
  <si>
    <t>Energia Sustentável 1008 Cliente A</t>
  </si>
  <si>
    <t>Energia Sustentável 1009 Cliente B</t>
  </si>
  <si>
    <t>Energia Sustentável 1010 Cliente A</t>
  </si>
  <si>
    <t>Irrigação 1011 Cliente B</t>
  </si>
  <si>
    <t>Benefício e Preparo de Café 1012 Cliente A</t>
  </si>
  <si>
    <t>Benefício e Preparo de Café 1013 Cliente B</t>
  </si>
  <si>
    <t>Irrigação 1014 Cliente A</t>
  </si>
  <si>
    <t>Irrigação 1015 Cliente B</t>
  </si>
  <si>
    <t>Irrigação 1016 Cliente A</t>
  </si>
  <si>
    <t>Irrigação 1017 Cliente B</t>
  </si>
  <si>
    <t>Irrigação 1018 Cliente A</t>
  </si>
  <si>
    <t>Irrigação 1019 Cliente B</t>
  </si>
  <si>
    <t>Benefício e Preparo de Café 1020 Cliente A</t>
  </si>
  <si>
    <t>Irrigação 1021 Cliente B</t>
  </si>
  <si>
    <t>Irrigação 1022 Cliente A</t>
  </si>
  <si>
    <t>Irrigação 1023 Cliente B</t>
  </si>
  <si>
    <t>Benefício e Preparo de Café 1024 Cliente A</t>
  </si>
  <si>
    <t>Benefício e Preparo de Café 1025 Cliente B</t>
  </si>
  <si>
    <t>Benefício e Preparo de Café 1026 Cliente A</t>
  </si>
  <si>
    <t>Irrigação 1027 Cliente B</t>
  </si>
  <si>
    <t>Benefício e Preparo de Café 1028 Cliente A</t>
  </si>
  <si>
    <t>Benefício e Preparo de Café 1029 Cliente B</t>
  </si>
  <si>
    <t>Cotação Específica 1030 Cliente A</t>
  </si>
  <si>
    <t>Irrigação 1031 Cliente B</t>
  </si>
  <si>
    <t>Benefício e Preparo de Café 1032 Cliente A</t>
  </si>
  <si>
    <t>Irrigação 1033 Cliente B</t>
  </si>
  <si>
    <t>Irrigação 1034 Cliente A</t>
  </si>
  <si>
    <t>Irrigação 1035 Cliente B</t>
  </si>
  <si>
    <t>Irrigação 1036 Cliente A</t>
  </si>
  <si>
    <t>Irrigação 1037 Cliente B</t>
  </si>
  <si>
    <t>Cotação Específica 1038 Cliente A</t>
  </si>
  <si>
    <t>Irrigação 1039 Cliente B</t>
  </si>
  <si>
    <t>Irrigação 1040 Cliente A</t>
  </si>
  <si>
    <t>Irrigação 1041 Cliente B</t>
  </si>
  <si>
    <t>Irrigação 1042 Cliente A</t>
  </si>
  <si>
    <t>Benefício e Preparo de Café 1043 Cliente B</t>
  </si>
  <si>
    <t>Irrigação 1044 Cliente A</t>
  </si>
  <si>
    <t>Irrigação 1045 Cliente B</t>
  </si>
  <si>
    <t>Irrigação 1046 Cliente A</t>
  </si>
  <si>
    <t>Benefício e Preparo de Café 1047 Cliente B</t>
  </si>
  <si>
    <t>Benefício e Preparo de Café 1048 Cliente A</t>
  </si>
  <si>
    <t>Irrigação 1049 Cliente B</t>
  </si>
  <si>
    <t>Irrigação 1050 Cliente A</t>
  </si>
  <si>
    <t>Irrigação 1051 Cliente B</t>
  </si>
  <si>
    <t>Energia Sustentável 1052 Cliente A</t>
  </si>
  <si>
    <t>Irrigação 1053 Cliente B</t>
  </si>
  <si>
    <t>Irrigação 1054 Cliente A</t>
  </si>
  <si>
    <t>Irrigação 1055 Cliente B</t>
  </si>
  <si>
    <t>Irrigação 1056 Cliente A</t>
  </si>
  <si>
    <t>Irrigação 1057 Cliente B</t>
  </si>
  <si>
    <t>Benefício e Preparo de Café 1058 Cliente A</t>
  </si>
  <si>
    <t>Irrigação 1059 Cliente B</t>
  </si>
  <si>
    <t>Irrigação 1060 Cliente A</t>
  </si>
  <si>
    <t>Irrigação 1061 Cliente B</t>
  </si>
  <si>
    <t>Benefício e Preparo de Café 1062 Cliente A</t>
  </si>
  <si>
    <t>Energia Sustentável 1063 Cliente B</t>
  </si>
  <si>
    <t>Energia Sustentável 1064 Cliente A</t>
  </si>
  <si>
    <t>Irrigação 1065 Cliente B</t>
  </si>
  <si>
    <t>Irrigação 1066 Cliente A</t>
  </si>
  <si>
    <t>Benefício e Preparo de Café 1067 Cliente B</t>
  </si>
  <si>
    <t>Benefício e Preparo de Café 1068 Cliente A</t>
  </si>
  <si>
    <t>Irrigação 1069 Cliente B</t>
  </si>
  <si>
    <t>Benefício e Preparo de Café 1070 Cliente A</t>
  </si>
  <si>
    <t>Cotação Específica 1071 Cliente B</t>
  </si>
  <si>
    <t>Irrigação 1072 Cliente A</t>
  </si>
  <si>
    <t>Irrigação 1073 Cliente B</t>
  </si>
  <si>
    <t>Irrigação 1074 Cliente A</t>
  </si>
  <si>
    <t>Benefício e Preparo de Café 1075 Cliente B</t>
  </si>
  <si>
    <t>Cotação Específica 1076 Cliente A</t>
  </si>
  <si>
    <t>Irrigação 1077 Cliente B</t>
  </si>
  <si>
    <t>Benefício e Preparo de Café 1078 Cliente A</t>
  </si>
  <si>
    <t>Irrigação 1079 Cliente B</t>
  </si>
  <si>
    <t>Benefício e Preparo de Café 1080 Cliente A</t>
  </si>
  <si>
    <t>Irrigação 1081 Cliente B</t>
  </si>
  <si>
    <t>Irrigação 1082 Cliente A</t>
  </si>
  <si>
    <t>Cotação Específica 1083 Cliente B</t>
  </si>
  <si>
    <t>Irrigação 1084 Cliente A</t>
  </si>
  <si>
    <t>Irrigação 1085 Cliente B</t>
  </si>
  <si>
    <t>Irrigação 1086 Cliente A</t>
  </si>
  <si>
    <t>Benefício e Preparo de Café 1087 Cliente B</t>
  </si>
  <si>
    <t>Benefício e Preparo de Café 1088 Cliente A</t>
  </si>
  <si>
    <t>Benefício e Preparo de Café 1089 Cliente B</t>
  </si>
  <si>
    <t>Benefício e Preparo de Café 1090 Cliente A</t>
  </si>
  <si>
    <t>Benefício e Preparo de Café 1091 Cliente B</t>
  </si>
  <si>
    <t>Irrigação 1092 Cliente A</t>
  </si>
  <si>
    <t>Irrigação 1093 Cliente B</t>
  </si>
  <si>
    <t>Irrigação 1094 Cliente A</t>
  </si>
  <si>
    <t>Benefício e Preparo de Café 1095 Cliente B</t>
  </si>
  <si>
    <t>Benefício e Preparo de Café 1096 Cliente A</t>
  </si>
  <si>
    <t>Benefício e Preparo de Café 1097 Cliente B</t>
  </si>
  <si>
    <t>Energia Sustentável 1098 Cliente A</t>
  </si>
  <si>
    <t>Energia Sustentável 1099 Cliente B</t>
  </si>
  <si>
    <t>Benefício e Preparo de Café 1100 Cliente A</t>
  </si>
  <si>
    <t>Benefício e Preparo de Café 1101 Cliente B</t>
  </si>
  <si>
    <t>Irrigação 1102 Cliente A</t>
  </si>
  <si>
    <t>Irrigação 1103 Cliente B</t>
  </si>
  <si>
    <t>Irrigação 1104 Cliente A</t>
  </si>
  <si>
    <t>Irrigação 1105 Cliente B</t>
  </si>
  <si>
    <t>Energia Sustentável 1106 Cliente A</t>
  </si>
  <si>
    <t>Energia Sustentável 1107 Cliente B</t>
  </si>
  <si>
    <t>Benefício e Preparo de Café 1108 Cliente A</t>
  </si>
  <si>
    <t>Cotação Específica 1109 Cliente B</t>
  </si>
  <si>
    <t>Irrigação 1110 Cliente A</t>
  </si>
  <si>
    <t>Irrigação 1111 Cliente B</t>
  </si>
  <si>
    <t xml:space="preserve">Irrigação  </t>
  </si>
  <si>
    <t xml:space="preserve">Energia Sustentável  </t>
  </si>
  <si>
    <t xml:space="preserve">Benefício e Preparo de Café  </t>
  </si>
  <si>
    <t xml:space="preserve">Cotação Específica  </t>
  </si>
  <si>
    <t>loja A - MG</t>
  </si>
  <si>
    <t>Loja B - SP</t>
  </si>
  <si>
    <t>loja C - RJ</t>
  </si>
  <si>
    <t>Loja D - ES</t>
  </si>
  <si>
    <t>loja E - BA</t>
  </si>
  <si>
    <t>Loja F - RS</t>
  </si>
  <si>
    <t>loja G - SE</t>
  </si>
  <si>
    <t>Loja-1-A</t>
  </si>
  <si>
    <t>Loja-2-B</t>
  </si>
  <si>
    <t>Loja-3-C</t>
  </si>
  <si>
    <t>Loja-4-D</t>
  </si>
  <si>
    <t>Loja-5-E</t>
  </si>
  <si>
    <t>Loja-6-F</t>
  </si>
  <si>
    <t>Loja-7-G</t>
  </si>
  <si>
    <t>Loja-8-H</t>
  </si>
  <si>
    <t>Loja-9-I</t>
  </si>
  <si>
    <t>Loja-10-J</t>
  </si>
  <si>
    <t>Loja-11-K</t>
  </si>
  <si>
    <t>Loja-12-L</t>
  </si>
  <si>
    <t>Loja-13-M</t>
  </si>
  <si>
    <t>Loja-14-N</t>
  </si>
  <si>
    <t>Loja-15-O</t>
  </si>
  <si>
    <t>Loja-16-P</t>
  </si>
  <si>
    <t>Loja-17-Q</t>
  </si>
  <si>
    <t>Loja-18-R</t>
  </si>
  <si>
    <t>Loja-19-S</t>
  </si>
  <si>
    <t>Loja-20-T</t>
  </si>
  <si>
    <t>Loja-21-U</t>
  </si>
  <si>
    <t>Loja-22-V</t>
  </si>
  <si>
    <t>Loja-23-W</t>
  </si>
  <si>
    <t>Loja-24-X</t>
  </si>
  <si>
    <t>Loja-25-Y</t>
  </si>
  <si>
    <t>Loja-26-Z</t>
  </si>
  <si>
    <t>Loja-27-A</t>
  </si>
  <si>
    <t>Loja-28-B</t>
  </si>
  <si>
    <t>Loja-29-C</t>
  </si>
  <si>
    <t>Loja-30-D</t>
  </si>
  <si>
    <t>Loja-31-E</t>
  </si>
  <si>
    <t>Loja-32-F</t>
  </si>
  <si>
    <t>Loja-33-G</t>
  </si>
  <si>
    <t>Loja-34-H</t>
  </si>
  <si>
    <t>Loja-35-I</t>
  </si>
  <si>
    <t>Loja-36-J</t>
  </si>
  <si>
    <t>Loja-37-K</t>
  </si>
  <si>
    <t>Loja-38-L</t>
  </si>
  <si>
    <t>Loja-39-M</t>
  </si>
  <si>
    <t>Loja-40-N</t>
  </si>
  <si>
    <t>Loja-41-O</t>
  </si>
  <si>
    <t>Loja-42-P</t>
  </si>
  <si>
    <t>Loja-43-Q</t>
  </si>
  <si>
    <t>Loja-44-R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</si>
</sst>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&quot;BRL&quot;#,##0.00;\-&quot;BRL&quot;#,##0.00"/>
  </numFmts>
  <fonts count="7" x14ac:knownFonts="1">
    <font>
      <sz val="11"/>
      <color indexed="8"/>
      <name val="Calibri"/>
      <family val="2"/>
      <scheme val="minor"/>
    </font>
    <font>
      <sz val="18"/>
      <color rgb="FF56585B"/>
      <name val="Calibri"/>
    </font>
    <font>
      <sz val="12"/>
      <color rgb="FF56585B"/>
      <name val="Calibri"/>
    </font>
    <font>
      <b/>
      <sz val="12"/>
      <color rgb="FF56585B"/>
      <name val="Calibri"/>
    </font>
    <font>
      <sz val="12"/>
      <color rgb="FF000000"/>
      <name val="Calibri"/>
    </font>
    <font>
      <sz val="12"/>
      <color rgb="FF000000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EAF5FC"/>
      </patternFill>
    </fill>
  </fills>
  <borders count="10">
    <border>
      <left/>
      <right/>
      <top/>
      <bottom/>
      <diagonal/>
    </border>
    <border>
      <left/>
      <right style="thin">
        <color rgb="FF8E9297"/>
      </right>
      <top/>
      <bottom/>
      <diagonal/>
    </border>
    <border>
      <left/>
      <right/>
      <top/>
      <bottom style="thin">
        <color rgb="FFD5D3D1"/>
      </bottom>
      <diagonal/>
    </border>
    <border>
      <left/>
      <right style="thin">
        <color rgb="FF8E9297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/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/>
      <top/>
      <bottom style="thin">
        <color rgb="FF8E9297"/>
      </bottom>
      <diagonal/>
    </border>
    <border>
      <left/>
      <right style="thin">
        <color rgb="FF8E9297"/>
      </right>
      <top/>
      <bottom style="thin">
        <color rgb="FF8E929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4" fillId="3" borderId="0" xfId="0" applyFont="1" applyFill="1"/>
    <xf numFmtId="0" fontId="3" fillId="4" borderId="4" xfId="0" applyFont="1" applyFill="1" applyBorder="1"/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right"/>
    </xf>
    <xf numFmtId="164" fontId="5" fillId="3" borderId="4" xfId="0" applyNumberFormat="1" applyFont="1" applyFill="1" applyBorder="1" applyAlignment="1">
      <alignment horizontal="right"/>
    </xf>
    <xf numFmtId="165" fontId="5" fillId="3" borderId="4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3" fillId="5" borderId="5" xfId="0" applyFont="1" applyFill="1" applyBorder="1"/>
    <xf numFmtId="0" fontId="2" fillId="5" borderId="6" xfId="0" applyFont="1" applyFill="1" applyBorder="1"/>
    <xf numFmtId="0" fontId="5" fillId="5" borderId="4" xfId="0" applyFont="1" applyFill="1" applyBorder="1" applyAlignment="1">
      <alignment horizontal="right"/>
    </xf>
    <xf numFmtId="165" fontId="5" fillId="5" borderId="4" xfId="0" applyNumberFormat="1" applyFont="1" applyFill="1" applyBorder="1" applyAlignment="1">
      <alignment horizontal="right"/>
    </xf>
    <xf numFmtId="0" fontId="0" fillId="5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4" borderId="4" xfId="0" applyFont="1" applyFill="1" applyBorder="1"/>
    <xf numFmtId="0" fontId="5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9"/>
  <sheetViews>
    <sheetView tabSelected="1" topLeftCell="K1" workbookViewId="0">
      <selection activeCell="N12" sqref="N12:N155"/>
    </sheetView>
  </sheetViews>
  <sheetFormatPr defaultRowHeight="15" x14ac:dyDescent="0.25"/>
  <cols>
    <col min="1" max="1" width="4.28515625" customWidth="1"/>
    <col min="2" max="2" width="17" customWidth="1"/>
    <col min="3" max="3" width="10" customWidth="1"/>
    <col min="4" max="4" width="19" customWidth="1"/>
    <col min="5" max="5" width="28" customWidth="1"/>
    <col min="6" max="6" width="30" customWidth="1"/>
    <col min="7" max="7" width="16" customWidth="1"/>
    <col min="8" max="8" width="42" customWidth="1"/>
    <col min="9" max="9" width="33" customWidth="1"/>
    <col min="10" max="10" width="11" customWidth="1"/>
    <col min="11" max="11" width="44" customWidth="1"/>
    <col min="12" max="12" width="76" customWidth="1"/>
    <col min="13" max="13" width="29" customWidth="1"/>
    <col min="14" max="14" width="47" customWidth="1"/>
    <col min="15" max="15" width="25" customWidth="1"/>
    <col min="16" max="16" width="19" customWidth="1"/>
    <col min="17" max="17" width="9" customWidth="1"/>
    <col min="18" max="18" width="20" customWidth="1"/>
    <col min="19" max="19" width="39" customWidth="1"/>
    <col min="20" max="20" width="24" customWidth="1"/>
    <col min="21" max="21" width="26" customWidth="1"/>
    <col min="22" max="22" width="24" customWidth="1"/>
    <col min="23" max="23" width="112" customWidth="1"/>
    <col min="24" max="24" width="19" customWidth="1"/>
    <col min="25" max="25" width="4.2851562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23.25" x14ac:dyDescent="0.35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</row>
    <row r="3" spans="1:25" ht="15.75" x14ac:dyDescent="0.25">
      <c r="A3" s="1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</row>
    <row r="4" spans="1:2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/>
    </row>
    <row r="6" spans="1:25" ht="15.75" x14ac:dyDescent="0.25">
      <c r="A6" s="7"/>
      <c r="B6" s="9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8"/>
    </row>
    <row r="7" spans="1:25" ht="15.75" x14ac:dyDescent="0.25">
      <c r="A7" s="7"/>
      <c r="B7" s="10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8"/>
    </row>
    <row r="8" spans="1:25" ht="15.75" x14ac:dyDescent="0.25">
      <c r="A8" s="7"/>
      <c r="B8" s="10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8"/>
    </row>
    <row r="9" spans="1:25" ht="15.75" x14ac:dyDescent="0.25">
      <c r="A9" s="7"/>
      <c r="B9" s="10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8"/>
    </row>
    <row r="10" spans="1:2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</row>
    <row r="11" spans="1:25" ht="15.75" x14ac:dyDescent="0.25">
      <c r="A11" s="7"/>
      <c r="B11" s="24" t="s">
        <v>6</v>
      </c>
      <c r="C11" s="24"/>
      <c r="D11" s="11" t="s">
        <v>7</v>
      </c>
      <c r="E11" s="11" t="s">
        <v>8</v>
      </c>
      <c r="F11" s="11" t="s">
        <v>9</v>
      </c>
      <c r="G11" s="11" t="s">
        <v>10</v>
      </c>
      <c r="H11" s="11" t="s">
        <v>11</v>
      </c>
      <c r="I11" s="11" t="s">
        <v>12</v>
      </c>
      <c r="J11" s="11" t="s">
        <v>13</v>
      </c>
      <c r="K11" s="11" t="s">
        <v>14</v>
      </c>
      <c r="L11" s="11" t="s">
        <v>15</v>
      </c>
      <c r="M11" s="11" t="s">
        <v>16</v>
      </c>
      <c r="N11" s="11" t="s">
        <v>17</v>
      </c>
      <c r="O11" s="11" t="s">
        <v>18</v>
      </c>
      <c r="P11" s="11" t="s">
        <v>19</v>
      </c>
      <c r="Q11" s="11" t="s">
        <v>20</v>
      </c>
      <c r="R11" s="11" t="s">
        <v>21</v>
      </c>
      <c r="S11" s="11" t="s">
        <v>22</v>
      </c>
      <c r="T11" s="11" t="s">
        <v>23</v>
      </c>
      <c r="U11" s="11" t="s">
        <v>24</v>
      </c>
      <c r="V11" s="11" t="s">
        <v>25</v>
      </c>
      <c r="W11" s="11" t="s">
        <v>26</v>
      </c>
      <c r="X11" s="11" t="s">
        <v>27</v>
      </c>
      <c r="Y11" s="8"/>
    </row>
    <row r="12" spans="1:25" ht="15.75" x14ac:dyDescent="0.25">
      <c r="A12" s="7"/>
      <c r="B12" s="25" t="s">
        <v>28</v>
      </c>
      <c r="C12" s="25"/>
      <c r="D12" s="12" t="s">
        <v>29</v>
      </c>
      <c r="E12" s="12" t="s">
        <v>599</v>
      </c>
      <c r="F12" s="12" t="s">
        <v>599</v>
      </c>
      <c r="G12" s="13">
        <v>0</v>
      </c>
      <c r="H12" s="12" t="s">
        <v>599</v>
      </c>
      <c r="I12" s="26" t="s">
        <v>636</v>
      </c>
      <c r="J12" s="12">
        <v>1000</v>
      </c>
      <c r="K12" s="12" t="s">
        <v>637</v>
      </c>
      <c r="L12" s="12" t="s">
        <v>639</v>
      </c>
      <c r="M12" s="12" t="s">
        <v>34</v>
      </c>
      <c r="N12" s="12" t="s">
        <v>762</v>
      </c>
      <c r="O12" s="12" t="s">
        <v>36</v>
      </c>
      <c r="P12" s="14">
        <v>0.8</v>
      </c>
      <c r="Q12" s="13">
        <v>29</v>
      </c>
      <c r="R12" s="12" t="s">
        <v>37</v>
      </c>
      <c r="S12" s="12" t="s">
        <v>38</v>
      </c>
      <c r="T12" s="13">
        <v>1</v>
      </c>
      <c r="U12" s="15">
        <v>1023083.02</v>
      </c>
      <c r="V12" s="12" t="s">
        <v>38</v>
      </c>
      <c r="W12" s="16"/>
      <c r="X12" s="16"/>
      <c r="Y12" s="8"/>
    </row>
    <row r="13" spans="1:25" ht="15.75" x14ac:dyDescent="0.25">
      <c r="A13" s="7"/>
      <c r="B13" s="25" t="s">
        <v>39</v>
      </c>
      <c r="C13" s="25"/>
      <c r="D13" s="12" t="s">
        <v>40</v>
      </c>
      <c r="E13" s="12" t="s">
        <v>600</v>
      </c>
      <c r="F13" s="12" t="s">
        <v>600</v>
      </c>
      <c r="G13" s="13">
        <v>0</v>
      </c>
      <c r="H13" s="12" t="s">
        <v>600</v>
      </c>
      <c r="I13" s="12" t="s">
        <v>38</v>
      </c>
      <c r="J13" s="12">
        <v>1001</v>
      </c>
      <c r="K13" s="12" t="s">
        <v>638</v>
      </c>
      <c r="L13" s="12" t="s">
        <v>640</v>
      </c>
      <c r="M13" s="12" t="s">
        <v>34</v>
      </c>
      <c r="N13" s="12" t="s">
        <v>763</v>
      </c>
      <c r="O13" s="12" t="s">
        <v>46</v>
      </c>
      <c r="P13" s="14">
        <v>0.5</v>
      </c>
      <c r="Q13" s="13">
        <v>36</v>
      </c>
      <c r="R13" s="12" t="s">
        <v>47</v>
      </c>
      <c r="S13" s="12" t="s">
        <v>38</v>
      </c>
      <c r="T13" s="13">
        <v>1</v>
      </c>
      <c r="U13" s="16"/>
      <c r="V13" s="12" t="s">
        <v>38</v>
      </c>
      <c r="W13" s="16"/>
      <c r="X13" s="16"/>
      <c r="Y13" s="8"/>
    </row>
    <row r="14" spans="1:25" ht="15.75" x14ac:dyDescent="0.25">
      <c r="A14" s="7"/>
      <c r="B14" s="25" t="s">
        <v>48</v>
      </c>
      <c r="C14" s="25"/>
      <c r="D14" s="12" t="s">
        <v>49</v>
      </c>
      <c r="E14" s="12" t="s">
        <v>601</v>
      </c>
      <c r="F14" s="12" t="s">
        <v>601</v>
      </c>
      <c r="G14" s="13">
        <v>19</v>
      </c>
      <c r="H14" s="12" t="s">
        <v>601</v>
      </c>
      <c r="I14" s="26" t="s">
        <v>636</v>
      </c>
      <c r="J14" s="12">
        <v>1002</v>
      </c>
      <c r="K14" s="12" t="s">
        <v>637</v>
      </c>
      <c r="L14" s="12" t="s">
        <v>641</v>
      </c>
      <c r="M14" s="12" t="s">
        <v>34</v>
      </c>
      <c r="N14" s="12" t="s">
        <v>764</v>
      </c>
      <c r="O14" s="12" t="s">
        <v>10</v>
      </c>
      <c r="P14" s="14">
        <v>0.2</v>
      </c>
      <c r="Q14" s="13">
        <v>21</v>
      </c>
      <c r="R14" s="12" t="s">
        <v>54</v>
      </c>
      <c r="S14" s="12" t="s">
        <v>38</v>
      </c>
      <c r="T14" s="13">
        <v>1</v>
      </c>
      <c r="U14" s="16"/>
      <c r="V14" s="12" t="s">
        <v>38</v>
      </c>
      <c r="W14" s="16"/>
      <c r="X14" s="16"/>
      <c r="Y14" s="8"/>
    </row>
    <row r="15" spans="1:25" ht="15.75" x14ac:dyDescent="0.25">
      <c r="A15" s="7"/>
      <c r="B15" s="25" t="s">
        <v>55</v>
      </c>
      <c r="C15" s="25"/>
      <c r="D15" s="12" t="s">
        <v>56</v>
      </c>
      <c r="E15" s="12" t="s">
        <v>602</v>
      </c>
      <c r="F15" s="12" t="s">
        <v>602</v>
      </c>
      <c r="G15" s="13">
        <v>0</v>
      </c>
      <c r="H15" s="12" t="s">
        <v>602</v>
      </c>
      <c r="I15" s="12" t="s">
        <v>38</v>
      </c>
      <c r="J15" s="12">
        <v>1003</v>
      </c>
      <c r="K15" s="12" t="s">
        <v>638</v>
      </c>
      <c r="L15" s="12" t="s">
        <v>642</v>
      </c>
      <c r="M15" s="12" t="s">
        <v>60</v>
      </c>
      <c r="N15" s="12" t="s">
        <v>765</v>
      </c>
      <c r="O15" s="12" t="s">
        <v>62</v>
      </c>
      <c r="P15" s="14">
        <v>0.5</v>
      </c>
      <c r="Q15" s="13">
        <v>1</v>
      </c>
      <c r="R15" s="12" t="s">
        <v>63</v>
      </c>
      <c r="S15" s="12" t="s">
        <v>64</v>
      </c>
      <c r="T15" s="13">
        <v>1</v>
      </c>
      <c r="U15" s="15">
        <v>0</v>
      </c>
      <c r="V15" s="12" t="s">
        <v>38</v>
      </c>
      <c r="W15" s="16"/>
      <c r="X15" s="16"/>
      <c r="Y15" s="8"/>
    </row>
    <row r="16" spans="1:25" ht="15.75" x14ac:dyDescent="0.25">
      <c r="A16" s="7"/>
      <c r="B16" s="25" t="s">
        <v>65</v>
      </c>
      <c r="C16" s="25"/>
      <c r="D16" s="12" t="s">
        <v>66</v>
      </c>
      <c r="E16" s="12" t="s">
        <v>600</v>
      </c>
      <c r="F16" s="12" t="s">
        <v>600</v>
      </c>
      <c r="G16" s="13">
        <v>9</v>
      </c>
      <c r="H16" s="12" t="s">
        <v>600</v>
      </c>
      <c r="I16" s="26" t="s">
        <v>636</v>
      </c>
      <c r="J16" s="12">
        <v>1004</v>
      </c>
      <c r="K16" s="12" t="s">
        <v>637</v>
      </c>
      <c r="L16" s="12" t="s">
        <v>643</v>
      </c>
      <c r="M16" s="12" t="s">
        <v>34</v>
      </c>
      <c r="N16" s="12" t="s">
        <v>766</v>
      </c>
      <c r="O16" s="12" t="s">
        <v>46</v>
      </c>
      <c r="P16" s="14">
        <v>0.5</v>
      </c>
      <c r="Q16" s="13">
        <v>34</v>
      </c>
      <c r="R16" s="12" t="s">
        <v>69</v>
      </c>
      <c r="S16" s="12" t="s">
        <v>64</v>
      </c>
      <c r="T16" s="13">
        <v>1</v>
      </c>
      <c r="U16" s="16"/>
      <c r="V16" s="12" t="s">
        <v>38</v>
      </c>
      <c r="W16" s="16"/>
      <c r="X16" s="16"/>
      <c r="Y16" s="8"/>
    </row>
    <row r="17" spans="1:25" ht="15.75" x14ac:dyDescent="0.25">
      <c r="A17" s="7"/>
      <c r="B17" s="25" t="s">
        <v>28</v>
      </c>
      <c r="C17" s="25"/>
      <c r="D17" s="12" t="s">
        <v>70</v>
      </c>
      <c r="E17" s="12" t="s">
        <v>603</v>
      </c>
      <c r="F17" s="12" t="s">
        <v>603</v>
      </c>
      <c r="G17" s="13">
        <v>0</v>
      </c>
      <c r="H17" s="12" t="s">
        <v>603</v>
      </c>
      <c r="I17" s="12" t="s">
        <v>38</v>
      </c>
      <c r="J17" s="12">
        <v>1005</v>
      </c>
      <c r="K17" s="12" t="s">
        <v>638</v>
      </c>
      <c r="L17" s="12" t="s">
        <v>644</v>
      </c>
      <c r="M17" s="12" t="s">
        <v>74</v>
      </c>
      <c r="N17" s="12" t="s">
        <v>767</v>
      </c>
      <c r="O17" s="12" t="s">
        <v>46</v>
      </c>
      <c r="P17" s="14">
        <v>0.5</v>
      </c>
      <c r="Q17" s="13">
        <v>29</v>
      </c>
      <c r="R17" s="12" t="s">
        <v>75</v>
      </c>
      <c r="S17" s="12" t="s">
        <v>64</v>
      </c>
      <c r="T17" s="13">
        <v>2</v>
      </c>
      <c r="U17" s="15">
        <v>0</v>
      </c>
      <c r="V17" s="12" t="s">
        <v>38</v>
      </c>
      <c r="W17" s="16"/>
      <c r="X17" s="16"/>
      <c r="Y17" s="8"/>
    </row>
    <row r="18" spans="1:25" ht="15.75" x14ac:dyDescent="0.25">
      <c r="A18" s="7"/>
      <c r="B18" s="25" t="s">
        <v>76</v>
      </c>
      <c r="C18" s="25"/>
      <c r="D18" s="12" t="s">
        <v>77</v>
      </c>
      <c r="E18" s="12" t="s">
        <v>604</v>
      </c>
      <c r="F18" s="12" t="s">
        <v>604</v>
      </c>
      <c r="G18" s="13">
        <v>0</v>
      </c>
      <c r="H18" s="12" t="s">
        <v>604</v>
      </c>
      <c r="I18" s="12" t="s">
        <v>38</v>
      </c>
      <c r="J18" s="12">
        <v>1006</v>
      </c>
      <c r="K18" s="12" t="s">
        <v>637</v>
      </c>
      <c r="L18" s="12" t="s">
        <v>645</v>
      </c>
      <c r="M18" s="12" t="s">
        <v>81</v>
      </c>
      <c r="N18" s="12" t="s">
        <v>768</v>
      </c>
      <c r="O18" s="12" t="s">
        <v>83</v>
      </c>
      <c r="P18" s="14">
        <v>0</v>
      </c>
      <c r="Q18" s="13">
        <v>1</v>
      </c>
      <c r="R18" s="12" t="s">
        <v>84</v>
      </c>
      <c r="S18" s="12" t="s">
        <v>38</v>
      </c>
      <c r="T18" s="13">
        <v>1</v>
      </c>
      <c r="U18" s="15">
        <v>0</v>
      </c>
      <c r="V18" s="12" t="s">
        <v>85</v>
      </c>
      <c r="W18" s="12" t="s">
        <v>86</v>
      </c>
      <c r="X18" s="16"/>
      <c r="Y18" s="8"/>
    </row>
    <row r="19" spans="1:25" ht="15.75" x14ac:dyDescent="0.25">
      <c r="A19" s="7"/>
      <c r="B19" s="25" t="s">
        <v>76</v>
      </c>
      <c r="C19" s="25"/>
      <c r="D19" s="12" t="s">
        <v>87</v>
      </c>
      <c r="E19" s="12" t="s">
        <v>604</v>
      </c>
      <c r="F19" s="12" t="s">
        <v>604</v>
      </c>
      <c r="G19" s="13">
        <v>0</v>
      </c>
      <c r="H19" s="12" t="s">
        <v>604</v>
      </c>
      <c r="I19" s="12" t="s">
        <v>38</v>
      </c>
      <c r="J19" s="12">
        <v>1006</v>
      </c>
      <c r="K19" s="12" t="s">
        <v>637</v>
      </c>
      <c r="L19" s="12" t="s">
        <v>646</v>
      </c>
      <c r="M19" s="12" t="s">
        <v>81</v>
      </c>
      <c r="N19" s="12" t="s">
        <v>769</v>
      </c>
      <c r="O19" s="12" t="s">
        <v>83</v>
      </c>
      <c r="P19" s="14">
        <v>0</v>
      </c>
      <c r="Q19" s="13">
        <v>1</v>
      </c>
      <c r="R19" s="12" t="s">
        <v>84</v>
      </c>
      <c r="S19" s="12" t="s">
        <v>38</v>
      </c>
      <c r="T19" s="13">
        <v>1</v>
      </c>
      <c r="U19" s="15">
        <v>0</v>
      </c>
      <c r="V19" s="12" t="s">
        <v>85</v>
      </c>
      <c r="W19" s="12" t="s">
        <v>86</v>
      </c>
      <c r="X19" s="16"/>
      <c r="Y19" s="8"/>
    </row>
    <row r="20" spans="1:25" ht="15.75" x14ac:dyDescent="0.25">
      <c r="A20" s="7"/>
      <c r="B20" s="25" t="s">
        <v>76</v>
      </c>
      <c r="C20" s="25"/>
      <c r="D20" s="12" t="s">
        <v>88</v>
      </c>
      <c r="E20" s="12" t="s">
        <v>604</v>
      </c>
      <c r="F20" s="12" t="s">
        <v>604</v>
      </c>
      <c r="G20" s="13">
        <v>0</v>
      </c>
      <c r="H20" s="12" t="s">
        <v>604</v>
      </c>
      <c r="I20" s="12" t="s">
        <v>38</v>
      </c>
      <c r="J20" s="12">
        <v>1006</v>
      </c>
      <c r="K20" s="12" t="s">
        <v>637</v>
      </c>
      <c r="L20" s="12" t="s">
        <v>647</v>
      </c>
      <c r="M20" s="12" t="s">
        <v>81</v>
      </c>
      <c r="N20" s="12" t="s">
        <v>770</v>
      </c>
      <c r="O20" s="12" t="s">
        <v>83</v>
      </c>
      <c r="P20" s="14">
        <v>0</v>
      </c>
      <c r="Q20" s="13">
        <v>1</v>
      </c>
      <c r="R20" s="12" t="s">
        <v>84</v>
      </c>
      <c r="S20" s="12" t="s">
        <v>38</v>
      </c>
      <c r="T20" s="13">
        <v>1</v>
      </c>
      <c r="U20" s="15">
        <v>0</v>
      </c>
      <c r="V20" s="12" t="s">
        <v>85</v>
      </c>
      <c r="W20" s="12" t="s">
        <v>86</v>
      </c>
      <c r="X20" s="16"/>
      <c r="Y20" s="8"/>
    </row>
    <row r="21" spans="1:25" ht="15.75" x14ac:dyDescent="0.25">
      <c r="A21" s="7"/>
      <c r="B21" s="25" t="s">
        <v>76</v>
      </c>
      <c r="C21" s="25"/>
      <c r="D21" s="12" t="s">
        <v>89</v>
      </c>
      <c r="E21" s="12" t="s">
        <v>604</v>
      </c>
      <c r="F21" s="12" t="s">
        <v>604</v>
      </c>
      <c r="G21" s="13">
        <v>0</v>
      </c>
      <c r="H21" s="12" t="s">
        <v>604</v>
      </c>
      <c r="I21" s="12" t="s">
        <v>38</v>
      </c>
      <c r="J21" s="12">
        <v>1006</v>
      </c>
      <c r="K21" s="12" t="s">
        <v>637</v>
      </c>
      <c r="L21" s="12" t="s">
        <v>648</v>
      </c>
      <c r="M21" s="12" t="s">
        <v>81</v>
      </c>
      <c r="N21" s="12" t="s">
        <v>771</v>
      </c>
      <c r="O21" s="12" t="s">
        <v>83</v>
      </c>
      <c r="P21" s="14">
        <v>0</v>
      </c>
      <c r="Q21" s="13">
        <v>1</v>
      </c>
      <c r="R21" s="12" t="s">
        <v>84</v>
      </c>
      <c r="S21" s="12" t="s">
        <v>38</v>
      </c>
      <c r="T21" s="13">
        <v>1</v>
      </c>
      <c r="U21" s="15">
        <v>0</v>
      </c>
      <c r="V21" s="12" t="s">
        <v>85</v>
      </c>
      <c r="W21" s="12" t="s">
        <v>86</v>
      </c>
      <c r="X21" s="16"/>
      <c r="Y21" s="8"/>
    </row>
    <row r="22" spans="1:25" ht="15.75" x14ac:dyDescent="0.25">
      <c r="A22" s="7"/>
      <c r="B22" s="25" t="s">
        <v>76</v>
      </c>
      <c r="C22" s="25"/>
      <c r="D22" s="12" t="s">
        <v>90</v>
      </c>
      <c r="E22" s="12" t="s">
        <v>604</v>
      </c>
      <c r="F22" s="12" t="s">
        <v>604</v>
      </c>
      <c r="G22" s="13">
        <v>0</v>
      </c>
      <c r="H22" s="12" t="s">
        <v>604</v>
      </c>
      <c r="I22" s="12" t="s">
        <v>38</v>
      </c>
      <c r="J22" s="12">
        <v>1006</v>
      </c>
      <c r="K22" s="12" t="s">
        <v>637</v>
      </c>
      <c r="L22" s="12" t="s">
        <v>649</v>
      </c>
      <c r="M22" s="12" t="s">
        <v>81</v>
      </c>
      <c r="N22" s="12" t="s">
        <v>772</v>
      </c>
      <c r="O22" s="12" t="s">
        <v>83</v>
      </c>
      <c r="P22" s="14">
        <v>0</v>
      </c>
      <c r="Q22" s="13">
        <v>1</v>
      </c>
      <c r="R22" s="12" t="s">
        <v>84</v>
      </c>
      <c r="S22" s="12" t="s">
        <v>38</v>
      </c>
      <c r="T22" s="13">
        <v>1</v>
      </c>
      <c r="U22" s="15">
        <v>0</v>
      </c>
      <c r="V22" s="12" t="s">
        <v>85</v>
      </c>
      <c r="W22" s="12" t="s">
        <v>86</v>
      </c>
      <c r="X22" s="16"/>
      <c r="Y22" s="8"/>
    </row>
    <row r="23" spans="1:25" ht="15.75" x14ac:dyDescent="0.25">
      <c r="A23" s="7"/>
      <c r="B23" s="25" t="s">
        <v>91</v>
      </c>
      <c r="C23" s="25"/>
      <c r="D23" s="12" t="s">
        <v>92</v>
      </c>
      <c r="E23" s="12" t="s">
        <v>599</v>
      </c>
      <c r="F23" s="12" t="s">
        <v>599</v>
      </c>
      <c r="G23" s="13">
        <v>0</v>
      </c>
      <c r="H23" s="12" t="s">
        <v>599</v>
      </c>
      <c r="I23" s="12" t="s">
        <v>38</v>
      </c>
      <c r="J23" s="12">
        <v>1007</v>
      </c>
      <c r="K23" s="12" t="s">
        <v>638</v>
      </c>
      <c r="L23" s="12" t="s">
        <v>650</v>
      </c>
      <c r="M23" s="12" t="s">
        <v>34</v>
      </c>
      <c r="N23" s="12" t="s">
        <v>773</v>
      </c>
      <c r="O23" s="12" t="s">
        <v>46</v>
      </c>
      <c r="P23" s="14">
        <v>0.5</v>
      </c>
      <c r="Q23" s="13">
        <v>13</v>
      </c>
      <c r="R23" s="12" t="s">
        <v>96</v>
      </c>
      <c r="S23" s="12" t="s">
        <v>64</v>
      </c>
      <c r="T23" s="13">
        <v>1</v>
      </c>
      <c r="U23" s="15">
        <v>0</v>
      </c>
      <c r="V23" s="12" t="s">
        <v>38</v>
      </c>
      <c r="W23" s="16"/>
      <c r="X23" s="16"/>
      <c r="Y23" s="8"/>
    </row>
    <row r="24" spans="1:25" ht="15.75" x14ac:dyDescent="0.25">
      <c r="A24" s="7"/>
      <c r="B24" s="25" t="s">
        <v>91</v>
      </c>
      <c r="C24" s="25"/>
      <c r="D24" s="12" t="s">
        <v>97</v>
      </c>
      <c r="E24" s="12" t="s">
        <v>605</v>
      </c>
      <c r="F24" s="12" t="s">
        <v>605</v>
      </c>
      <c r="G24" s="13">
        <v>0</v>
      </c>
      <c r="H24" s="12" t="s">
        <v>605</v>
      </c>
      <c r="I24" s="12" t="s">
        <v>38</v>
      </c>
      <c r="J24" s="12">
        <v>1008</v>
      </c>
      <c r="K24" s="12" t="s">
        <v>637</v>
      </c>
      <c r="L24" s="12" t="s">
        <v>651</v>
      </c>
      <c r="M24" s="12" t="s">
        <v>74</v>
      </c>
      <c r="N24" s="12" t="s">
        <v>774</v>
      </c>
      <c r="O24" s="12" t="s">
        <v>46</v>
      </c>
      <c r="P24" s="14">
        <v>0.5</v>
      </c>
      <c r="Q24" s="13">
        <v>13</v>
      </c>
      <c r="R24" s="12" t="s">
        <v>96</v>
      </c>
      <c r="S24" s="12" t="s">
        <v>38</v>
      </c>
      <c r="T24" s="13">
        <v>1</v>
      </c>
      <c r="U24" s="15">
        <v>0</v>
      </c>
      <c r="V24" s="12" t="s">
        <v>38</v>
      </c>
      <c r="W24" s="16"/>
      <c r="X24" s="16"/>
      <c r="Y24" s="8"/>
    </row>
    <row r="25" spans="1:25" ht="15.75" x14ac:dyDescent="0.25">
      <c r="A25" s="7"/>
      <c r="B25" s="25" t="s">
        <v>84</v>
      </c>
      <c r="C25" s="25"/>
      <c r="D25" s="12" t="s">
        <v>101</v>
      </c>
      <c r="E25" s="12" t="s">
        <v>605</v>
      </c>
      <c r="F25" s="12" t="s">
        <v>605</v>
      </c>
      <c r="G25" s="13">
        <v>0</v>
      </c>
      <c r="H25" s="12" t="s">
        <v>605</v>
      </c>
      <c r="I25" s="12" t="s">
        <v>38</v>
      </c>
      <c r="J25" s="12">
        <v>1008</v>
      </c>
      <c r="K25" s="12" t="s">
        <v>637</v>
      </c>
      <c r="L25" s="12" t="s">
        <v>652</v>
      </c>
      <c r="M25" s="12" t="s">
        <v>74</v>
      </c>
      <c r="N25" s="12" t="s">
        <v>775</v>
      </c>
      <c r="O25" s="12" t="s">
        <v>83</v>
      </c>
      <c r="P25" s="14">
        <v>0</v>
      </c>
      <c r="Q25" s="13">
        <v>1</v>
      </c>
      <c r="R25" s="12" t="s">
        <v>91</v>
      </c>
      <c r="S25" s="12" t="s">
        <v>38</v>
      </c>
      <c r="T25" s="13">
        <v>1</v>
      </c>
      <c r="U25" s="15">
        <v>0</v>
      </c>
      <c r="V25" s="12" t="s">
        <v>102</v>
      </c>
      <c r="W25" s="12" t="s">
        <v>103</v>
      </c>
      <c r="X25" s="16"/>
      <c r="Y25" s="8"/>
    </row>
    <row r="26" spans="1:25" ht="15.75" x14ac:dyDescent="0.25">
      <c r="A26" s="7"/>
      <c r="B26" s="25" t="s">
        <v>104</v>
      </c>
      <c r="C26" s="25"/>
      <c r="D26" s="12" t="s">
        <v>105</v>
      </c>
      <c r="E26" s="12" t="s">
        <v>599</v>
      </c>
      <c r="F26" s="12" t="s">
        <v>599</v>
      </c>
      <c r="G26" s="13">
        <v>0</v>
      </c>
      <c r="H26" s="12" t="s">
        <v>599</v>
      </c>
      <c r="I26" s="12" t="s">
        <v>38</v>
      </c>
      <c r="J26" s="12">
        <v>1009</v>
      </c>
      <c r="K26" s="12" t="s">
        <v>638</v>
      </c>
      <c r="L26" s="12" t="s">
        <v>653</v>
      </c>
      <c r="M26" s="12" t="s">
        <v>34</v>
      </c>
      <c r="N26" s="12" t="s">
        <v>776</v>
      </c>
      <c r="O26" s="12" t="s">
        <v>108</v>
      </c>
      <c r="P26" s="14">
        <v>1</v>
      </c>
      <c r="Q26" s="13">
        <v>8</v>
      </c>
      <c r="R26" s="12" t="s">
        <v>69</v>
      </c>
      <c r="S26" s="12" t="s">
        <v>38</v>
      </c>
      <c r="T26" s="13">
        <v>1</v>
      </c>
      <c r="U26" s="15">
        <v>233475.51</v>
      </c>
      <c r="V26" s="12" t="s">
        <v>38</v>
      </c>
      <c r="W26" s="16"/>
      <c r="X26" s="16"/>
      <c r="Y26" s="8"/>
    </row>
    <row r="27" spans="1:25" ht="15.75" x14ac:dyDescent="0.25">
      <c r="A27" s="7"/>
      <c r="B27" s="25" t="s">
        <v>109</v>
      </c>
      <c r="C27" s="25"/>
      <c r="D27" s="12" t="s">
        <v>110</v>
      </c>
      <c r="E27" s="12" t="s">
        <v>599</v>
      </c>
      <c r="F27" s="12" t="s">
        <v>599</v>
      </c>
      <c r="G27" s="13">
        <v>0</v>
      </c>
      <c r="H27" s="12" t="s">
        <v>599</v>
      </c>
      <c r="I27" s="12" t="s">
        <v>38</v>
      </c>
      <c r="J27" s="12">
        <v>1010</v>
      </c>
      <c r="K27" s="12" t="s">
        <v>637</v>
      </c>
      <c r="L27" s="12" t="s">
        <v>654</v>
      </c>
      <c r="M27" s="12" t="s">
        <v>34</v>
      </c>
      <c r="N27" s="12" t="s">
        <v>777</v>
      </c>
      <c r="O27" s="12" t="s">
        <v>36</v>
      </c>
      <c r="P27" s="14">
        <v>0.8</v>
      </c>
      <c r="Q27" s="13">
        <v>8</v>
      </c>
      <c r="R27" s="12" t="s">
        <v>114</v>
      </c>
      <c r="S27" s="12" t="s">
        <v>38</v>
      </c>
      <c r="T27" s="13">
        <v>1</v>
      </c>
      <c r="U27" s="15">
        <v>378243.34</v>
      </c>
      <c r="V27" s="12" t="s">
        <v>38</v>
      </c>
      <c r="W27" s="16"/>
      <c r="X27" s="16"/>
      <c r="Y27" s="8"/>
    </row>
    <row r="28" spans="1:25" ht="15.75" x14ac:dyDescent="0.25">
      <c r="A28" s="7"/>
      <c r="B28" s="25" t="s">
        <v>115</v>
      </c>
      <c r="C28" s="25"/>
      <c r="D28" s="12" t="s">
        <v>116</v>
      </c>
      <c r="E28" s="12" t="s">
        <v>606</v>
      </c>
      <c r="F28" s="12" t="s">
        <v>606</v>
      </c>
      <c r="G28" s="13">
        <v>20</v>
      </c>
      <c r="H28" s="12" t="s">
        <v>606</v>
      </c>
      <c r="I28" s="26" t="s">
        <v>636</v>
      </c>
      <c r="J28" s="12">
        <v>1011</v>
      </c>
      <c r="K28" s="12" t="s">
        <v>638</v>
      </c>
      <c r="L28" s="12" t="s">
        <v>655</v>
      </c>
      <c r="M28" s="12" t="s">
        <v>34</v>
      </c>
      <c r="N28" s="12" t="s">
        <v>778</v>
      </c>
      <c r="O28" s="12" t="s">
        <v>10</v>
      </c>
      <c r="P28" s="14">
        <v>0.2</v>
      </c>
      <c r="Q28" s="13">
        <v>20</v>
      </c>
      <c r="R28" s="12" t="s">
        <v>120</v>
      </c>
      <c r="S28" s="12" t="s">
        <v>38</v>
      </c>
      <c r="T28" s="13">
        <v>1</v>
      </c>
      <c r="U28" s="15">
        <v>0</v>
      </c>
      <c r="V28" s="12" t="s">
        <v>38</v>
      </c>
      <c r="W28" s="16"/>
      <c r="X28" s="16"/>
      <c r="Y28" s="8"/>
    </row>
    <row r="29" spans="1:25" ht="15.75" x14ac:dyDescent="0.25">
      <c r="A29" s="7"/>
      <c r="B29" s="25" t="s">
        <v>115</v>
      </c>
      <c r="C29" s="25"/>
      <c r="D29" s="12" t="s">
        <v>121</v>
      </c>
      <c r="E29" s="12" t="s">
        <v>606</v>
      </c>
      <c r="F29" s="12" t="s">
        <v>606</v>
      </c>
      <c r="G29" s="13">
        <v>0</v>
      </c>
      <c r="H29" s="12" t="s">
        <v>606</v>
      </c>
      <c r="I29" s="12" t="s">
        <v>38</v>
      </c>
      <c r="J29" s="12">
        <v>1012</v>
      </c>
      <c r="K29" s="12" t="s">
        <v>637</v>
      </c>
      <c r="L29" s="12" t="s">
        <v>656</v>
      </c>
      <c r="M29" s="12" t="s">
        <v>34</v>
      </c>
      <c r="N29" s="12" t="s">
        <v>779</v>
      </c>
      <c r="O29" s="12" t="s">
        <v>36</v>
      </c>
      <c r="P29" s="14">
        <v>0.8</v>
      </c>
      <c r="Q29" s="13">
        <v>20</v>
      </c>
      <c r="R29" s="12" t="s">
        <v>114</v>
      </c>
      <c r="S29" s="12" t="s">
        <v>38</v>
      </c>
      <c r="T29" s="13">
        <v>1</v>
      </c>
      <c r="U29" s="15">
        <v>1149655.3700000001</v>
      </c>
      <c r="V29" s="12" t="s">
        <v>38</v>
      </c>
      <c r="W29" s="16"/>
      <c r="X29" s="16"/>
      <c r="Y29" s="8"/>
    </row>
    <row r="30" spans="1:25" ht="15.75" x14ac:dyDescent="0.25">
      <c r="A30" s="7"/>
      <c r="B30" s="25" t="s">
        <v>65</v>
      </c>
      <c r="C30" s="25"/>
      <c r="D30" s="12" t="s">
        <v>125</v>
      </c>
      <c r="E30" s="12" t="s">
        <v>599</v>
      </c>
      <c r="F30" s="12" t="s">
        <v>599</v>
      </c>
      <c r="G30" s="13">
        <v>0</v>
      </c>
      <c r="H30" s="12" t="s">
        <v>599</v>
      </c>
      <c r="I30" s="12" t="s">
        <v>38</v>
      </c>
      <c r="J30" s="12">
        <v>1013</v>
      </c>
      <c r="K30" s="12" t="s">
        <v>638</v>
      </c>
      <c r="L30" s="12" t="s">
        <v>657</v>
      </c>
      <c r="M30" s="12" t="s">
        <v>34</v>
      </c>
      <c r="N30" s="12" t="s">
        <v>780</v>
      </c>
      <c r="O30" s="12" t="s">
        <v>36</v>
      </c>
      <c r="P30" s="14">
        <v>0.8</v>
      </c>
      <c r="Q30" s="13">
        <v>34</v>
      </c>
      <c r="R30" s="12" t="s">
        <v>129</v>
      </c>
      <c r="S30" s="12" t="s">
        <v>38</v>
      </c>
      <c r="T30" s="13">
        <v>2</v>
      </c>
      <c r="U30" s="15">
        <v>351375.02</v>
      </c>
      <c r="V30" s="12" t="s">
        <v>38</v>
      </c>
      <c r="W30" s="16"/>
      <c r="X30" s="16"/>
      <c r="Y30" s="8"/>
    </row>
    <row r="31" spans="1:25" ht="15.75" x14ac:dyDescent="0.25">
      <c r="A31" s="7"/>
      <c r="B31" s="25" t="s">
        <v>115</v>
      </c>
      <c r="C31" s="25"/>
      <c r="D31" s="12" t="s">
        <v>130</v>
      </c>
      <c r="E31" s="12" t="s">
        <v>606</v>
      </c>
      <c r="F31" s="12" t="s">
        <v>606</v>
      </c>
      <c r="G31" s="13">
        <v>20</v>
      </c>
      <c r="H31" s="12" t="s">
        <v>606</v>
      </c>
      <c r="I31" s="26" t="s">
        <v>636</v>
      </c>
      <c r="J31" s="12">
        <v>1014</v>
      </c>
      <c r="K31" s="12" t="s">
        <v>637</v>
      </c>
      <c r="L31" s="12" t="s">
        <v>658</v>
      </c>
      <c r="M31" s="12" t="s">
        <v>34</v>
      </c>
      <c r="N31" s="12" t="s">
        <v>781</v>
      </c>
      <c r="O31" s="12" t="s">
        <v>10</v>
      </c>
      <c r="P31" s="14">
        <v>0.2</v>
      </c>
      <c r="Q31" s="13">
        <v>20</v>
      </c>
      <c r="R31" s="12" t="s">
        <v>120</v>
      </c>
      <c r="S31" s="12" t="s">
        <v>38</v>
      </c>
      <c r="T31" s="13">
        <v>1</v>
      </c>
      <c r="U31" s="15">
        <v>0</v>
      </c>
      <c r="V31" s="12" t="s">
        <v>38</v>
      </c>
      <c r="W31" s="16"/>
      <c r="X31" s="16"/>
      <c r="Y31" s="8"/>
    </row>
    <row r="32" spans="1:25" ht="15.75" x14ac:dyDescent="0.25">
      <c r="A32" s="7"/>
      <c r="B32" s="25" t="s">
        <v>133</v>
      </c>
      <c r="C32" s="25"/>
      <c r="D32" s="12" t="s">
        <v>134</v>
      </c>
      <c r="E32" s="12" t="s">
        <v>603</v>
      </c>
      <c r="F32" s="12" t="s">
        <v>603</v>
      </c>
      <c r="G32" s="13">
        <v>0</v>
      </c>
      <c r="H32" s="12" t="s">
        <v>603</v>
      </c>
      <c r="I32" s="12" t="s">
        <v>38</v>
      </c>
      <c r="J32" s="12">
        <v>1015</v>
      </c>
      <c r="K32" s="12" t="s">
        <v>638</v>
      </c>
      <c r="L32" s="12" t="s">
        <v>659</v>
      </c>
      <c r="M32" s="12" t="s">
        <v>74</v>
      </c>
      <c r="N32" s="12" t="s">
        <v>782</v>
      </c>
      <c r="O32" s="12" t="s">
        <v>83</v>
      </c>
      <c r="P32" s="14">
        <v>0</v>
      </c>
      <c r="Q32" s="13">
        <v>30</v>
      </c>
      <c r="R32" s="12" t="s">
        <v>137</v>
      </c>
      <c r="S32" s="12" t="s">
        <v>38</v>
      </c>
      <c r="T32" s="13">
        <v>1</v>
      </c>
      <c r="U32" s="16"/>
      <c r="V32" s="12" t="s">
        <v>85</v>
      </c>
      <c r="W32" s="12" t="s">
        <v>138</v>
      </c>
      <c r="X32" s="16"/>
      <c r="Y32" s="8"/>
    </row>
    <row r="33" spans="1:25" ht="15.75" x14ac:dyDescent="0.25">
      <c r="A33" s="7"/>
      <c r="B33" s="25" t="s">
        <v>139</v>
      </c>
      <c r="C33" s="25"/>
      <c r="D33" s="12" t="s">
        <v>140</v>
      </c>
      <c r="E33" s="12" t="s">
        <v>599</v>
      </c>
      <c r="F33" s="12" t="s">
        <v>599</v>
      </c>
      <c r="G33" s="13">
        <v>0</v>
      </c>
      <c r="H33" s="12" t="s">
        <v>599</v>
      </c>
      <c r="I33" s="12" t="s">
        <v>38</v>
      </c>
      <c r="J33" s="12">
        <v>1016</v>
      </c>
      <c r="K33" s="12" t="s">
        <v>637</v>
      </c>
      <c r="L33" s="12" t="s">
        <v>660</v>
      </c>
      <c r="M33" s="12" t="s">
        <v>34</v>
      </c>
      <c r="N33" s="12" t="s">
        <v>783</v>
      </c>
      <c r="O33" s="12" t="s">
        <v>36</v>
      </c>
      <c r="P33" s="14">
        <v>0.8</v>
      </c>
      <c r="Q33" s="13">
        <v>22</v>
      </c>
      <c r="R33" s="12" t="s">
        <v>144</v>
      </c>
      <c r="S33" s="12" t="s">
        <v>38</v>
      </c>
      <c r="T33" s="13">
        <v>1</v>
      </c>
      <c r="U33" s="15">
        <v>309264.02</v>
      </c>
      <c r="V33" s="12" t="s">
        <v>38</v>
      </c>
      <c r="W33" s="16"/>
      <c r="X33" s="16"/>
      <c r="Y33" s="8"/>
    </row>
    <row r="34" spans="1:25" ht="15.75" x14ac:dyDescent="0.25">
      <c r="A34" s="7"/>
      <c r="B34" s="25" t="s">
        <v>145</v>
      </c>
      <c r="C34" s="25"/>
      <c r="D34" s="12" t="s">
        <v>146</v>
      </c>
      <c r="E34" s="12" t="s">
        <v>601</v>
      </c>
      <c r="F34" s="12" t="s">
        <v>601</v>
      </c>
      <c r="G34" s="13">
        <v>0</v>
      </c>
      <c r="H34" s="12" t="s">
        <v>601</v>
      </c>
      <c r="I34" s="12" t="s">
        <v>38</v>
      </c>
      <c r="J34" s="12">
        <v>1017</v>
      </c>
      <c r="K34" s="12" t="s">
        <v>638</v>
      </c>
      <c r="L34" s="12" t="s">
        <v>661</v>
      </c>
      <c r="M34" s="12" t="s">
        <v>34</v>
      </c>
      <c r="N34" s="12" t="s">
        <v>784</v>
      </c>
      <c r="O34" s="12" t="s">
        <v>150</v>
      </c>
      <c r="P34" s="14">
        <v>0</v>
      </c>
      <c r="Q34" s="13">
        <v>5</v>
      </c>
      <c r="R34" s="12" t="s">
        <v>91</v>
      </c>
      <c r="S34" s="12" t="s">
        <v>38</v>
      </c>
      <c r="T34" s="13">
        <v>1</v>
      </c>
      <c r="U34" s="15">
        <v>329164.48</v>
      </c>
      <c r="V34" s="12" t="s">
        <v>38</v>
      </c>
      <c r="W34" s="16"/>
      <c r="X34" s="16"/>
      <c r="Y34" s="8"/>
    </row>
    <row r="35" spans="1:25" ht="15.75" x14ac:dyDescent="0.25">
      <c r="A35" s="7"/>
      <c r="B35" s="25" t="s">
        <v>151</v>
      </c>
      <c r="C35" s="25"/>
      <c r="D35" s="12" t="s">
        <v>152</v>
      </c>
      <c r="E35" s="12" t="s">
        <v>601</v>
      </c>
      <c r="F35" s="12" t="s">
        <v>601</v>
      </c>
      <c r="G35" s="16"/>
      <c r="H35" s="12" t="s">
        <v>601</v>
      </c>
      <c r="I35" s="12" t="s">
        <v>38</v>
      </c>
      <c r="J35" s="12">
        <v>1017</v>
      </c>
      <c r="K35" s="12" t="s">
        <v>638</v>
      </c>
      <c r="L35" s="12" t="s">
        <v>662</v>
      </c>
      <c r="M35" s="12" t="s">
        <v>34</v>
      </c>
      <c r="N35" s="12" t="s">
        <v>785</v>
      </c>
      <c r="O35" s="12" t="s">
        <v>83</v>
      </c>
      <c r="P35" s="14">
        <v>0</v>
      </c>
      <c r="Q35" s="13">
        <v>3</v>
      </c>
      <c r="R35" s="12" t="s">
        <v>28</v>
      </c>
      <c r="S35" s="12" t="s">
        <v>38</v>
      </c>
      <c r="T35" s="13">
        <v>1</v>
      </c>
      <c r="U35" s="16"/>
      <c r="V35" s="12" t="s">
        <v>85</v>
      </c>
      <c r="W35" s="12" t="s">
        <v>138</v>
      </c>
      <c r="X35" s="16"/>
      <c r="Y35" s="8"/>
    </row>
    <row r="36" spans="1:25" ht="15.75" x14ac:dyDescent="0.25">
      <c r="A36" s="7"/>
      <c r="B36" s="25" t="s">
        <v>104</v>
      </c>
      <c r="C36" s="25"/>
      <c r="D36" s="12" t="s">
        <v>153</v>
      </c>
      <c r="E36" s="12" t="s">
        <v>607</v>
      </c>
      <c r="F36" s="12" t="s">
        <v>607</v>
      </c>
      <c r="G36" s="13">
        <v>0</v>
      </c>
      <c r="H36" s="12" t="s">
        <v>607</v>
      </c>
      <c r="I36" s="12" t="s">
        <v>38</v>
      </c>
      <c r="J36" s="12">
        <v>1018</v>
      </c>
      <c r="K36" s="12" t="s">
        <v>637</v>
      </c>
      <c r="L36" s="12" t="s">
        <v>663</v>
      </c>
      <c r="M36" s="12" t="s">
        <v>74</v>
      </c>
      <c r="N36" s="12" t="s">
        <v>786</v>
      </c>
      <c r="O36" s="12" t="s">
        <v>46</v>
      </c>
      <c r="P36" s="14">
        <v>0.5</v>
      </c>
      <c r="Q36" s="13">
        <v>12</v>
      </c>
      <c r="R36" s="12" t="s">
        <v>157</v>
      </c>
      <c r="S36" s="12" t="s">
        <v>38</v>
      </c>
      <c r="T36" s="13">
        <v>1</v>
      </c>
      <c r="U36" s="15">
        <v>0</v>
      </c>
      <c r="V36" s="12" t="s">
        <v>38</v>
      </c>
      <c r="W36" s="16"/>
      <c r="X36" s="16"/>
      <c r="Y36" s="8"/>
    </row>
    <row r="37" spans="1:25" ht="15.75" x14ac:dyDescent="0.25">
      <c r="A37" s="7"/>
      <c r="B37" s="25" t="s">
        <v>158</v>
      </c>
      <c r="C37" s="25"/>
      <c r="D37" s="12" t="s">
        <v>159</v>
      </c>
      <c r="E37" s="12" t="s">
        <v>608</v>
      </c>
      <c r="F37" s="12" t="s">
        <v>608</v>
      </c>
      <c r="G37" s="13">
        <v>0</v>
      </c>
      <c r="H37" s="12" t="s">
        <v>608</v>
      </c>
      <c r="I37" s="12" t="s">
        <v>38</v>
      </c>
      <c r="J37" s="12">
        <v>1018</v>
      </c>
      <c r="K37" s="12" t="s">
        <v>637</v>
      </c>
      <c r="L37" s="12" t="s">
        <v>664</v>
      </c>
      <c r="M37" s="12" t="s">
        <v>74</v>
      </c>
      <c r="N37" s="12" t="s">
        <v>787</v>
      </c>
      <c r="O37" s="12" t="s">
        <v>46</v>
      </c>
      <c r="P37" s="14">
        <v>0.5</v>
      </c>
      <c r="Q37" s="13">
        <v>40</v>
      </c>
      <c r="R37" s="12" t="s">
        <v>161</v>
      </c>
      <c r="S37" s="12" t="s">
        <v>38</v>
      </c>
      <c r="T37" s="13">
        <v>1</v>
      </c>
      <c r="U37" s="16"/>
      <c r="V37" s="12" t="s">
        <v>38</v>
      </c>
      <c r="W37" s="16"/>
      <c r="X37" s="16"/>
      <c r="Y37" s="8"/>
    </row>
    <row r="38" spans="1:25" ht="15.75" x14ac:dyDescent="0.25">
      <c r="A38" s="7"/>
      <c r="B38" s="25" t="s">
        <v>162</v>
      </c>
      <c r="C38" s="25"/>
      <c r="D38" s="12" t="s">
        <v>163</v>
      </c>
      <c r="E38" s="12" t="s">
        <v>609</v>
      </c>
      <c r="F38" s="12" t="s">
        <v>609</v>
      </c>
      <c r="G38" s="13">
        <v>0</v>
      </c>
      <c r="H38" s="12" t="s">
        <v>609</v>
      </c>
      <c r="I38" s="12" t="s">
        <v>38</v>
      </c>
      <c r="J38" s="12">
        <v>1019</v>
      </c>
      <c r="K38" s="12" t="s">
        <v>638</v>
      </c>
      <c r="L38" s="12" t="s">
        <v>665</v>
      </c>
      <c r="M38" s="12" t="s">
        <v>74</v>
      </c>
      <c r="N38" s="12" t="s">
        <v>788</v>
      </c>
      <c r="O38" s="12" t="s">
        <v>36</v>
      </c>
      <c r="P38" s="14">
        <v>0.8</v>
      </c>
      <c r="Q38" s="13">
        <v>28</v>
      </c>
      <c r="R38" s="12" t="s">
        <v>167</v>
      </c>
      <c r="S38" s="12" t="s">
        <v>38</v>
      </c>
      <c r="T38" s="13">
        <v>1</v>
      </c>
      <c r="U38" s="15">
        <v>302278.36</v>
      </c>
      <c r="V38" s="12" t="s">
        <v>38</v>
      </c>
      <c r="W38" s="16"/>
      <c r="X38" s="16"/>
      <c r="Y38" s="8"/>
    </row>
    <row r="39" spans="1:25" ht="15.75" x14ac:dyDescent="0.25">
      <c r="A39" s="7"/>
      <c r="B39" s="25" t="s">
        <v>168</v>
      </c>
      <c r="C39" s="25"/>
      <c r="D39" s="12" t="s">
        <v>169</v>
      </c>
      <c r="E39" s="12" t="s">
        <v>601</v>
      </c>
      <c r="F39" s="12" t="s">
        <v>601</v>
      </c>
      <c r="G39" s="13">
        <v>5</v>
      </c>
      <c r="H39" s="12" t="s">
        <v>601</v>
      </c>
      <c r="I39" s="26" t="s">
        <v>636</v>
      </c>
      <c r="J39" s="12">
        <v>1020</v>
      </c>
      <c r="K39" s="12" t="s">
        <v>637</v>
      </c>
      <c r="L39" s="12" t="s">
        <v>666</v>
      </c>
      <c r="M39" s="12" t="s">
        <v>34</v>
      </c>
      <c r="N39" s="12" t="s">
        <v>789</v>
      </c>
      <c r="O39" s="12" t="s">
        <v>10</v>
      </c>
      <c r="P39" s="14">
        <v>0.2</v>
      </c>
      <c r="Q39" s="13">
        <v>7</v>
      </c>
      <c r="R39" s="12" t="s">
        <v>129</v>
      </c>
      <c r="S39" s="12" t="s">
        <v>38</v>
      </c>
      <c r="T39" s="13">
        <v>1</v>
      </c>
      <c r="U39" s="15">
        <v>0</v>
      </c>
      <c r="V39" s="12" t="s">
        <v>38</v>
      </c>
      <c r="W39" s="16"/>
      <c r="X39" s="16"/>
      <c r="Y39" s="8"/>
    </row>
    <row r="40" spans="1:25" ht="15.75" x14ac:dyDescent="0.25">
      <c r="A40" s="7"/>
      <c r="B40" s="25" t="s">
        <v>173</v>
      </c>
      <c r="C40" s="25"/>
      <c r="D40" s="12" t="s">
        <v>174</v>
      </c>
      <c r="E40" s="12" t="s">
        <v>603</v>
      </c>
      <c r="F40" s="12" t="s">
        <v>603</v>
      </c>
      <c r="G40" s="13">
        <v>0</v>
      </c>
      <c r="H40" s="12" t="s">
        <v>603</v>
      </c>
      <c r="I40" s="12" t="s">
        <v>38</v>
      </c>
      <c r="J40" s="12">
        <v>1021</v>
      </c>
      <c r="K40" s="12" t="s">
        <v>638</v>
      </c>
      <c r="L40" s="12" t="s">
        <v>667</v>
      </c>
      <c r="M40" s="12" t="s">
        <v>74</v>
      </c>
      <c r="N40" s="12" t="s">
        <v>790</v>
      </c>
      <c r="O40" s="12" t="s">
        <v>36</v>
      </c>
      <c r="P40" s="14">
        <v>0.8</v>
      </c>
      <c r="Q40" s="13">
        <v>25</v>
      </c>
      <c r="R40" s="12" t="s">
        <v>178</v>
      </c>
      <c r="S40" s="12" t="s">
        <v>38</v>
      </c>
      <c r="T40" s="13">
        <v>1</v>
      </c>
      <c r="U40" s="15">
        <v>153509.16</v>
      </c>
      <c r="V40" s="12" t="s">
        <v>38</v>
      </c>
      <c r="W40" s="16"/>
      <c r="X40" s="16"/>
      <c r="Y40" s="8"/>
    </row>
    <row r="41" spans="1:25" ht="15.75" x14ac:dyDescent="0.25">
      <c r="A41" s="7"/>
      <c r="B41" s="25" t="s">
        <v>173</v>
      </c>
      <c r="C41" s="25"/>
      <c r="D41" s="12" t="s">
        <v>179</v>
      </c>
      <c r="E41" s="12" t="s">
        <v>607</v>
      </c>
      <c r="F41" s="12" t="s">
        <v>607</v>
      </c>
      <c r="G41" s="13">
        <v>0</v>
      </c>
      <c r="H41" s="12" t="s">
        <v>607</v>
      </c>
      <c r="I41" s="12" t="s">
        <v>38</v>
      </c>
      <c r="J41" s="12">
        <v>1022</v>
      </c>
      <c r="K41" s="12" t="s">
        <v>637</v>
      </c>
      <c r="L41" s="12" t="s">
        <v>668</v>
      </c>
      <c r="M41" s="12" t="s">
        <v>74</v>
      </c>
      <c r="N41" s="12" t="s">
        <v>791</v>
      </c>
      <c r="O41" s="12" t="s">
        <v>36</v>
      </c>
      <c r="P41" s="14">
        <v>0.8</v>
      </c>
      <c r="Q41" s="13">
        <v>25</v>
      </c>
      <c r="R41" s="12" t="s">
        <v>37</v>
      </c>
      <c r="S41" s="12" t="s">
        <v>38</v>
      </c>
      <c r="T41" s="13">
        <v>1</v>
      </c>
      <c r="U41" s="15">
        <v>689259.36</v>
      </c>
      <c r="V41" s="12" t="s">
        <v>38</v>
      </c>
      <c r="W41" s="16"/>
      <c r="X41" s="16"/>
      <c r="Y41" s="8"/>
    </row>
    <row r="42" spans="1:25" ht="15.75" x14ac:dyDescent="0.25">
      <c r="A42" s="7"/>
      <c r="B42" s="25" t="s">
        <v>65</v>
      </c>
      <c r="C42" s="25"/>
      <c r="D42" s="12" t="s">
        <v>182</v>
      </c>
      <c r="E42" s="12" t="s">
        <v>607</v>
      </c>
      <c r="F42" s="12" t="s">
        <v>607</v>
      </c>
      <c r="G42" s="13">
        <v>0</v>
      </c>
      <c r="H42" s="12" t="s">
        <v>607</v>
      </c>
      <c r="I42" s="12" t="s">
        <v>38</v>
      </c>
      <c r="J42" s="12">
        <v>1022</v>
      </c>
      <c r="K42" s="12" t="s">
        <v>637</v>
      </c>
      <c r="L42" s="12" t="s">
        <v>669</v>
      </c>
      <c r="M42" s="12" t="s">
        <v>60</v>
      </c>
      <c r="N42" s="12" t="s">
        <v>792</v>
      </c>
      <c r="O42" s="12" t="s">
        <v>46</v>
      </c>
      <c r="P42" s="14">
        <v>0.5</v>
      </c>
      <c r="Q42" s="13">
        <v>34</v>
      </c>
      <c r="R42" s="12" t="s">
        <v>69</v>
      </c>
      <c r="S42" s="12" t="s">
        <v>38</v>
      </c>
      <c r="T42" s="13">
        <v>1</v>
      </c>
      <c r="U42" s="16"/>
      <c r="V42" s="12" t="s">
        <v>38</v>
      </c>
      <c r="W42" s="16"/>
      <c r="X42" s="16"/>
      <c r="Y42" s="8"/>
    </row>
    <row r="43" spans="1:25" ht="15.75" x14ac:dyDescent="0.25">
      <c r="A43" s="7"/>
      <c r="B43" s="25" t="s">
        <v>91</v>
      </c>
      <c r="C43" s="25"/>
      <c r="D43" s="12" t="s">
        <v>183</v>
      </c>
      <c r="E43" s="12" t="s">
        <v>601</v>
      </c>
      <c r="F43" s="12" t="s">
        <v>601</v>
      </c>
      <c r="G43" s="13">
        <v>11</v>
      </c>
      <c r="H43" s="12" t="s">
        <v>601</v>
      </c>
      <c r="I43" s="26" t="s">
        <v>636</v>
      </c>
      <c r="J43" s="12">
        <v>1023</v>
      </c>
      <c r="K43" s="12" t="s">
        <v>638</v>
      </c>
      <c r="L43" s="12" t="s">
        <v>670</v>
      </c>
      <c r="M43" s="12" t="s">
        <v>34</v>
      </c>
      <c r="N43" s="12" t="s">
        <v>793</v>
      </c>
      <c r="O43" s="12" t="s">
        <v>10</v>
      </c>
      <c r="P43" s="14">
        <v>0.2</v>
      </c>
      <c r="Q43" s="13">
        <v>13</v>
      </c>
      <c r="R43" s="12" t="s">
        <v>96</v>
      </c>
      <c r="S43" s="12" t="s">
        <v>38</v>
      </c>
      <c r="T43" s="13">
        <v>1</v>
      </c>
      <c r="U43" s="15">
        <v>0</v>
      </c>
      <c r="V43" s="12" t="s">
        <v>38</v>
      </c>
      <c r="W43" s="16"/>
      <c r="X43" s="16"/>
      <c r="Y43" s="8"/>
    </row>
    <row r="44" spans="1:25" ht="15.75" x14ac:dyDescent="0.25">
      <c r="A44" s="7"/>
      <c r="B44" s="25" t="s">
        <v>47</v>
      </c>
      <c r="C44" s="25"/>
      <c r="D44" s="12" t="s">
        <v>186</v>
      </c>
      <c r="E44" s="12" t="s">
        <v>610</v>
      </c>
      <c r="F44" s="12" t="s">
        <v>610</v>
      </c>
      <c r="G44" s="13">
        <v>0</v>
      </c>
      <c r="H44" s="12" t="s">
        <v>610</v>
      </c>
      <c r="I44" s="12" t="s">
        <v>38</v>
      </c>
      <c r="J44" s="12">
        <v>1024</v>
      </c>
      <c r="K44" s="12" t="s">
        <v>637</v>
      </c>
      <c r="L44" s="12" t="s">
        <v>671</v>
      </c>
      <c r="M44" s="12" t="s">
        <v>74</v>
      </c>
      <c r="N44" s="12" t="s">
        <v>794</v>
      </c>
      <c r="O44" s="12" t="s">
        <v>62</v>
      </c>
      <c r="P44" s="14">
        <v>0.5</v>
      </c>
      <c r="Q44" s="13">
        <v>6</v>
      </c>
      <c r="R44" s="12" t="s">
        <v>114</v>
      </c>
      <c r="S44" s="12" t="s">
        <v>38</v>
      </c>
      <c r="T44" s="13">
        <v>1</v>
      </c>
      <c r="U44" s="15">
        <v>0</v>
      </c>
      <c r="V44" s="12" t="s">
        <v>38</v>
      </c>
      <c r="W44" s="16"/>
      <c r="X44" s="16"/>
      <c r="Y44" s="8"/>
    </row>
    <row r="45" spans="1:25" ht="15.75" x14ac:dyDescent="0.25">
      <c r="A45" s="7"/>
      <c r="B45" s="25" t="s">
        <v>115</v>
      </c>
      <c r="C45" s="25"/>
      <c r="D45" s="12" t="s">
        <v>190</v>
      </c>
      <c r="E45" s="12" t="s">
        <v>606</v>
      </c>
      <c r="F45" s="12" t="s">
        <v>606</v>
      </c>
      <c r="G45" s="13">
        <v>0</v>
      </c>
      <c r="H45" s="12" t="s">
        <v>606</v>
      </c>
      <c r="I45" s="12" t="s">
        <v>38</v>
      </c>
      <c r="J45" s="12">
        <v>1024</v>
      </c>
      <c r="K45" s="12" t="s">
        <v>637</v>
      </c>
      <c r="L45" s="12" t="s">
        <v>672</v>
      </c>
      <c r="M45" s="12" t="s">
        <v>34</v>
      </c>
      <c r="N45" s="12" t="s">
        <v>795</v>
      </c>
      <c r="O45" s="12" t="s">
        <v>36</v>
      </c>
      <c r="P45" s="14">
        <v>0.8</v>
      </c>
      <c r="Q45" s="13">
        <v>20</v>
      </c>
      <c r="R45" s="12" t="s">
        <v>157</v>
      </c>
      <c r="S45" s="12" t="s">
        <v>38</v>
      </c>
      <c r="T45" s="13">
        <v>1</v>
      </c>
      <c r="U45" s="15">
        <v>335778.09</v>
      </c>
      <c r="V45" s="12" t="s">
        <v>38</v>
      </c>
      <c r="W45" s="16"/>
      <c r="X45" s="16"/>
      <c r="Y45" s="8"/>
    </row>
    <row r="46" spans="1:25" ht="15.75" x14ac:dyDescent="0.25">
      <c r="A46" s="7"/>
      <c r="B46" s="25" t="s">
        <v>191</v>
      </c>
      <c r="C46" s="25"/>
      <c r="D46" s="12" t="s">
        <v>192</v>
      </c>
      <c r="E46" s="12" t="s">
        <v>611</v>
      </c>
      <c r="F46" s="12" t="s">
        <v>611</v>
      </c>
      <c r="G46" s="13">
        <v>5</v>
      </c>
      <c r="H46" s="12" t="s">
        <v>611</v>
      </c>
      <c r="I46" s="26" t="s">
        <v>636</v>
      </c>
      <c r="J46" s="12">
        <v>1025</v>
      </c>
      <c r="K46" s="12" t="s">
        <v>638</v>
      </c>
      <c r="L46" s="12" t="s">
        <v>673</v>
      </c>
      <c r="M46" s="12" t="s">
        <v>34</v>
      </c>
      <c r="N46" s="12" t="s">
        <v>796</v>
      </c>
      <c r="O46" s="12" t="s">
        <v>10</v>
      </c>
      <c r="P46" s="14">
        <v>0.2</v>
      </c>
      <c r="Q46" s="13">
        <v>5</v>
      </c>
      <c r="R46" s="12" t="s">
        <v>198</v>
      </c>
      <c r="S46" s="12" t="s">
        <v>38</v>
      </c>
      <c r="T46" s="13">
        <v>1</v>
      </c>
      <c r="U46" s="15">
        <v>0</v>
      </c>
      <c r="V46" s="12" t="s">
        <v>38</v>
      </c>
      <c r="W46" s="16"/>
      <c r="X46" s="16"/>
      <c r="Y46" s="8"/>
    </row>
    <row r="47" spans="1:25" ht="15.75" x14ac:dyDescent="0.25">
      <c r="A47" s="7"/>
      <c r="B47" s="25" t="s">
        <v>199</v>
      </c>
      <c r="C47" s="25"/>
      <c r="D47" s="12" t="s">
        <v>200</v>
      </c>
      <c r="E47" s="12" t="s">
        <v>599</v>
      </c>
      <c r="F47" s="12" t="s">
        <v>599</v>
      </c>
      <c r="G47" s="13">
        <v>0</v>
      </c>
      <c r="H47" s="12" t="s">
        <v>599</v>
      </c>
      <c r="I47" s="12" t="s">
        <v>38</v>
      </c>
      <c r="J47" s="12">
        <v>1026</v>
      </c>
      <c r="K47" s="12" t="s">
        <v>637</v>
      </c>
      <c r="L47" s="12" t="s">
        <v>674</v>
      </c>
      <c r="M47" s="12" t="s">
        <v>34</v>
      </c>
      <c r="N47" s="12" t="s">
        <v>797</v>
      </c>
      <c r="O47" s="12" t="s">
        <v>83</v>
      </c>
      <c r="P47" s="14">
        <v>0</v>
      </c>
      <c r="Q47" s="13">
        <v>15</v>
      </c>
      <c r="R47" s="12" t="s">
        <v>145</v>
      </c>
      <c r="S47" s="12" t="s">
        <v>38</v>
      </c>
      <c r="T47" s="13">
        <v>1</v>
      </c>
      <c r="U47" s="16"/>
      <c r="V47" s="12" t="s">
        <v>203</v>
      </c>
      <c r="W47" s="12" t="s">
        <v>204</v>
      </c>
      <c r="X47" s="16"/>
      <c r="Y47" s="8"/>
    </row>
    <row r="48" spans="1:25" ht="15.75" x14ac:dyDescent="0.25">
      <c r="A48" s="7"/>
      <c r="B48" s="25" t="s">
        <v>65</v>
      </c>
      <c r="C48" s="25"/>
      <c r="D48" s="12" t="s">
        <v>205</v>
      </c>
      <c r="E48" s="12" t="s">
        <v>612</v>
      </c>
      <c r="F48" s="12" t="s">
        <v>612</v>
      </c>
      <c r="G48" s="13">
        <v>0</v>
      </c>
      <c r="H48" s="12" t="s">
        <v>612</v>
      </c>
      <c r="I48" s="12" t="s">
        <v>38</v>
      </c>
      <c r="J48" s="12">
        <v>1026</v>
      </c>
      <c r="K48" s="12" t="s">
        <v>637</v>
      </c>
      <c r="L48" s="12" t="s">
        <v>675</v>
      </c>
      <c r="M48" s="12" t="s">
        <v>34</v>
      </c>
      <c r="N48" s="12" t="s">
        <v>798</v>
      </c>
      <c r="O48" s="12" t="s">
        <v>108</v>
      </c>
      <c r="P48" s="14">
        <v>1</v>
      </c>
      <c r="Q48" s="13">
        <v>12</v>
      </c>
      <c r="R48" s="12" t="s">
        <v>139</v>
      </c>
      <c r="S48" s="12" t="s">
        <v>38</v>
      </c>
      <c r="T48" s="13">
        <v>1</v>
      </c>
      <c r="U48" s="15">
        <v>347402.86</v>
      </c>
      <c r="V48" s="12" t="s">
        <v>38</v>
      </c>
      <c r="W48" s="16"/>
      <c r="X48" s="16"/>
      <c r="Y48" s="8"/>
    </row>
    <row r="49" spans="1:25" ht="15.75" x14ac:dyDescent="0.25">
      <c r="A49" s="7"/>
      <c r="B49" s="25" t="s">
        <v>168</v>
      </c>
      <c r="C49" s="25"/>
      <c r="D49" s="12" t="s">
        <v>207</v>
      </c>
      <c r="E49" s="12" t="s">
        <v>606</v>
      </c>
      <c r="F49" s="12" t="s">
        <v>606</v>
      </c>
      <c r="G49" s="13">
        <v>0</v>
      </c>
      <c r="H49" s="12" t="s">
        <v>606</v>
      </c>
      <c r="I49" s="12" t="s">
        <v>38</v>
      </c>
      <c r="J49" s="12">
        <v>1027</v>
      </c>
      <c r="K49" s="12" t="s">
        <v>638</v>
      </c>
      <c r="L49" s="12" t="s">
        <v>676</v>
      </c>
      <c r="M49" s="12" t="s">
        <v>34</v>
      </c>
      <c r="N49" s="12" t="s">
        <v>799</v>
      </c>
      <c r="O49" s="12" t="s">
        <v>46</v>
      </c>
      <c r="P49" s="14">
        <v>0.5</v>
      </c>
      <c r="Q49" s="13">
        <v>7</v>
      </c>
      <c r="R49" s="12" t="s">
        <v>129</v>
      </c>
      <c r="S49" s="12" t="s">
        <v>38</v>
      </c>
      <c r="T49" s="13">
        <v>1</v>
      </c>
      <c r="U49" s="15">
        <v>0</v>
      </c>
      <c r="V49" s="12" t="s">
        <v>38</v>
      </c>
      <c r="W49" s="16"/>
      <c r="X49" s="16"/>
      <c r="Y49" s="8"/>
    </row>
    <row r="50" spans="1:25" ht="15.75" x14ac:dyDescent="0.25">
      <c r="A50" s="7"/>
      <c r="B50" s="25" t="s">
        <v>210</v>
      </c>
      <c r="C50" s="25"/>
      <c r="D50" s="12" t="s">
        <v>211</v>
      </c>
      <c r="E50" s="12" t="s">
        <v>613</v>
      </c>
      <c r="F50" s="12" t="s">
        <v>613</v>
      </c>
      <c r="G50" s="13">
        <v>0</v>
      </c>
      <c r="H50" s="12" t="s">
        <v>613</v>
      </c>
      <c r="I50" s="12" t="s">
        <v>38</v>
      </c>
      <c r="J50" s="12">
        <v>1028</v>
      </c>
      <c r="K50" s="12" t="s">
        <v>637</v>
      </c>
      <c r="L50" s="12" t="s">
        <v>677</v>
      </c>
      <c r="M50" s="12" t="s">
        <v>60</v>
      </c>
      <c r="N50" s="12" t="s">
        <v>800</v>
      </c>
      <c r="O50" s="12" t="s">
        <v>46</v>
      </c>
      <c r="P50" s="14">
        <v>0.5</v>
      </c>
      <c r="Q50" s="13">
        <v>19</v>
      </c>
      <c r="R50" s="12" t="s">
        <v>144</v>
      </c>
      <c r="S50" s="12" t="s">
        <v>64</v>
      </c>
      <c r="T50" s="13">
        <v>1</v>
      </c>
      <c r="U50" s="15">
        <v>0</v>
      </c>
      <c r="V50" s="12" t="s">
        <v>38</v>
      </c>
      <c r="W50" s="16"/>
      <c r="X50" s="16"/>
      <c r="Y50" s="8"/>
    </row>
    <row r="51" spans="1:25" ht="15.75" x14ac:dyDescent="0.25">
      <c r="A51" s="7"/>
      <c r="B51" s="25" t="s">
        <v>109</v>
      </c>
      <c r="C51" s="25"/>
      <c r="D51" s="12" t="s">
        <v>216</v>
      </c>
      <c r="E51" s="12" t="s">
        <v>606</v>
      </c>
      <c r="F51" s="12" t="s">
        <v>606</v>
      </c>
      <c r="G51" s="13">
        <v>0</v>
      </c>
      <c r="H51" s="12" t="s">
        <v>606</v>
      </c>
      <c r="I51" s="12" t="s">
        <v>38</v>
      </c>
      <c r="J51" s="12">
        <v>1029</v>
      </c>
      <c r="K51" s="12" t="s">
        <v>638</v>
      </c>
      <c r="L51" s="12" t="s">
        <v>678</v>
      </c>
      <c r="M51" s="12" t="s">
        <v>34</v>
      </c>
      <c r="N51" s="12" t="s">
        <v>801</v>
      </c>
      <c r="O51" s="12" t="s">
        <v>46</v>
      </c>
      <c r="P51" s="14">
        <v>0.5</v>
      </c>
      <c r="Q51" s="13">
        <v>8</v>
      </c>
      <c r="R51" s="12" t="s">
        <v>220</v>
      </c>
      <c r="S51" s="12" t="s">
        <v>38</v>
      </c>
      <c r="T51" s="13">
        <v>1</v>
      </c>
      <c r="U51" s="15">
        <v>0</v>
      </c>
      <c r="V51" s="12" t="s">
        <v>38</v>
      </c>
      <c r="W51" s="16"/>
      <c r="X51" s="16"/>
      <c r="Y51" s="8"/>
    </row>
    <row r="52" spans="1:25" ht="15.75" x14ac:dyDescent="0.25">
      <c r="A52" s="7"/>
      <c r="B52" s="25" t="s">
        <v>39</v>
      </c>
      <c r="C52" s="25"/>
      <c r="D52" s="12" t="s">
        <v>221</v>
      </c>
      <c r="E52" s="12" t="s">
        <v>601</v>
      </c>
      <c r="F52" s="12" t="s">
        <v>601</v>
      </c>
      <c r="G52" s="13">
        <v>0</v>
      </c>
      <c r="H52" s="12" t="s">
        <v>601</v>
      </c>
      <c r="I52" s="12" t="s">
        <v>38</v>
      </c>
      <c r="J52" s="12">
        <v>1030</v>
      </c>
      <c r="K52" s="12" t="s">
        <v>637</v>
      </c>
      <c r="L52" s="12" t="s">
        <v>679</v>
      </c>
      <c r="M52" s="12" t="s">
        <v>34</v>
      </c>
      <c r="N52" s="12" t="s">
        <v>802</v>
      </c>
      <c r="O52" s="12" t="s">
        <v>46</v>
      </c>
      <c r="P52" s="14">
        <v>0.5</v>
      </c>
      <c r="Q52" s="13">
        <v>36</v>
      </c>
      <c r="R52" s="12" t="s">
        <v>47</v>
      </c>
      <c r="S52" s="12" t="s">
        <v>64</v>
      </c>
      <c r="T52" s="13">
        <v>1</v>
      </c>
      <c r="U52" s="16"/>
      <c r="V52" s="12" t="s">
        <v>38</v>
      </c>
      <c r="W52" s="16"/>
      <c r="X52" s="16"/>
      <c r="Y52" s="8"/>
    </row>
    <row r="53" spans="1:25" ht="15.75" x14ac:dyDescent="0.25">
      <c r="A53" s="7"/>
      <c r="B53" s="25" t="s">
        <v>168</v>
      </c>
      <c r="C53" s="25"/>
      <c r="D53" s="12" t="s">
        <v>225</v>
      </c>
      <c r="E53" s="12" t="s">
        <v>606</v>
      </c>
      <c r="F53" s="12" t="s">
        <v>606</v>
      </c>
      <c r="G53" s="13">
        <v>0</v>
      </c>
      <c r="H53" s="12" t="s">
        <v>606</v>
      </c>
      <c r="I53" s="12" t="s">
        <v>38</v>
      </c>
      <c r="J53" s="12">
        <v>1031</v>
      </c>
      <c r="K53" s="12" t="s">
        <v>638</v>
      </c>
      <c r="L53" s="12" t="s">
        <v>680</v>
      </c>
      <c r="M53" s="12" t="s">
        <v>34</v>
      </c>
      <c r="N53" s="12" t="s">
        <v>803</v>
      </c>
      <c r="O53" s="12" t="s">
        <v>46</v>
      </c>
      <c r="P53" s="14">
        <v>0.5</v>
      </c>
      <c r="Q53" s="13">
        <v>7</v>
      </c>
      <c r="R53" s="12" t="s">
        <v>129</v>
      </c>
      <c r="S53" s="12" t="s">
        <v>38</v>
      </c>
      <c r="T53" s="13">
        <v>1</v>
      </c>
      <c r="U53" s="15">
        <v>0</v>
      </c>
      <c r="V53" s="12" t="s">
        <v>38</v>
      </c>
      <c r="W53" s="16"/>
      <c r="X53" s="16"/>
      <c r="Y53" s="8"/>
    </row>
    <row r="54" spans="1:25" ht="15.75" x14ac:dyDescent="0.25">
      <c r="A54" s="7"/>
      <c r="B54" s="25" t="s">
        <v>229</v>
      </c>
      <c r="C54" s="25"/>
      <c r="D54" s="12" t="s">
        <v>230</v>
      </c>
      <c r="E54" s="12" t="s">
        <v>601</v>
      </c>
      <c r="F54" s="12" t="s">
        <v>601</v>
      </c>
      <c r="G54" s="13">
        <v>0</v>
      </c>
      <c r="H54" s="12" t="s">
        <v>601</v>
      </c>
      <c r="I54" s="12" t="s">
        <v>38</v>
      </c>
      <c r="J54" s="12">
        <v>1032</v>
      </c>
      <c r="K54" s="12" t="s">
        <v>637</v>
      </c>
      <c r="L54" s="12" t="s">
        <v>681</v>
      </c>
      <c r="M54" s="12" t="s">
        <v>34</v>
      </c>
      <c r="N54" s="12" t="s">
        <v>804</v>
      </c>
      <c r="O54" s="12" t="s">
        <v>36</v>
      </c>
      <c r="P54" s="14">
        <v>0.8</v>
      </c>
      <c r="Q54" s="13">
        <v>35</v>
      </c>
      <c r="R54" s="12" t="s">
        <v>114</v>
      </c>
      <c r="S54" s="12" t="s">
        <v>38</v>
      </c>
      <c r="T54" s="13">
        <v>1</v>
      </c>
      <c r="U54" s="15">
        <v>245663.52</v>
      </c>
      <c r="V54" s="12" t="s">
        <v>38</v>
      </c>
      <c r="W54" s="16"/>
      <c r="X54" s="16"/>
      <c r="Y54" s="8"/>
    </row>
    <row r="55" spans="1:25" ht="15.75" x14ac:dyDescent="0.25">
      <c r="A55" s="7"/>
      <c r="B55" s="25" t="s">
        <v>234</v>
      </c>
      <c r="C55" s="25"/>
      <c r="D55" s="12" t="s">
        <v>235</v>
      </c>
      <c r="E55" s="12" t="s">
        <v>603</v>
      </c>
      <c r="F55" s="12" t="s">
        <v>603</v>
      </c>
      <c r="G55" s="13">
        <v>0</v>
      </c>
      <c r="H55" s="12" t="s">
        <v>603</v>
      </c>
      <c r="I55" s="12" t="s">
        <v>38</v>
      </c>
      <c r="J55" s="12">
        <v>1033</v>
      </c>
      <c r="K55" s="12" t="s">
        <v>638</v>
      </c>
      <c r="L55" s="12" t="s">
        <v>682</v>
      </c>
      <c r="M55" s="12" t="s">
        <v>74</v>
      </c>
      <c r="N55" s="12" t="s">
        <v>805</v>
      </c>
      <c r="O55" s="12" t="s">
        <v>36</v>
      </c>
      <c r="P55" s="14">
        <v>0.8</v>
      </c>
      <c r="Q55" s="13">
        <v>26</v>
      </c>
      <c r="R55" s="12" t="s">
        <v>238</v>
      </c>
      <c r="S55" s="12" t="s">
        <v>38</v>
      </c>
      <c r="T55" s="13">
        <v>1</v>
      </c>
      <c r="U55" s="15">
        <v>877523.56</v>
      </c>
      <c r="V55" s="12" t="s">
        <v>38</v>
      </c>
      <c r="W55" s="16"/>
      <c r="X55" s="16"/>
      <c r="Y55" s="8"/>
    </row>
    <row r="56" spans="1:25" ht="15.75" x14ac:dyDescent="0.25">
      <c r="A56" s="7"/>
      <c r="B56" s="25" t="s">
        <v>137</v>
      </c>
      <c r="C56" s="25"/>
      <c r="D56" s="12" t="s">
        <v>239</v>
      </c>
      <c r="E56" s="12" t="s">
        <v>614</v>
      </c>
      <c r="F56" s="12" t="s">
        <v>614</v>
      </c>
      <c r="G56" s="13">
        <v>0</v>
      </c>
      <c r="H56" s="12" t="s">
        <v>614</v>
      </c>
      <c r="I56" s="12" t="s">
        <v>38</v>
      </c>
      <c r="J56" s="12">
        <v>1034</v>
      </c>
      <c r="K56" s="12" t="s">
        <v>637</v>
      </c>
      <c r="L56" s="12" t="s">
        <v>683</v>
      </c>
      <c r="M56" s="12" t="s">
        <v>34</v>
      </c>
      <c r="N56" s="12" t="s">
        <v>762</v>
      </c>
      <c r="O56" s="12" t="s">
        <v>83</v>
      </c>
      <c r="P56" s="14">
        <v>0</v>
      </c>
      <c r="Q56" s="13">
        <v>5</v>
      </c>
      <c r="R56" s="12" t="s">
        <v>65</v>
      </c>
      <c r="S56" s="12" t="s">
        <v>38</v>
      </c>
      <c r="T56" s="13">
        <v>1</v>
      </c>
      <c r="U56" s="16"/>
      <c r="V56" s="12" t="s">
        <v>38</v>
      </c>
      <c r="W56" s="12" t="s">
        <v>138</v>
      </c>
      <c r="X56" s="16"/>
      <c r="Y56" s="8"/>
    </row>
    <row r="57" spans="1:25" ht="15.75" x14ac:dyDescent="0.25">
      <c r="A57" s="7"/>
      <c r="B57" s="25" t="s">
        <v>234</v>
      </c>
      <c r="C57" s="25"/>
      <c r="D57" s="12" t="s">
        <v>244</v>
      </c>
      <c r="E57" s="12" t="s">
        <v>601</v>
      </c>
      <c r="F57" s="12" t="s">
        <v>601</v>
      </c>
      <c r="G57" s="13">
        <v>8</v>
      </c>
      <c r="H57" s="12" t="s">
        <v>601</v>
      </c>
      <c r="I57" s="26" t="s">
        <v>636</v>
      </c>
      <c r="J57" s="12">
        <v>1035</v>
      </c>
      <c r="K57" s="12" t="s">
        <v>638</v>
      </c>
      <c r="L57" s="12" t="s">
        <v>684</v>
      </c>
      <c r="M57" s="12" t="s">
        <v>34</v>
      </c>
      <c r="N57" s="12" t="s">
        <v>763</v>
      </c>
      <c r="O57" s="12" t="s">
        <v>36</v>
      </c>
      <c r="P57" s="14">
        <v>0.8</v>
      </c>
      <c r="Q57" s="13">
        <v>26</v>
      </c>
      <c r="R57" s="12" t="s">
        <v>198</v>
      </c>
      <c r="S57" s="12" t="s">
        <v>38</v>
      </c>
      <c r="T57" s="13">
        <v>1</v>
      </c>
      <c r="U57" s="15">
        <v>116982.48</v>
      </c>
      <c r="V57" s="12" t="s">
        <v>38</v>
      </c>
      <c r="W57" s="16"/>
      <c r="X57" s="16"/>
      <c r="Y57" s="8"/>
    </row>
    <row r="58" spans="1:25" ht="15.75" x14ac:dyDescent="0.25">
      <c r="A58" s="7"/>
      <c r="B58" s="25" t="s">
        <v>191</v>
      </c>
      <c r="C58" s="25"/>
      <c r="D58" s="12" t="s">
        <v>247</v>
      </c>
      <c r="E58" s="12" t="s">
        <v>601</v>
      </c>
      <c r="F58" s="12" t="s">
        <v>601</v>
      </c>
      <c r="G58" s="13">
        <v>0</v>
      </c>
      <c r="H58" s="12" t="s">
        <v>601</v>
      </c>
      <c r="I58" s="12" t="s">
        <v>38</v>
      </c>
      <c r="J58" s="12">
        <v>1036</v>
      </c>
      <c r="K58" s="12" t="s">
        <v>637</v>
      </c>
      <c r="L58" s="12" t="s">
        <v>685</v>
      </c>
      <c r="M58" s="12" t="s">
        <v>34</v>
      </c>
      <c r="N58" s="12" t="s">
        <v>764</v>
      </c>
      <c r="O58" s="12" t="s">
        <v>46</v>
      </c>
      <c r="P58" s="14">
        <v>0.5</v>
      </c>
      <c r="Q58" s="13">
        <v>5</v>
      </c>
      <c r="R58" s="12" t="s">
        <v>198</v>
      </c>
      <c r="S58" s="12" t="s">
        <v>38</v>
      </c>
      <c r="T58" s="13">
        <v>1</v>
      </c>
      <c r="U58" s="15">
        <v>0</v>
      </c>
      <c r="V58" s="12" t="s">
        <v>38</v>
      </c>
      <c r="W58" s="16"/>
      <c r="X58" s="16"/>
      <c r="Y58" s="8"/>
    </row>
    <row r="59" spans="1:25" ht="15.75" x14ac:dyDescent="0.25">
      <c r="A59" s="7"/>
      <c r="B59" s="25" t="s">
        <v>173</v>
      </c>
      <c r="C59" s="25"/>
      <c r="D59" s="12" t="s">
        <v>250</v>
      </c>
      <c r="E59" s="12" t="s">
        <v>603</v>
      </c>
      <c r="F59" s="12" t="s">
        <v>603</v>
      </c>
      <c r="G59" s="13">
        <v>0</v>
      </c>
      <c r="H59" s="12" t="s">
        <v>603</v>
      </c>
      <c r="I59" s="12" t="s">
        <v>38</v>
      </c>
      <c r="J59" s="12">
        <v>1037</v>
      </c>
      <c r="K59" s="12" t="s">
        <v>638</v>
      </c>
      <c r="L59" s="12" t="s">
        <v>686</v>
      </c>
      <c r="M59" s="12" t="s">
        <v>74</v>
      </c>
      <c r="N59" s="12" t="s">
        <v>765</v>
      </c>
      <c r="O59" s="12" t="s">
        <v>36</v>
      </c>
      <c r="P59" s="14">
        <v>0.8</v>
      </c>
      <c r="Q59" s="13">
        <v>25</v>
      </c>
      <c r="R59" s="12" t="s">
        <v>129</v>
      </c>
      <c r="S59" s="12" t="s">
        <v>38</v>
      </c>
      <c r="T59" s="13">
        <v>1</v>
      </c>
      <c r="U59" s="15">
        <v>24113.040000000001</v>
      </c>
      <c r="V59" s="12" t="s">
        <v>38</v>
      </c>
      <c r="W59" s="16"/>
      <c r="X59" s="16"/>
      <c r="Y59" s="8"/>
    </row>
    <row r="60" spans="1:25" ht="15.75" x14ac:dyDescent="0.25">
      <c r="A60" s="7"/>
      <c r="B60" s="25" t="s">
        <v>173</v>
      </c>
      <c r="C60" s="25"/>
      <c r="D60" s="12" t="s">
        <v>253</v>
      </c>
      <c r="E60" s="12" t="s">
        <v>603</v>
      </c>
      <c r="F60" s="12" t="s">
        <v>603</v>
      </c>
      <c r="G60" s="13">
        <v>0</v>
      </c>
      <c r="H60" s="12" t="s">
        <v>603</v>
      </c>
      <c r="I60" s="12" t="s">
        <v>38</v>
      </c>
      <c r="J60" s="12">
        <v>1037</v>
      </c>
      <c r="K60" s="12" t="s">
        <v>638</v>
      </c>
      <c r="L60" s="12" t="s">
        <v>687</v>
      </c>
      <c r="M60" s="12" t="s">
        <v>74</v>
      </c>
      <c r="N60" s="12" t="s">
        <v>766</v>
      </c>
      <c r="O60" s="12" t="s">
        <v>46</v>
      </c>
      <c r="P60" s="14">
        <v>0.5</v>
      </c>
      <c r="Q60" s="13">
        <v>25</v>
      </c>
      <c r="R60" s="12" t="s">
        <v>254</v>
      </c>
      <c r="S60" s="12" t="s">
        <v>38</v>
      </c>
      <c r="T60" s="13">
        <v>1</v>
      </c>
      <c r="U60" s="16"/>
      <c r="V60" s="12" t="s">
        <v>38</v>
      </c>
      <c r="W60" s="16"/>
      <c r="X60" s="16"/>
      <c r="Y60" s="8"/>
    </row>
    <row r="61" spans="1:25" ht="15.75" x14ac:dyDescent="0.25">
      <c r="A61" s="7"/>
      <c r="B61" s="25" t="s">
        <v>145</v>
      </c>
      <c r="C61" s="25"/>
      <c r="D61" s="12" t="s">
        <v>255</v>
      </c>
      <c r="E61" s="12" t="s">
        <v>601</v>
      </c>
      <c r="F61" s="12" t="s">
        <v>601</v>
      </c>
      <c r="G61" s="13">
        <v>4</v>
      </c>
      <c r="H61" s="12" t="s">
        <v>601</v>
      </c>
      <c r="I61" s="26" t="s">
        <v>636</v>
      </c>
      <c r="J61" s="12">
        <v>1038</v>
      </c>
      <c r="K61" s="12" t="s">
        <v>637</v>
      </c>
      <c r="L61" s="12" t="s">
        <v>688</v>
      </c>
      <c r="M61" s="12" t="s">
        <v>34</v>
      </c>
      <c r="N61" s="12" t="s">
        <v>767</v>
      </c>
      <c r="O61" s="12" t="s">
        <v>83</v>
      </c>
      <c r="P61" s="14">
        <v>0</v>
      </c>
      <c r="Q61" s="13">
        <v>14</v>
      </c>
      <c r="R61" s="12" t="s">
        <v>69</v>
      </c>
      <c r="S61" s="12" t="s">
        <v>38</v>
      </c>
      <c r="T61" s="13">
        <v>1</v>
      </c>
      <c r="U61" s="15">
        <v>0</v>
      </c>
      <c r="V61" s="12" t="s">
        <v>85</v>
      </c>
      <c r="W61" s="12" t="s">
        <v>258</v>
      </c>
      <c r="X61" s="16"/>
      <c r="Y61" s="8"/>
    </row>
    <row r="62" spans="1:25" ht="15.75" x14ac:dyDescent="0.25">
      <c r="A62" s="7"/>
      <c r="B62" s="25" t="s">
        <v>28</v>
      </c>
      <c r="C62" s="25"/>
      <c r="D62" s="12" t="s">
        <v>259</v>
      </c>
      <c r="E62" s="12" t="s">
        <v>599</v>
      </c>
      <c r="F62" s="12" t="s">
        <v>599</v>
      </c>
      <c r="G62" s="13">
        <v>0</v>
      </c>
      <c r="H62" s="12" t="s">
        <v>599</v>
      </c>
      <c r="I62" s="12" t="s">
        <v>38</v>
      </c>
      <c r="J62" s="12">
        <v>1039</v>
      </c>
      <c r="K62" s="12" t="s">
        <v>638</v>
      </c>
      <c r="L62" s="12" t="s">
        <v>689</v>
      </c>
      <c r="M62" s="12" t="s">
        <v>34</v>
      </c>
      <c r="N62" s="12" t="s">
        <v>768</v>
      </c>
      <c r="O62" s="12" t="s">
        <v>36</v>
      </c>
      <c r="P62" s="14">
        <v>0.8</v>
      </c>
      <c r="Q62" s="13">
        <v>29</v>
      </c>
      <c r="R62" s="12" t="s">
        <v>167</v>
      </c>
      <c r="S62" s="12" t="s">
        <v>38</v>
      </c>
      <c r="T62" s="13">
        <v>1</v>
      </c>
      <c r="U62" s="15">
        <v>752990.65</v>
      </c>
      <c r="V62" s="12" t="s">
        <v>38</v>
      </c>
      <c r="W62" s="16"/>
      <c r="X62" s="16"/>
      <c r="Y62" s="8"/>
    </row>
    <row r="63" spans="1:25" ht="15.75" x14ac:dyDescent="0.25">
      <c r="A63" s="7"/>
      <c r="B63" s="25" t="s">
        <v>28</v>
      </c>
      <c r="C63" s="25"/>
      <c r="D63" s="12" t="s">
        <v>262</v>
      </c>
      <c r="E63" s="12" t="s">
        <v>599</v>
      </c>
      <c r="F63" s="12" t="s">
        <v>599</v>
      </c>
      <c r="G63" s="13">
        <v>0</v>
      </c>
      <c r="H63" s="12" t="s">
        <v>599</v>
      </c>
      <c r="I63" s="26" t="s">
        <v>636</v>
      </c>
      <c r="J63" s="12">
        <v>1039</v>
      </c>
      <c r="K63" s="12" t="s">
        <v>638</v>
      </c>
      <c r="L63" s="12" t="s">
        <v>690</v>
      </c>
      <c r="M63" s="12" t="s">
        <v>34</v>
      </c>
      <c r="N63" s="12" t="s">
        <v>769</v>
      </c>
      <c r="O63" s="12" t="s">
        <v>36</v>
      </c>
      <c r="P63" s="14">
        <v>0.8</v>
      </c>
      <c r="Q63" s="13">
        <v>29</v>
      </c>
      <c r="R63" s="12" t="s">
        <v>167</v>
      </c>
      <c r="S63" s="12" t="s">
        <v>38</v>
      </c>
      <c r="T63" s="13">
        <v>1</v>
      </c>
      <c r="U63" s="15">
        <v>1277394.8500000001</v>
      </c>
      <c r="V63" s="12" t="s">
        <v>38</v>
      </c>
      <c r="W63" s="16"/>
      <c r="X63" s="16"/>
      <c r="Y63" s="8"/>
    </row>
    <row r="64" spans="1:25" ht="15.75" x14ac:dyDescent="0.25">
      <c r="A64" s="7"/>
      <c r="B64" s="25" t="s">
        <v>263</v>
      </c>
      <c r="C64" s="25"/>
      <c r="D64" s="12" t="s">
        <v>264</v>
      </c>
      <c r="E64" s="12" t="s">
        <v>615</v>
      </c>
      <c r="F64" s="12" t="s">
        <v>615</v>
      </c>
      <c r="G64" s="13">
        <v>0</v>
      </c>
      <c r="H64" s="12" t="s">
        <v>615</v>
      </c>
      <c r="I64" s="12" t="s">
        <v>38</v>
      </c>
      <c r="J64" s="12">
        <v>1040</v>
      </c>
      <c r="K64" s="12" t="s">
        <v>637</v>
      </c>
      <c r="L64" s="12" t="s">
        <v>691</v>
      </c>
      <c r="M64" s="12" t="s">
        <v>81</v>
      </c>
      <c r="N64" s="12" t="s">
        <v>770</v>
      </c>
      <c r="O64" s="12" t="s">
        <v>83</v>
      </c>
      <c r="P64" s="14">
        <v>0</v>
      </c>
      <c r="Q64" s="13">
        <v>12</v>
      </c>
      <c r="R64" s="12" t="s">
        <v>39</v>
      </c>
      <c r="S64" s="12" t="s">
        <v>38</v>
      </c>
      <c r="T64" s="13">
        <v>1</v>
      </c>
      <c r="U64" s="16"/>
      <c r="V64" s="12" t="s">
        <v>85</v>
      </c>
      <c r="W64" s="12" t="s">
        <v>138</v>
      </c>
      <c r="X64" s="16"/>
      <c r="Y64" s="8"/>
    </row>
    <row r="65" spans="1:25" ht="15.75" x14ac:dyDescent="0.25">
      <c r="A65" s="7"/>
      <c r="B65" s="25" t="s">
        <v>109</v>
      </c>
      <c r="C65" s="25"/>
      <c r="D65" s="12" t="s">
        <v>268</v>
      </c>
      <c r="E65" s="12" t="s">
        <v>611</v>
      </c>
      <c r="F65" s="12" t="s">
        <v>611</v>
      </c>
      <c r="G65" s="13">
        <v>0</v>
      </c>
      <c r="H65" s="12" t="s">
        <v>611</v>
      </c>
      <c r="I65" s="12" t="s">
        <v>38</v>
      </c>
      <c r="J65" s="12">
        <v>1041</v>
      </c>
      <c r="K65" s="12" t="s">
        <v>638</v>
      </c>
      <c r="L65" s="12" t="s">
        <v>692</v>
      </c>
      <c r="M65" s="12" t="s">
        <v>34</v>
      </c>
      <c r="N65" s="12" t="s">
        <v>771</v>
      </c>
      <c r="O65" s="12" t="s">
        <v>36</v>
      </c>
      <c r="P65" s="14">
        <v>0.8</v>
      </c>
      <c r="Q65" s="13">
        <v>8</v>
      </c>
      <c r="R65" s="12" t="s">
        <v>271</v>
      </c>
      <c r="S65" s="12" t="s">
        <v>38</v>
      </c>
      <c r="T65" s="13">
        <v>1</v>
      </c>
      <c r="U65" s="15">
        <v>29116.91</v>
      </c>
      <c r="V65" s="12" t="s">
        <v>38</v>
      </c>
      <c r="W65" s="16"/>
      <c r="X65" s="16"/>
      <c r="Y65" s="8"/>
    </row>
    <row r="66" spans="1:25" ht="15.75" x14ac:dyDescent="0.25">
      <c r="A66" s="7"/>
      <c r="B66" s="25" t="s">
        <v>191</v>
      </c>
      <c r="C66" s="25"/>
      <c r="D66" s="12" t="s">
        <v>272</v>
      </c>
      <c r="E66" s="12" t="s">
        <v>616</v>
      </c>
      <c r="F66" s="12" t="s">
        <v>616</v>
      </c>
      <c r="G66" s="13">
        <v>0</v>
      </c>
      <c r="H66" s="12" t="s">
        <v>616</v>
      </c>
      <c r="I66" s="12" t="s">
        <v>38</v>
      </c>
      <c r="J66" s="12">
        <v>1042</v>
      </c>
      <c r="K66" s="12" t="s">
        <v>637</v>
      </c>
      <c r="L66" s="12" t="s">
        <v>693</v>
      </c>
      <c r="M66" s="12" t="s">
        <v>34</v>
      </c>
      <c r="N66" s="12" t="s">
        <v>772</v>
      </c>
      <c r="O66" s="12" t="s">
        <v>46</v>
      </c>
      <c r="P66" s="14">
        <v>0.5</v>
      </c>
      <c r="Q66" s="13">
        <v>5</v>
      </c>
      <c r="R66" s="12" t="s">
        <v>198</v>
      </c>
      <c r="S66" s="12" t="s">
        <v>64</v>
      </c>
      <c r="T66" s="13">
        <v>1</v>
      </c>
      <c r="U66" s="15">
        <v>0</v>
      </c>
      <c r="V66" s="12" t="s">
        <v>38</v>
      </c>
      <c r="W66" s="16"/>
      <c r="X66" s="16"/>
      <c r="Y66" s="8"/>
    </row>
    <row r="67" spans="1:25" ht="15.75" x14ac:dyDescent="0.25">
      <c r="A67" s="7"/>
      <c r="B67" s="25" t="s">
        <v>104</v>
      </c>
      <c r="C67" s="25"/>
      <c r="D67" s="12" t="s">
        <v>277</v>
      </c>
      <c r="E67" s="12" t="s">
        <v>616</v>
      </c>
      <c r="F67" s="12" t="s">
        <v>616</v>
      </c>
      <c r="G67" s="13">
        <v>4</v>
      </c>
      <c r="H67" s="12" t="s">
        <v>616</v>
      </c>
      <c r="I67" s="26" t="s">
        <v>636</v>
      </c>
      <c r="J67" s="12">
        <v>1042</v>
      </c>
      <c r="K67" s="12" t="s">
        <v>637</v>
      </c>
      <c r="L67" s="12" t="s">
        <v>694</v>
      </c>
      <c r="M67" s="12" t="s">
        <v>34</v>
      </c>
      <c r="N67" s="12" t="s">
        <v>773</v>
      </c>
      <c r="O67" s="12" t="s">
        <v>46</v>
      </c>
      <c r="P67" s="14">
        <v>0.5</v>
      </c>
      <c r="Q67" s="13">
        <v>12</v>
      </c>
      <c r="R67" s="12" t="s">
        <v>157</v>
      </c>
      <c r="S67" s="12" t="s">
        <v>38</v>
      </c>
      <c r="T67" s="13">
        <v>1</v>
      </c>
      <c r="U67" s="15">
        <v>0</v>
      </c>
      <c r="V67" s="12" t="s">
        <v>38</v>
      </c>
      <c r="W67" s="16"/>
      <c r="X67" s="16"/>
      <c r="Y67" s="8"/>
    </row>
    <row r="68" spans="1:25" ht="15.75" x14ac:dyDescent="0.25">
      <c r="A68" s="7"/>
      <c r="B68" s="25" t="s">
        <v>278</v>
      </c>
      <c r="C68" s="25"/>
      <c r="D68" s="12" t="s">
        <v>279</v>
      </c>
      <c r="E68" s="12" t="s">
        <v>606</v>
      </c>
      <c r="F68" s="12" t="s">
        <v>606</v>
      </c>
      <c r="G68" s="13">
        <v>0</v>
      </c>
      <c r="H68" s="12" t="s">
        <v>606</v>
      </c>
      <c r="I68" s="12" t="s">
        <v>38</v>
      </c>
      <c r="J68" s="12">
        <v>1043</v>
      </c>
      <c r="K68" s="12" t="s">
        <v>638</v>
      </c>
      <c r="L68" s="12" t="s">
        <v>695</v>
      </c>
      <c r="M68" s="12" t="s">
        <v>34</v>
      </c>
      <c r="N68" s="12" t="s">
        <v>774</v>
      </c>
      <c r="O68" s="12" t="s">
        <v>62</v>
      </c>
      <c r="P68" s="14">
        <v>0.5</v>
      </c>
      <c r="Q68" s="13">
        <v>0</v>
      </c>
      <c r="R68" s="12" t="s">
        <v>282</v>
      </c>
      <c r="S68" s="12" t="s">
        <v>64</v>
      </c>
      <c r="T68" s="13">
        <v>1</v>
      </c>
      <c r="U68" s="15">
        <v>0</v>
      </c>
      <c r="V68" s="12" t="s">
        <v>38</v>
      </c>
      <c r="W68" s="16"/>
      <c r="X68" s="16"/>
      <c r="Y68" s="8"/>
    </row>
    <row r="69" spans="1:25" ht="15.75" x14ac:dyDescent="0.25">
      <c r="A69" s="7"/>
      <c r="B69" s="25" t="s">
        <v>109</v>
      </c>
      <c r="C69" s="25"/>
      <c r="D69" s="12" t="s">
        <v>283</v>
      </c>
      <c r="E69" s="12" t="s">
        <v>601</v>
      </c>
      <c r="F69" s="12" t="s">
        <v>601</v>
      </c>
      <c r="G69" s="13">
        <v>5</v>
      </c>
      <c r="H69" s="12" t="s">
        <v>601</v>
      </c>
      <c r="I69" s="26" t="s">
        <v>636</v>
      </c>
      <c r="J69" s="12">
        <v>1044</v>
      </c>
      <c r="K69" s="12" t="s">
        <v>637</v>
      </c>
      <c r="L69" s="12" t="s">
        <v>696</v>
      </c>
      <c r="M69" s="12" t="s">
        <v>34</v>
      </c>
      <c r="N69" s="12" t="s">
        <v>775</v>
      </c>
      <c r="O69" s="12" t="s">
        <v>10</v>
      </c>
      <c r="P69" s="14">
        <v>0.2</v>
      </c>
      <c r="Q69" s="13">
        <v>8</v>
      </c>
      <c r="R69" s="12" t="s">
        <v>220</v>
      </c>
      <c r="S69" s="12" t="s">
        <v>38</v>
      </c>
      <c r="T69" s="13">
        <v>1</v>
      </c>
      <c r="U69" s="15">
        <v>0</v>
      </c>
      <c r="V69" s="12" t="s">
        <v>38</v>
      </c>
      <c r="W69" s="16"/>
      <c r="X69" s="16"/>
      <c r="Y69" s="8"/>
    </row>
    <row r="70" spans="1:25" ht="15.75" x14ac:dyDescent="0.25">
      <c r="A70" s="7"/>
      <c r="B70" s="25" t="s">
        <v>173</v>
      </c>
      <c r="C70" s="25"/>
      <c r="D70" s="12" t="s">
        <v>287</v>
      </c>
      <c r="E70" s="12" t="s">
        <v>603</v>
      </c>
      <c r="F70" s="12" t="s">
        <v>603</v>
      </c>
      <c r="G70" s="13">
        <v>0</v>
      </c>
      <c r="H70" s="12" t="s">
        <v>603</v>
      </c>
      <c r="I70" s="12" t="s">
        <v>38</v>
      </c>
      <c r="J70" s="12">
        <v>1045</v>
      </c>
      <c r="K70" s="12" t="s">
        <v>638</v>
      </c>
      <c r="L70" s="12" t="s">
        <v>697</v>
      </c>
      <c r="M70" s="12" t="s">
        <v>74</v>
      </c>
      <c r="N70" s="12" t="s">
        <v>776</v>
      </c>
      <c r="O70" s="12" t="s">
        <v>36</v>
      </c>
      <c r="P70" s="14">
        <v>0.8</v>
      </c>
      <c r="Q70" s="13">
        <v>25</v>
      </c>
      <c r="R70" s="12" t="s">
        <v>129</v>
      </c>
      <c r="S70" s="12" t="s">
        <v>38</v>
      </c>
      <c r="T70" s="13">
        <v>2</v>
      </c>
      <c r="U70" s="15">
        <v>337664.59</v>
      </c>
      <c r="V70" s="12" t="s">
        <v>38</v>
      </c>
      <c r="W70" s="16"/>
      <c r="X70" s="16"/>
      <c r="Y70" s="8"/>
    </row>
    <row r="71" spans="1:25" ht="15.75" x14ac:dyDescent="0.25">
      <c r="A71" s="7"/>
      <c r="B71" s="25" t="s">
        <v>199</v>
      </c>
      <c r="C71" s="25"/>
      <c r="D71" s="12" t="s">
        <v>290</v>
      </c>
      <c r="E71" s="12" t="s">
        <v>599</v>
      </c>
      <c r="F71" s="12" t="s">
        <v>599</v>
      </c>
      <c r="G71" s="13">
        <v>0</v>
      </c>
      <c r="H71" s="12" t="s">
        <v>599</v>
      </c>
      <c r="I71" s="12" t="s">
        <v>38</v>
      </c>
      <c r="J71" s="12">
        <v>1046</v>
      </c>
      <c r="K71" s="12" t="s">
        <v>637</v>
      </c>
      <c r="L71" s="12" t="s">
        <v>698</v>
      </c>
      <c r="M71" s="12" t="s">
        <v>34</v>
      </c>
      <c r="N71" s="12" t="s">
        <v>777</v>
      </c>
      <c r="O71" s="12" t="s">
        <v>83</v>
      </c>
      <c r="P71" s="14">
        <v>0</v>
      </c>
      <c r="Q71" s="13">
        <v>14</v>
      </c>
      <c r="R71" s="12" t="s">
        <v>210</v>
      </c>
      <c r="S71" s="12" t="s">
        <v>38</v>
      </c>
      <c r="T71" s="13">
        <v>2</v>
      </c>
      <c r="U71" s="15">
        <v>0</v>
      </c>
      <c r="V71" s="12" t="s">
        <v>102</v>
      </c>
      <c r="W71" s="12" t="s">
        <v>293</v>
      </c>
      <c r="X71" s="16"/>
      <c r="Y71" s="8"/>
    </row>
    <row r="72" spans="1:25" ht="15.75" x14ac:dyDescent="0.25">
      <c r="A72" s="7"/>
      <c r="B72" s="25" t="s">
        <v>199</v>
      </c>
      <c r="C72" s="25"/>
      <c r="D72" s="12" t="s">
        <v>294</v>
      </c>
      <c r="E72" s="12" t="s">
        <v>599</v>
      </c>
      <c r="F72" s="12" t="s">
        <v>599</v>
      </c>
      <c r="G72" s="13">
        <v>0</v>
      </c>
      <c r="H72" s="12" t="s">
        <v>599</v>
      </c>
      <c r="I72" s="12" t="s">
        <v>38</v>
      </c>
      <c r="J72" s="12">
        <v>1046</v>
      </c>
      <c r="K72" s="12" t="s">
        <v>637</v>
      </c>
      <c r="L72" s="12" t="s">
        <v>699</v>
      </c>
      <c r="M72" s="12" t="s">
        <v>34</v>
      </c>
      <c r="N72" s="12" t="s">
        <v>778</v>
      </c>
      <c r="O72" s="12" t="s">
        <v>36</v>
      </c>
      <c r="P72" s="14">
        <v>0.8</v>
      </c>
      <c r="Q72" s="13">
        <v>33</v>
      </c>
      <c r="R72" s="12" t="s">
        <v>114</v>
      </c>
      <c r="S72" s="12" t="s">
        <v>38</v>
      </c>
      <c r="T72" s="13">
        <v>3</v>
      </c>
      <c r="U72" s="15">
        <v>450396.55</v>
      </c>
      <c r="V72" s="12" t="s">
        <v>38</v>
      </c>
      <c r="W72" s="16"/>
      <c r="X72" s="16"/>
      <c r="Y72" s="8"/>
    </row>
    <row r="73" spans="1:25" ht="15.75" x14ac:dyDescent="0.25">
      <c r="A73" s="7"/>
      <c r="B73" s="25" t="s">
        <v>48</v>
      </c>
      <c r="C73" s="25"/>
      <c r="D73" s="12" t="s">
        <v>295</v>
      </c>
      <c r="E73" s="12" t="s">
        <v>601</v>
      </c>
      <c r="F73" s="12" t="s">
        <v>601</v>
      </c>
      <c r="G73" s="13">
        <v>18</v>
      </c>
      <c r="H73" s="12" t="s">
        <v>601</v>
      </c>
      <c r="I73" s="26" t="s">
        <v>636</v>
      </c>
      <c r="J73" s="12">
        <v>1047</v>
      </c>
      <c r="K73" s="12" t="s">
        <v>638</v>
      </c>
      <c r="L73" s="12" t="s">
        <v>700</v>
      </c>
      <c r="M73" s="12" t="s">
        <v>34</v>
      </c>
      <c r="N73" s="12" t="s">
        <v>779</v>
      </c>
      <c r="O73" s="12" t="s">
        <v>10</v>
      </c>
      <c r="P73" s="14">
        <v>0.2</v>
      </c>
      <c r="Q73" s="13">
        <v>21</v>
      </c>
      <c r="R73" s="12" t="s">
        <v>54</v>
      </c>
      <c r="S73" s="12" t="s">
        <v>38</v>
      </c>
      <c r="T73" s="13">
        <v>1</v>
      </c>
      <c r="U73" s="16"/>
      <c r="V73" s="12" t="s">
        <v>38</v>
      </c>
      <c r="W73" s="16"/>
      <c r="X73" s="16"/>
      <c r="Y73" s="8"/>
    </row>
    <row r="74" spans="1:25" ht="15.75" x14ac:dyDescent="0.25">
      <c r="A74" s="7"/>
      <c r="B74" s="25" t="s">
        <v>69</v>
      </c>
      <c r="C74" s="25"/>
      <c r="D74" s="12" t="s">
        <v>298</v>
      </c>
      <c r="E74" s="12" t="s">
        <v>617</v>
      </c>
      <c r="F74" s="12" t="s">
        <v>617</v>
      </c>
      <c r="G74" s="13">
        <v>0</v>
      </c>
      <c r="H74" s="12" t="s">
        <v>617</v>
      </c>
      <c r="I74" s="12" t="s">
        <v>38</v>
      </c>
      <c r="J74" s="12">
        <v>1048</v>
      </c>
      <c r="K74" s="12" t="s">
        <v>637</v>
      </c>
      <c r="L74" s="12" t="s">
        <v>701</v>
      </c>
      <c r="M74" s="12" t="s">
        <v>74</v>
      </c>
      <c r="N74" s="12" t="s">
        <v>780</v>
      </c>
      <c r="O74" s="12" t="s">
        <v>36</v>
      </c>
      <c r="P74" s="14">
        <v>0.8</v>
      </c>
      <c r="Q74" s="13">
        <v>4</v>
      </c>
      <c r="R74" s="12" t="s">
        <v>282</v>
      </c>
      <c r="S74" s="12" t="s">
        <v>64</v>
      </c>
      <c r="T74" s="13">
        <v>1</v>
      </c>
      <c r="U74" s="15">
        <v>40338.78</v>
      </c>
      <c r="V74" s="12" t="s">
        <v>38</v>
      </c>
      <c r="W74" s="16"/>
      <c r="X74" s="16"/>
      <c r="Y74" s="8"/>
    </row>
    <row r="75" spans="1:25" ht="15.75" x14ac:dyDescent="0.25">
      <c r="A75" s="7"/>
      <c r="B75" s="25" t="s">
        <v>69</v>
      </c>
      <c r="C75" s="25"/>
      <c r="D75" s="12" t="s">
        <v>303</v>
      </c>
      <c r="E75" s="12" t="s">
        <v>618</v>
      </c>
      <c r="F75" s="12" t="s">
        <v>618</v>
      </c>
      <c r="G75" s="13">
        <v>0</v>
      </c>
      <c r="H75" s="12" t="s">
        <v>618</v>
      </c>
      <c r="I75" s="12" t="s">
        <v>38</v>
      </c>
      <c r="J75" s="12">
        <v>1049</v>
      </c>
      <c r="K75" s="12" t="s">
        <v>638</v>
      </c>
      <c r="L75" s="12" t="s">
        <v>702</v>
      </c>
      <c r="M75" s="12" t="s">
        <v>81</v>
      </c>
      <c r="N75" s="12" t="s">
        <v>781</v>
      </c>
      <c r="O75" s="12" t="s">
        <v>46</v>
      </c>
      <c r="P75" s="14">
        <v>0.5</v>
      </c>
      <c r="Q75" s="13">
        <v>4</v>
      </c>
      <c r="R75" s="12" t="s">
        <v>271</v>
      </c>
      <c r="S75" s="12" t="s">
        <v>64</v>
      </c>
      <c r="T75" s="13">
        <v>1</v>
      </c>
      <c r="U75" s="15">
        <v>0</v>
      </c>
      <c r="V75" s="12" t="s">
        <v>38</v>
      </c>
      <c r="W75" s="16"/>
      <c r="X75" s="16"/>
      <c r="Y75" s="8"/>
    </row>
    <row r="76" spans="1:25" ht="15.75" x14ac:dyDescent="0.25">
      <c r="A76" s="7"/>
      <c r="B76" s="25" t="s">
        <v>69</v>
      </c>
      <c r="C76" s="25"/>
      <c r="D76" s="12" t="s">
        <v>307</v>
      </c>
      <c r="E76" s="12" t="s">
        <v>618</v>
      </c>
      <c r="F76" s="12" t="s">
        <v>618</v>
      </c>
      <c r="G76" s="13">
        <v>0</v>
      </c>
      <c r="H76" s="12" t="s">
        <v>618</v>
      </c>
      <c r="I76" s="12" t="s">
        <v>38</v>
      </c>
      <c r="J76" s="12">
        <v>1049</v>
      </c>
      <c r="K76" s="12" t="s">
        <v>638</v>
      </c>
      <c r="L76" s="12" t="s">
        <v>703</v>
      </c>
      <c r="M76" s="12" t="s">
        <v>81</v>
      </c>
      <c r="N76" s="12" t="s">
        <v>782</v>
      </c>
      <c r="O76" s="12" t="s">
        <v>83</v>
      </c>
      <c r="P76" s="14">
        <v>0</v>
      </c>
      <c r="Q76" s="13">
        <v>4</v>
      </c>
      <c r="R76" s="12" t="s">
        <v>278</v>
      </c>
      <c r="S76" s="12" t="s">
        <v>64</v>
      </c>
      <c r="T76" s="13">
        <v>1</v>
      </c>
      <c r="U76" s="15">
        <v>0</v>
      </c>
      <c r="V76" s="12" t="s">
        <v>102</v>
      </c>
      <c r="W76" s="12" t="s">
        <v>308</v>
      </c>
      <c r="X76" s="16"/>
      <c r="Y76" s="8"/>
    </row>
    <row r="77" spans="1:25" ht="15.75" x14ac:dyDescent="0.25">
      <c r="A77" s="7"/>
      <c r="B77" s="25" t="s">
        <v>199</v>
      </c>
      <c r="C77" s="25"/>
      <c r="D77" s="12" t="s">
        <v>309</v>
      </c>
      <c r="E77" s="12" t="s">
        <v>599</v>
      </c>
      <c r="F77" s="12" t="s">
        <v>599</v>
      </c>
      <c r="G77" s="13">
        <v>0</v>
      </c>
      <c r="H77" s="12" t="s">
        <v>599</v>
      </c>
      <c r="I77" s="12" t="s">
        <v>38</v>
      </c>
      <c r="J77" s="12">
        <v>1050</v>
      </c>
      <c r="K77" s="12" t="s">
        <v>637</v>
      </c>
      <c r="L77" s="12" t="s">
        <v>704</v>
      </c>
      <c r="M77" s="12" t="s">
        <v>34</v>
      </c>
      <c r="N77" s="12" t="s">
        <v>783</v>
      </c>
      <c r="O77" s="12" t="s">
        <v>36</v>
      </c>
      <c r="P77" s="14">
        <v>0.8</v>
      </c>
      <c r="Q77" s="13">
        <v>33</v>
      </c>
      <c r="R77" s="12" t="s">
        <v>37</v>
      </c>
      <c r="S77" s="12" t="s">
        <v>38</v>
      </c>
      <c r="T77" s="13">
        <v>1</v>
      </c>
      <c r="U77" s="15">
        <v>207032.09</v>
      </c>
      <c r="V77" s="12" t="s">
        <v>38</v>
      </c>
      <c r="W77" s="16"/>
      <c r="X77" s="16"/>
      <c r="Y77" s="8"/>
    </row>
    <row r="78" spans="1:25" ht="15.75" x14ac:dyDescent="0.25">
      <c r="A78" s="7"/>
      <c r="B78" s="25" t="s">
        <v>104</v>
      </c>
      <c r="C78" s="25"/>
      <c r="D78" s="12" t="s">
        <v>313</v>
      </c>
      <c r="E78" s="12" t="s">
        <v>601</v>
      </c>
      <c r="F78" s="12" t="s">
        <v>601</v>
      </c>
      <c r="G78" s="13">
        <v>10</v>
      </c>
      <c r="H78" s="12" t="s">
        <v>601</v>
      </c>
      <c r="I78" s="26" t="s">
        <v>636</v>
      </c>
      <c r="J78" s="12">
        <v>1051</v>
      </c>
      <c r="K78" s="12" t="s">
        <v>638</v>
      </c>
      <c r="L78" s="12" t="s">
        <v>705</v>
      </c>
      <c r="M78" s="12" t="s">
        <v>34</v>
      </c>
      <c r="N78" s="12" t="s">
        <v>784</v>
      </c>
      <c r="O78" s="12" t="s">
        <v>46</v>
      </c>
      <c r="P78" s="14">
        <v>0.5</v>
      </c>
      <c r="Q78" s="13">
        <v>12</v>
      </c>
      <c r="R78" s="12" t="s">
        <v>157</v>
      </c>
      <c r="S78" s="12" t="s">
        <v>38</v>
      </c>
      <c r="T78" s="13">
        <v>1</v>
      </c>
      <c r="U78" s="15">
        <v>0</v>
      </c>
      <c r="V78" s="12" t="s">
        <v>38</v>
      </c>
      <c r="W78" s="16"/>
      <c r="X78" s="16"/>
      <c r="Y78" s="8"/>
    </row>
    <row r="79" spans="1:25" ht="15.75" x14ac:dyDescent="0.25">
      <c r="A79" s="7"/>
      <c r="B79" s="25" t="s">
        <v>145</v>
      </c>
      <c r="C79" s="25"/>
      <c r="D79" s="12" t="s">
        <v>316</v>
      </c>
      <c r="E79" s="12" t="s">
        <v>603</v>
      </c>
      <c r="F79" s="12" t="s">
        <v>603</v>
      </c>
      <c r="G79" s="13">
        <v>0</v>
      </c>
      <c r="H79" s="12" t="s">
        <v>603</v>
      </c>
      <c r="I79" s="12" t="s">
        <v>38</v>
      </c>
      <c r="J79" s="12">
        <v>1052</v>
      </c>
      <c r="K79" s="12" t="s">
        <v>637</v>
      </c>
      <c r="L79" s="12" t="s">
        <v>706</v>
      </c>
      <c r="M79" s="12" t="s">
        <v>74</v>
      </c>
      <c r="N79" s="12" t="s">
        <v>785</v>
      </c>
      <c r="O79" s="12" t="s">
        <v>46</v>
      </c>
      <c r="P79" s="14">
        <v>0.5</v>
      </c>
      <c r="Q79" s="13">
        <v>18</v>
      </c>
      <c r="R79" s="12" t="s">
        <v>319</v>
      </c>
      <c r="S79" s="12" t="s">
        <v>38</v>
      </c>
      <c r="T79" s="13">
        <v>1</v>
      </c>
      <c r="U79" s="15">
        <v>0</v>
      </c>
      <c r="V79" s="12" t="s">
        <v>38</v>
      </c>
      <c r="W79" s="16"/>
      <c r="X79" s="16"/>
      <c r="Y79" s="8"/>
    </row>
    <row r="80" spans="1:25" ht="15.75" x14ac:dyDescent="0.25">
      <c r="A80" s="7"/>
      <c r="B80" s="25" t="s">
        <v>145</v>
      </c>
      <c r="C80" s="25"/>
      <c r="D80" s="12" t="s">
        <v>320</v>
      </c>
      <c r="E80" s="12" t="s">
        <v>619</v>
      </c>
      <c r="F80" s="12" t="s">
        <v>619</v>
      </c>
      <c r="G80" s="13">
        <v>0</v>
      </c>
      <c r="H80" s="12" t="s">
        <v>619</v>
      </c>
      <c r="I80" s="12" t="s">
        <v>38</v>
      </c>
      <c r="J80" s="12">
        <v>1053</v>
      </c>
      <c r="K80" s="12" t="s">
        <v>638</v>
      </c>
      <c r="L80" s="12" t="s">
        <v>707</v>
      </c>
      <c r="M80" s="12" t="s">
        <v>74</v>
      </c>
      <c r="N80" s="12" t="s">
        <v>786</v>
      </c>
      <c r="O80" s="12" t="s">
        <v>62</v>
      </c>
      <c r="P80" s="14">
        <v>0.5</v>
      </c>
      <c r="Q80" s="13">
        <v>18</v>
      </c>
      <c r="R80" s="12" t="s">
        <v>319</v>
      </c>
      <c r="S80" s="12" t="s">
        <v>38</v>
      </c>
      <c r="T80" s="13">
        <v>1</v>
      </c>
      <c r="U80" s="15">
        <v>0</v>
      </c>
      <c r="V80" s="12" t="s">
        <v>38</v>
      </c>
      <c r="W80" s="16"/>
      <c r="X80" s="16"/>
      <c r="Y80" s="8"/>
    </row>
    <row r="81" spans="1:25" ht="15.75" x14ac:dyDescent="0.25">
      <c r="A81" s="7"/>
      <c r="B81" s="25" t="s">
        <v>191</v>
      </c>
      <c r="C81" s="25"/>
      <c r="D81" s="12" t="s">
        <v>324</v>
      </c>
      <c r="E81" s="12" t="s">
        <v>611</v>
      </c>
      <c r="F81" s="12" t="s">
        <v>611</v>
      </c>
      <c r="G81" s="13">
        <v>0</v>
      </c>
      <c r="H81" s="12" t="s">
        <v>611</v>
      </c>
      <c r="I81" s="12" t="s">
        <v>38</v>
      </c>
      <c r="J81" s="12">
        <v>1054</v>
      </c>
      <c r="K81" s="12" t="s">
        <v>637</v>
      </c>
      <c r="L81" s="12" t="s">
        <v>708</v>
      </c>
      <c r="M81" s="12" t="s">
        <v>34</v>
      </c>
      <c r="N81" s="12" t="s">
        <v>787</v>
      </c>
      <c r="O81" s="12" t="s">
        <v>62</v>
      </c>
      <c r="P81" s="14">
        <v>0.5</v>
      </c>
      <c r="Q81" s="13">
        <v>5</v>
      </c>
      <c r="R81" s="12" t="s">
        <v>198</v>
      </c>
      <c r="S81" s="12" t="s">
        <v>38</v>
      </c>
      <c r="T81" s="13">
        <v>1</v>
      </c>
      <c r="U81" s="15">
        <v>0</v>
      </c>
      <c r="V81" s="12" t="s">
        <v>38</v>
      </c>
      <c r="W81" s="16"/>
      <c r="X81" s="16"/>
      <c r="Y81" s="8"/>
    </row>
    <row r="82" spans="1:25" ht="15.75" x14ac:dyDescent="0.25">
      <c r="A82" s="7"/>
      <c r="B82" s="25" t="s">
        <v>173</v>
      </c>
      <c r="C82" s="25"/>
      <c r="D82" s="12" t="s">
        <v>327</v>
      </c>
      <c r="E82" s="12" t="s">
        <v>603</v>
      </c>
      <c r="F82" s="12" t="s">
        <v>603</v>
      </c>
      <c r="G82" s="13">
        <v>0</v>
      </c>
      <c r="H82" s="12" t="s">
        <v>603</v>
      </c>
      <c r="I82" s="12" t="s">
        <v>38</v>
      </c>
      <c r="J82" s="12">
        <v>1055</v>
      </c>
      <c r="K82" s="12" t="s">
        <v>638</v>
      </c>
      <c r="L82" s="12" t="s">
        <v>709</v>
      </c>
      <c r="M82" s="12" t="s">
        <v>74</v>
      </c>
      <c r="N82" s="12" t="s">
        <v>788</v>
      </c>
      <c r="O82" s="12" t="s">
        <v>46</v>
      </c>
      <c r="P82" s="14">
        <v>0.5</v>
      </c>
      <c r="Q82" s="13">
        <v>25</v>
      </c>
      <c r="R82" s="12" t="s">
        <v>254</v>
      </c>
      <c r="S82" s="12" t="s">
        <v>38</v>
      </c>
      <c r="T82" s="13">
        <v>1</v>
      </c>
      <c r="U82" s="16"/>
      <c r="V82" s="12" t="s">
        <v>38</v>
      </c>
      <c r="W82" s="16"/>
      <c r="X82" s="16"/>
      <c r="Y82" s="8"/>
    </row>
    <row r="83" spans="1:25" ht="15.75" x14ac:dyDescent="0.25">
      <c r="A83" s="7"/>
      <c r="B83" s="25" t="s">
        <v>173</v>
      </c>
      <c r="C83" s="25"/>
      <c r="D83" s="12" t="s">
        <v>330</v>
      </c>
      <c r="E83" s="12" t="s">
        <v>603</v>
      </c>
      <c r="F83" s="12" t="s">
        <v>603</v>
      </c>
      <c r="G83" s="13">
        <v>0</v>
      </c>
      <c r="H83" s="12" t="s">
        <v>603</v>
      </c>
      <c r="I83" s="12" t="s">
        <v>38</v>
      </c>
      <c r="J83" s="12">
        <v>1055</v>
      </c>
      <c r="K83" s="12" t="s">
        <v>638</v>
      </c>
      <c r="L83" s="12" t="s">
        <v>710</v>
      </c>
      <c r="M83" s="12" t="s">
        <v>60</v>
      </c>
      <c r="N83" s="12" t="s">
        <v>789</v>
      </c>
      <c r="O83" s="12" t="s">
        <v>46</v>
      </c>
      <c r="P83" s="14">
        <v>0.5</v>
      </c>
      <c r="Q83" s="13">
        <v>25</v>
      </c>
      <c r="R83" s="12" t="s">
        <v>254</v>
      </c>
      <c r="S83" s="12" t="s">
        <v>38</v>
      </c>
      <c r="T83" s="13">
        <v>1</v>
      </c>
      <c r="U83" s="16"/>
      <c r="V83" s="12" t="s">
        <v>38</v>
      </c>
      <c r="W83" s="16"/>
      <c r="X83" s="16"/>
      <c r="Y83" s="8"/>
    </row>
    <row r="84" spans="1:25" ht="15.75" x14ac:dyDescent="0.25">
      <c r="A84" s="7"/>
      <c r="B84" s="25" t="s">
        <v>139</v>
      </c>
      <c r="C84" s="25"/>
      <c r="D84" s="12" t="s">
        <v>331</v>
      </c>
      <c r="E84" s="12" t="s">
        <v>620</v>
      </c>
      <c r="F84" s="12" t="s">
        <v>620</v>
      </c>
      <c r="G84" s="13">
        <v>0</v>
      </c>
      <c r="H84" s="12" t="s">
        <v>620</v>
      </c>
      <c r="I84" s="12" t="s">
        <v>38</v>
      </c>
      <c r="J84" s="12">
        <v>1056</v>
      </c>
      <c r="K84" s="12" t="s">
        <v>637</v>
      </c>
      <c r="L84" s="12" t="s">
        <v>711</v>
      </c>
      <c r="M84" s="12" t="s">
        <v>34</v>
      </c>
      <c r="N84" s="12" t="s">
        <v>790</v>
      </c>
      <c r="O84" s="12" t="s">
        <v>108</v>
      </c>
      <c r="P84" s="14">
        <v>1</v>
      </c>
      <c r="Q84" s="13">
        <v>10</v>
      </c>
      <c r="R84" s="12" t="s">
        <v>104</v>
      </c>
      <c r="S84" s="12" t="s">
        <v>38</v>
      </c>
      <c r="T84" s="13">
        <v>1</v>
      </c>
      <c r="U84" s="15">
        <v>377684.85</v>
      </c>
      <c r="V84" s="12" t="s">
        <v>38</v>
      </c>
      <c r="W84" s="16"/>
      <c r="X84" s="16"/>
      <c r="Y84" s="8"/>
    </row>
    <row r="85" spans="1:25" ht="15.75" x14ac:dyDescent="0.25">
      <c r="A85" s="7"/>
      <c r="B85" s="25" t="s">
        <v>191</v>
      </c>
      <c r="C85" s="25"/>
      <c r="D85" s="12" t="s">
        <v>336</v>
      </c>
      <c r="E85" s="12" t="s">
        <v>601</v>
      </c>
      <c r="F85" s="12" t="s">
        <v>601</v>
      </c>
      <c r="G85" s="13">
        <v>5</v>
      </c>
      <c r="H85" s="12" t="s">
        <v>601</v>
      </c>
      <c r="I85" s="26" t="s">
        <v>636</v>
      </c>
      <c r="J85" s="12">
        <v>1057</v>
      </c>
      <c r="K85" s="12" t="s">
        <v>638</v>
      </c>
      <c r="L85" s="12" t="s">
        <v>712</v>
      </c>
      <c r="M85" s="12" t="s">
        <v>34</v>
      </c>
      <c r="N85" s="12" t="s">
        <v>791</v>
      </c>
      <c r="O85" s="12" t="s">
        <v>10</v>
      </c>
      <c r="P85" s="14">
        <v>0.2</v>
      </c>
      <c r="Q85" s="13">
        <v>5</v>
      </c>
      <c r="R85" s="12" t="s">
        <v>198</v>
      </c>
      <c r="S85" s="12" t="s">
        <v>38</v>
      </c>
      <c r="T85" s="13">
        <v>1</v>
      </c>
      <c r="U85" s="15">
        <v>0</v>
      </c>
      <c r="V85" s="12" t="s">
        <v>38</v>
      </c>
      <c r="W85" s="16"/>
      <c r="X85" s="16"/>
      <c r="Y85" s="8"/>
    </row>
    <row r="86" spans="1:25" ht="15.75" x14ac:dyDescent="0.25">
      <c r="A86" s="7"/>
      <c r="B86" s="25" t="s">
        <v>28</v>
      </c>
      <c r="C86" s="25"/>
      <c r="D86" s="12" t="s">
        <v>339</v>
      </c>
      <c r="E86" s="12" t="s">
        <v>599</v>
      </c>
      <c r="F86" s="12" t="s">
        <v>599</v>
      </c>
      <c r="G86" s="13">
        <v>0</v>
      </c>
      <c r="H86" s="12" t="s">
        <v>599</v>
      </c>
      <c r="I86" s="12" t="s">
        <v>38</v>
      </c>
      <c r="J86" s="12">
        <v>1058</v>
      </c>
      <c r="K86" s="12" t="s">
        <v>637</v>
      </c>
      <c r="L86" s="12" t="s">
        <v>713</v>
      </c>
      <c r="M86" s="12" t="s">
        <v>34</v>
      </c>
      <c r="N86" s="12" t="s">
        <v>792</v>
      </c>
      <c r="O86" s="12" t="s">
        <v>36</v>
      </c>
      <c r="P86" s="14">
        <v>0.8</v>
      </c>
      <c r="Q86" s="13">
        <v>29</v>
      </c>
      <c r="R86" s="12" t="s">
        <v>238</v>
      </c>
      <c r="S86" s="12" t="s">
        <v>38</v>
      </c>
      <c r="T86" s="13">
        <v>1</v>
      </c>
      <c r="U86" s="15">
        <v>134719.88</v>
      </c>
      <c r="V86" s="12" t="s">
        <v>38</v>
      </c>
      <c r="W86" s="16"/>
      <c r="X86" s="16"/>
      <c r="Y86" s="8"/>
    </row>
    <row r="87" spans="1:25" ht="15.75" x14ac:dyDescent="0.25">
      <c r="A87" s="7"/>
      <c r="B87" s="25" t="s">
        <v>133</v>
      </c>
      <c r="C87" s="25"/>
      <c r="D87" s="12" t="s">
        <v>342</v>
      </c>
      <c r="E87" s="12" t="s">
        <v>603</v>
      </c>
      <c r="F87" s="12" t="s">
        <v>603</v>
      </c>
      <c r="G87" s="13">
        <v>0</v>
      </c>
      <c r="H87" s="12" t="s">
        <v>603</v>
      </c>
      <c r="I87" s="12" t="s">
        <v>38</v>
      </c>
      <c r="J87" s="12">
        <v>1059</v>
      </c>
      <c r="K87" s="12" t="s">
        <v>638</v>
      </c>
      <c r="L87" s="12" t="s">
        <v>714</v>
      </c>
      <c r="M87" s="12" t="s">
        <v>74</v>
      </c>
      <c r="N87" s="12" t="s">
        <v>793</v>
      </c>
      <c r="O87" s="12" t="s">
        <v>83</v>
      </c>
      <c r="P87" s="14">
        <v>0</v>
      </c>
      <c r="Q87" s="13">
        <v>30</v>
      </c>
      <c r="R87" s="12" t="s">
        <v>137</v>
      </c>
      <c r="S87" s="12" t="s">
        <v>38</v>
      </c>
      <c r="T87" s="13">
        <v>1</v>
      </c>
      <c r="U87" s="16"/>
      <c r="V87" s="12" t="s">
        <v>85</v>
      </c>
      <c r="W87" s="12" t="s">
        <v>138</v>
      </c>
      <c r="X87" s="16"/>
      <c r="Y87" s="8"/>
    </row>
    <row r="88" spans="1:25" ht="15.75" x14ac:dyDescent="0.25">
      <c r="A88" s="7"/>
      <c r="B88" s="25" t="s">
        <v>48</v>
      </c>
      <c r="C88" s="25"/>
      <c r="D88" s="12" t="s">
        <v>346</v>
      </c>
      <c r="E88" s="12" t="s">
        <v>607</v>
      </c>
      <c r="F88" s="12" t="s">
        <v>607</v>
      </c>
      <c r="G88" s="13">
        <v>0</v>
      </c>
      <c r="H88" s="12" t="s">
        <v>607</v>
      </c>
      <c r="I88" s="12" t="s">
        <v>38</v>
      </c>
      <c r="J88" s="12">
        <v>1060</v>
      </c>
      <c r="K88" s="12" t="s">
        <v>637</v>
      </c>
      <c r="L88" s="12" t="s">
        <v>715</v>
      </c>
      <c r="M88" s="12" t="s">
        <v>60</v>
      </c>
      <c r="N88" s="12" t="s">
        <v>794</v>
      </c>
      <c r="O88" s="12" t="s">
        <v>36</v>
      </c>
      <c r="P88" s="14">
        <v>0.8</v>
      </c>
      <c r="Q88" s="13">
        <v>21</v>
      </c>
      <c r="R88" s="12" t="s">
        <v>120</v>
      </c>
      <c r="S88" s="12" t="s">
        <v>38</v>
      </c>
      <c r="T88" s="13">
        <v>1</v>
      </c>
      <c r="U88" s="15">
        <v>836496.57</v>
      </c>
      <c r="V88" s="12" t="s">
        <v>38</v>
      </c>
      <c r="W88" s="16"/>
      <c r="X88" s="16"/>
      <c r="Y88" s="8"/>
    </row>
    <row r="89" spans="1:25" ht="15.75" x14ac:dyDescent="0.25">
      <c r="A89" s="7"/>
      <c r="B89" s="25" t="s">
        <v>115</v>
      </c>
      <c r="C89" s="25"/>
      <c r="D89" s="12" t="s">
        <v>350</v>
      </c>
      <c r="E89" s="12" t="s">
        <v>621</v>
      </c>
      <c r="F89" s="12" t="s">
        <v>621</v>
      </c>
      <c r="G89" s="13">
        <v>0</v>
      </c>
      <c r="H89" s="12" t="s">
        <v>621</v>
      </c>
      <c r="I89" s="12" t="s">
        <v>38</v>
      </c>
      <c r="J89" s="12">
        <v>1061</v>
      </c>
      <c r="K89" s="12" t="s">
        <v>638</v>
      </c>
      <c r="L89" s="12" t="s">
        <v>716</v>
      </c>
      <c r="M89" s="12" t="s">
        <v>34</v>
      </c>
      <c r="N89" s="12" t="s">
        <v>795</v>
      </c>
      <c r="O89" s="12" t="s">
        <v>46</v>
      </c>
      <c r="P89" s="14">
        <v>0.5</v>
      </c>
      <c r="Q89" s="13">
        <v>20</v>
      </c>
      <c r="R89" s="12" t="s">
        <v>120</v>
      </c>
      <c r="S89" s="12" t="s">
        <v>38</v>
      </c>
      <c r="T89" s="13">
        <v>1</v>
      </c>
      <c r="U89" s="15">
        <v>0</v>
      </c>
      <c r="V89" s="12" t="s">
        <v>38</v>
      </c>
      <c r="W89" s="16"/>
      <c r="X89" s="16"/>
      <c r="Y89" s="8"/>
    </row>
    <row r="90" spans="1:25" ht="15.75" x14ac:dyDescent="0.25">
      <c r="A90" s="7"/>
      <c r="B90" s="25" t="s">
        <v>48</v>
      </c>
      <c r="C90" s="25"/>
      <c r="D90" s="12" t="s">
        <v>354</v>
      </c>
      <c r="E90" s="12" t="s">
        <v>622</v>
      </c>
      <c r="F90" s="12" t="s">
        <v>622</v>
      </c>
      <c r="G90" s="13">
        <v>7</v>
      </c>
      <c r="H90" s="12" t="s">
        <v>622</v>
      </c>
      <c r="I90" s="26" t="s">
        <v>636</v>
      </c>
      <c r="J90" s="12">
        <v>1062</v>
      </c>
      <c r="K90" s="12" t="s">
        <v>637</v>
      </c>
      <c r="L90" s="12" t="s">
        <v>717</v>
      </c>
      <c r="M90" s="12" t="s">
        <v>74</v>
      </c>
      <c r="N90" s="12" t="s">
        <v>796</v>
      </c>
      <c r="O90" s="12" t="s">
        <v>46</v>
      </c>
      <c r="P90" s="14">
        <v>0.5</v>
      </c>
      <c r="Q90" s="13">
        <v>21</v>
      </c>
      <c r="R90" s="12" t="s">
        <v>54</v>
      </c>
      <c r="S90" s="12" t="s">
        <v>38</v>
      </c>
      <c r="T90" s="13">
        <v>1</v>
      </c>
      <c r="U90" s="16"/>
      <c r="V90" s="12" t="s">
        <v>38</v>
      </c>
      <c r="W90" s="16"/>
      <c r="X90" s="16"/>
      <c r="Y90" s="8"/>
    </row>
    <row r="91" spans="1:25" ht="15.75" x14ac:dyDescent="0.25">
      <c r="A91" s="7"/>
      <c r="B91" s="25" t="s">
        <v>76</v>
      </c>
      <c r="C91" s="25"/>
      <c r="D91" s="12" t="s">
        <v>359</v>
      </c>
      <c r="E91" s="12" t="s">
        <v>601</v>
      </c>
      <c r="F91" s="12" t="s">
        <v>601</v>
      </c>
      <c r="G91" s="13">
        <v>11</v>
      </c>
      <c r="H91" s="12" t="s">
        <v>601</v>
      </c>
      <c r="I91" s="26" t="s">
        <v>636</v>
      </c>
      <c r="J91" s="12">
        <v>1063</v>
      </c>
      <c r="K91" s="12" t="s">
        <v>638</v>
      </c>
      <c r="L91" s="12" t="s">
        <v>718</v>
      </c>
      <c r="M91" s="12" t="s">
        <v>34</v>
      </c>
      <c r="N91" s="12" t="s">
        <v>797</v>
      </c>
      <c r="O91" s="12" t="s">
        <v>10</v>
      </c>
      <c r="P91" s="14">
        <v>0.2</v>
      </c>
      <c r="Q91" s="13">
        <v>15</v>
      </c>
      <c r="R91" s="12" t="s">
        <v>362</v>
      </c>
      <c r="S91" s="12" t="s">
        <v>38</v>
      </c>
      <c r="T91" s="13">
        <v>1</v>
      </c>
      <c r="U91" s="15">
        <v>0</v>
      </c>
      <c r="V91" s="12" t="s">
        <v>38</v>
      </c>
      <c r="W91" s="16"/>
      <c r="X91" s="16"/>
      <c r="Y91" s="8"/>
    </row>
    <row r="92" spans="1:25" ht="15.75" x14ac:dyDescent="0.25">
      <c r="A92" s="7"/>
      <c r="B92" s="25" t="s">
        <v>139</v>
      </c>
      <c r="C92" s="25"/>
      <c r="D92" s="12" t="s">
        <v>363</v>
      </c>
      <c r="E92" s="12" t="s">
        <v>623</v>
      </c>
      <c r="F92" s="12" t="s">
        <v>623</v>
      </c>
      <c r="G92" s="13">
        <v>0</v>
      </c>
      <c r="H92" s="12" t="s">
        <v>623</v>
      </c>
      <c r="I92" s="12" t="s">
        <v>38</v>
      </c>
      <c r="J92" s="12">
        <v>1064</v>
      </c>
      <c r="K92" s="12" t="s">
        <v>637</v>
      </c>
      <c r="L92" s="12" t="s">
        <v>719</v>
      </c>
      <c r="M92" s="12" t="s">
        <v>74</v>
      </c>
      <c r="N92" s="12" t="s">
        <v>798</v>
      </c>
      <c r="O92" s="12" t="s">
        <v>368</v>
      </c>
      <c r="P92" s="14">
        <v>0.7</v>
      </c>
      <c r="Q92" s="13">
        <v>22</v>
      </c>
      <c r="R92" s="12" t="s">
        <v>369</v>
      </c>
      <c r="S92" s="12" t="s">
        <v>38</v>
      </c>
      <c r="T92" s="13">
        <v>1</v>
      </c>
      <c r="U92" s="15">
        <v>0</v>
      </c>
      <c r="V92" s="12" t="s">
        <v>38</v>
      </c>
      <c r="W92" s="16"/>
      <c r="X92" s="16"/>
      <c r="Y92" s="8"/>
    </row>
    <row r="93" spans="1:25" ht="15.75" x14ac:dyDescent="0.25">
      <c r="A93" s="7"/>
      <c r="B93" s="25" t="s">
        <v>139</v>
      </c>
      <c r="C93" s="25"/>
      <c r="D93" s="12" t="s">
        <v>370</v>
      </c>
      <c r="E93" s="12" t="s">
        <v>601</v>
      </c>
      <c r="F93" s="12" t="s">
        <v>601</v>
      </c>
      <c r="G93" s="13">
        <v>10</v>
      </c>
      <c r="H93" s="12" t="s">
        <v>601</v>
      </c>
      <c r="I93" s="26" t="s">
        <v>636</v>
      </c>
      <c r="J93" s="12">
        <v>1065</v>
      </c>
      <c r="K93" s="12" t="s">
        <v>638</v>
      </c>
      <c r="L93" s="12" t="s">
        <v>720</v>
      </c>
      <c r="M93" s="12" t="s">
        <v>34</v>
      </c>
      <c r="N93" s="12" t="s">
        <v>799</v>
      </c>
      <c r="O93" s="12" t="s">
        <v>10</v>
      </c>
      <c r="P93" s="14">
        <v>0.2</v>
      </c>
      <c r="Q93" s="13">
        <v>22</v>
      </c>
      <c r="R93" s="12" t="s">
        <v>369</v>
      </c>
      <c r="S93" s="12" t="s">
        <v>38</v>
      </c>
      <c r="T93" s="13">
        <v>1</v>
      </c>
      <c r="U93" s="16"/>
      <c r="V93" s="12" t="s">
        <v>38</v>
      </c>
      <c r="W93" s="16"/>
      <c r="X93" s="16"/>
      <c r="Y93" s="8"/>
    </row>
    <row r="94" spans="1:25" ht="15.75" x14ac:dyDescent="0.25">
      <c r="A94" s="7"/>
      <c r="B94" s="25" t="s">
        <v>104</v>
      </c>
      <c r="C94" s="25"/>
      <c r="D94" s="12" t="s">
        <v>373</v>
      </c>
      <c r="E94" s="12" t="s">
        <v>624</v>
      </c>
      <c r="F94" s="12" t="s">
        <v>624</v>
      </c>
      <c r="G94" s="13">
        <v>0</v>
      </c>
      <c r="H94" s="12" t="s">
        <v>624</v>
      </c>
      <c r="I94" s="12" t="s">
        <v>38</v>
      </c>
      <c r="J94" s="12">
        <v>1066</v>
      </c>
      <c r="K94" s="12" t="s">
        <v>637</v>
      </c>
      <c r="L94" s="12" t="s">
        <v>721</v>
      </c>
      <c r="M94" s="12" t="s">
        <v>34</v>
      </c>
      <c r="N94" s="12" t="s">
        <v>800</v>
      </c>
      <c r="O94" s="12" t="s">
        <v>46</v>
      </c>
      <c r="P94" s="14">
        <v>0.5</v>
      </c>
      <c r="Q94" s="13">
        <v>12</v>
      </c>
      <c r="R94" s="12" t="s">
        <v>157</v>
      </c>
      <c r="S94" s="12" t="s">
        <v>38</v>
      </c>
      <c r="T94" s="13">
        <v>1</v>
      </c>
      <c r="U94" s="15">
        <v>0</v>
      </c>
      <c r="V94" s="12" t="s">
        <v>38</v>
      </c>
      <c r="W94" s="16"/>
      <c r="X94" s="16"/>
      <c r="Y94" s="8"/>
    </row>
    <row r="95" spans="1:25" ht="15.75" x14ac:dyDescent="0.25">
      <c r="A95" s="7"/>
      <c r="B95" s="25" t="s">
        <v>139</v>
      </c>
      <c r="C95" s="25"/>
      <c r="D95" s="12" t="s">
        <v>377</v>
      </c>
      <c r="E95" s="12" t="s">
        <v>625</v>
      </c>
      <c r="F95" s="12" t="s">
        <v>625</v>
      </c>
      <c r="G95" s="13">
        <v>0</v>
      </c>
      <c r="H95" s="12" t="s">
        <v>625</v>
      </c>
      <c r="I95" s="12" t="s">
        <v>38</v>
      </c>
      <c r="J95" s="12">
        <v>1067</v>
      </c>
      <c r="K95" s="12" t="s">
        <v>638</v>
      </c>
      <c r="L95" s="12" t="s">
        <v>722</v>
      </c>
      <c r="M95" s="12" t="s">
        <v>60</v>
      </c>
      <c r="N95" s="12" t="s">
        <v>801</v>
      </c>
      <c r="O95" s="12" t="s">
        <v>83</v>
      </c>
      <c r="P95" s="14">
        <v>0</v>
      </c>
      <c r="Q95" s="13">
        <v>1</v>
      </c>
      <c r="R95" s="12" t="s">
        <v>48</v>
      </c>
      <c r="S95" s="12" t="s">
        <v>38</v>
      </c>
      <c r="T95" s="13">
        <v>1</v>
      </c>
      <c r="U95" s="16"/>
      <c r="V95" s="12" t="s">
        <v>102</v>
      </c>
      <c r="W95" s="12" t="s">
        <v>381</v>
      </c>
      <c r="X95" s="16"/>
      <c r="Y95" s="8"/>
    </row>
    <row r="96" spans="1:25" ht="15.75" x14ac:dyDescent="0.25">
      <c r="A96" s="7"/>
      <c r="B96" s="25" t="s">
        <v>382</v>
      </c>
      <c r="C96" s="25"/>
      <c r="D96" s="12" t="s">
        <v>383</v>
      </c>
      <c r="E96" s="12" t="s">
        <v>612</v>
      </c>
      <c r="F96" s="12" t="s">
        <v>612</v>
      </c>
      <c r="G96" s="13">
        <v>0</v>
      </c>
      <c r="H96" s="12" t="s">
        <v>612</v>
      </c>
      <c r="I96" s="26" t="s">
        <v>636</v>
      </c>
      <c r="J96" s="12">
        <v>1068</v>
      </c>
      <c r="K96" s="12" t="s">
        <v>637</v>
      </c>
      <c r="L96" s="12" t="s">
        <v>723</v>
      </c>
      <c r="M96" s="12" t="s">
        <v>34</v>
      </c>
      <c r="N96" s="12" t="s">
        <v>802</v>
      </c>
      <c r="O96" s="12" t="s">
        <v>108</v>
      </c>
      <c r="P96" s="14">
        <v>1</v>
      </c>
      <c r="Q96" s="13">
        <v>13</v>
      </c>
      <c r="R96" s="12" t="s">
        <v>84</v>
      </c>
      <c r="S96" s="12" t="s">
        <v>38</v>
      </c>
      <c r="T96" s="13">
        <v>1</v>
      </c>
      <c r="U96" s="15">
        <v>643134.68999999994</v>
      </c>
      <c r="V96" s="12" t="s">
        <v>38</v>
      </c>
      <c r="W96" s="16"/>
      <c r="X96" s="16"/>
      <c r="Y96" s="8"/>
    </row>
    <row r="97" spans="1:25" ht="15.75" x14ac:dyDescent="0.25">
      <c r="A97" s="7"/>
      <c r="B97" s="25" t="s">
        <v>109</v>
      </c>
      <c r="C97" s="25"/>
      <c r="D97" s="12" t="s">
        <v>386</v>
      </c>
      <c r="E97" s="12" t="s">
        <v>601</v>
      </c>
      <c r="F97" s="12" t="s">
        <v>601</v>
      </c>
      <c r="G97" s="13">
        <v>0</v>
      </c>
      <c r="H97" s="12" t="s">
        <v>601</v>
      </c>
      <c r="I97" s="12" t="s">
        <v>38</v>
      </c>
      <c r="J97" s="12">
        <v>1069</v>
      </c>
      <c r="K97" s="12" t="s">
        <v>638</v>
      </c>
      <c r="L97" s="12" t="s">
        <v>724</v>
      </c>
      <c r="M97" s="12" t="s">
        <v>34</v>
      </c>
      <c r="N97" s="12" t="s">
        <v>803</v>
      </c>
      <c r="O97" s="12" t="s">
        <v>46</v>
      </c>
      <c r="P97" s="14">
        <v>0.5</v>
      </c>
      <c r="Q97" s="13">
        <v>8</v>
      </c>
      <c r="R97" s="12" t="s">
        <v>220</v>
      </c>
      <c r="S97" s="12" t="s">
        <v>38</v>
      </c>
      <c r="T97" s="13">
        <v>1</v>
      </c>
      <c r="U97" s="15">
        <v>0</v>
      </c>
      <c r="V97" s="12" t="s">
        <v>38</v>
      </c>
      <c r="W97" s="16"/>
      <c r="X97" s="16"/>
      <c r="Y97" s="8"/>
    </row>
    <row r="98" spans="1:25" ht="15.75" x14ac:dyDescent="0.25">
      <c r="A98" s="7"/>
      <c r="B98" s="25" t="s">
        <v>109</v>
      </c>
      <c r="C98" s="25"/>
      <c r="D98" s="12" t="s">
        <v>389</v>
      </c>
      <c r="E98" s="12" t="s">
        <v>601</v>
      </c>
      <c r="F98" s="12" t="s">
        <v>601</v>
      </c>
      <c r="G98" s="13">
        <v>0</v>
      </c>
      <c r="H98" s="12" t="s">
        <v>601</v>
      </c>
      <c r="I98" s="12" t="s">
        <v>38</v>
      </c>
      <c r="J98" s="12">
        <v>1069</v>
      </c>
      <c r="K98" s="12" t="s">
        <v>638</v>
      </c>
      <c r="L98" s="12" t="s">
        <v>725</v>
      </c>
      <c r="M98" s="12" t="s">
        <v>34</v>
      </c>
      <c r="N98" s="12" t="s">
        <v>804</v>
      </c>
      <c r="O98" s="12" t="s">
        <v>46</v>
      </c>
      <c r="P98" s="14">
        <v>0.5</v>
      </c>
      <c r="Q98" s="13">
        <v>8</v>
      </c>
      <c r="R98" s="12" t="s">
        <v>220</v>
      </c>
      <c r="S98" s="12" t="s">
        <v>38</v>
      </c>
      <c r="T98" s="13">
        <v>1</v>
      </c>
      <c r="U98" s="15">
        <v>0</v>
      </c>
      <c r="V98" s="12" t="s">
        <v>38</v>
      </c>
      <c r="W98" s="16"/>
      <c r="X98" s="16"/>
      <c r="Y98" s="8"/>
    </row>
    <row r="99" spans="1:25" ht="15.75" x14ac:dyDescent="0.25">
      <c r="A99" s="7"/>
      <c r="B99" s="25" t="s">
        <v>145</v>
      </c>
      <c r="C99" s="25"/>
      <c r="D99" s="12" t="s">
        <v>390</v>
      </c>
      <c r="E99" s="12" t="s">
        <v>626</v>
      </c>
      <c r="F99" s="12" t="s">
        <v>626</v>
      </c>
      <c r="G99" s="13">
        <v>0</v>
      </c>
      <c r="H99" s="12" t="s">
        <v>626</v>
      </c>
      <c r="I99" s="26" t="s">
        <v>636</v>
      </c>
      <c r="J99" s="12">
        <v>1070</v>
      </c>
      <c r="K99" s="12" t="s">
        <v>637</v>
      </c>
      <c r="L99" s="12" t="s">
        <v>726</v>
      </c>
      <c r="M99" s="12" t="s">
        <v>74</v>
      </c>
      <c r="N99" s="12" t="s">
        <v>805</v>
      </c>
      <c r="O99" s="12" t="s">
        <v>46</v>
      </c>
      <c r="P99" s="14">
        <v>0.5</v>
      </c>
      <c r="Q99" s="13">
        <v>18</v>
      </c>
      <c r="R99" s="12" t="s">
        <v>319</v>
      </c>
      <c r="S99" s="12" t="s">
        <v>64</v>
      </c>
      <c r="T99" s="13">
        <v>2</v>
      </c>
      <c r="U99" s="15">
        <v>0</v>
      </c>
      <c r="V99" s="12" t="s">
        <v>38</v>
      </c>
      <c r="W99" s="16"/>
      <c r="X99" s="16"/>
      <c r="Y99" s="8"/>
    </row>
    <row r="100" spans="1:25" ht="15.75" x14ac:dyDescent="0.25">
      <c r="A100" s="7"/>
      <c r="B100" s="25" t="s">
        <v>28</v>
      </c>
      <c r="C100" s="25"/>
      <c r="D100" s="12" t="s">
        <v>396</v>
      </c>
      <c r="E100" s="12" t="s">
        <v>603</v>
      </c>
      <c r="F100" s="12" t="s">
        <v>603</v>
      </c>
      <c r="G100" s="13">
        <v>0</v>
      </c>
      <c r="H100" s="12" t="s">
        <v>603</v>
      </c>
      <c r="I100" s="12" t="s">
        <v>38</v>
      </c>
      <c r="J100" s="12">
        <v>1071</v>
      </c>
      <c r="K100" s="12" t="s">
        <v>638</v>
      </c>
      <c r="L100" s="12" t="s">
        <v>727</v>
      </c>
      <c r="M100" s="12" t="s">
        <v>74</v>
      </c>
      <c r="N100" s="12" t="s">
        <v>762</v>
      </c>
      <c r="O100" s="12" t="s">
        <v>36</v>
      </c>
      <c r="P100" s="14">
        <v>0.8</v>
      </c>
      <c r="Q100" s="13">
        <v>29</v>
      </c>
      <c r="R100" s="12" t="s">
        <v>120</v>
      </c>
      <c r="S100" s="12" t="s">
        <v>38</v>
      </c>
      <c r="T100" s="13">
        <v>2</v>
      </c>
      <c r="U100" s="15">
        <v>177729.89</v>
      </c>
      <c r="V100" s="12" t="s">
        <v>38</v>
      </c>
      <c r="W100" s="16"/>
      <c r="X100" s="16"/>
      <c r="Y100" s="8"/>
    </row>
    <row r="101" spans="1:25" ht="15.75" x14ac:dyDescent="0.25">
      <c r="A101" s="7"/>
      <c r="B101" s="25" t="s">
        <v>28</v>
      </c>
      <c r="C101" s="25"/>
      <c r="D101" s="12" t="s">
        <v>399</v>
      </c>
      <c r="E101" s="12" t="s">
        <v>603</v>
      </c>
      <c r="F101" s="12" t="s">
        <v>603</v>
      </c>
      <c r="G101" s="13">
        <v>0</v>
      </c>
      <c r="H101" s="12" t="s">
        <v>603</v>
      </c>
      <c r="I101" s="12" t="s">
        <v>38</v>
      </c>
      <c r="J101" s="12">
        <v>1071</v>
      </c>
      <c r="K101" s="12" t="s">
        <v>638</v>
      </c>
      <c r="L101" s="12" t="s">
        <v>728</v>
      </c>
      <c r="M101" s="12" t="s">
        <v>74</v>
      </c>
      <c r="N101" s="12" t="s">
        <v>763</v>
      </c>
      <c r="O101" s="12" t="s">
        <v>36</v>
      </c>
      <c r="P101" s="14">
        <v>0.8</v>
      </c>
      <c r="Q101" s="13">
        <v>29</v>
      </c>
      <c r="R101" s="12" t="s">
        <v>144</v>
      </c>
      <c r="S101" s="12" t="s">
        <v>38</v>
      </c>
      <c r="T101" s="13">
        <v>2</v>
      </c>
      <c r="U101" s="15">
        <v>3513994.75</v>
      </c>
      <c r="V101" s="12" t="s">
        <v>38</v>
      </c>
      <c r="W101" s="16"/>
      <c r="X101" s="16"/>
      <c r="Y101" s="8"/>
    </row>
    <row r="102" spans="1:25" ht="15.75" x14ac:dyDescent="0.25">
      <c r="A102" s="7"/>
      <c r="B102" s="25" t="s">
        <v>173</v>
      </c>
      <c r="C102" s="25"/>
      <c r="D102" s="12" t="s">
        <v>400</v>
      </c>
      <c r="E102" s="12" t="s">
        <v>603</v>
      </c>
      <c r="F102" s="12" t="s">
        <v>603</v>
      </c>
      <c r="G102" s="13">
        <v>0</v>
      </c>
      <c r="H102" s="12" t="s">
        <v>603</v>
      </c>
      <c r="I102" s="12" t="s">
        <v>38</v>
      </c>
      <c r="J102" s="12">
        <v>1072</v>
      </c>
      <c r="K102" s="12" t="s">
        <v>637</v>
      </c>
      <c r="L102" s="12" t="s">
        <v>729</v>
      </c>
      <c r="M102" s="12" t="s">
        <v>74</v>
      </c>
      <c r="N102" s="12" t="s">
        <v>764</v>
      </c>
      <c r="O102" s="12" t="s">
        <v>36</v>
      </c>
      <c r="P102" s="14">
        <v>0.8</v>
      </c>
      <c r="Q102" s="13">
        <v>25</v>
      </c>
      <c r="R102" s="12" t="s">
        <v>403</v>
      </c>
      <c r="S102" s="12" t="s">
        <v>38</v>
      </c>
      <c r="T102" s="13">
        <v>1</v>
      </c>
      <c r="U102" s="15">
        <v>667520.78</v>
      </c>
      <c r="V102" s="12" t="s">
        <v>38</v>
      </c>
      <c r="W102" s="16"/>
      <c r="X102" s="16"/>
      <c r="Y102" s="8"/>
    </row>
    <row r="103" spans="1:25" ht="15.75" x14ac:dyDescent="0.25">
      <c r="A103" s="7"/>
      <c r="B103" s="25" t="s">
        <v>173</v>
      </c>
      <c r="C103" s="25"/>
      <c r="D103" s="12" t="s">
        <v>404</v>
      </c>
      <c r="E103" s="12" t="s">
        <v>603</v>
      </c>
      <c r="F103" s="12" t="s">
        <v>603</v>
      </c>
      <c r="G103" s="13">
        <v>0</v>
      </c>
      <c r="H103" s="12" t="s">
        <v>603</v>
      </c>
      <c r="I103" s="12" t="s">
        <v>38</v>
      </c>
      <c r="J103" s="12">
        <v>1073</v>
      </c>
      <c r="K103" s="12" t="s">
        <v>638</v>
      </c>
      <c r="L103" s="12" t="s">
        <v>730</v>
      </c>
      <c r="M103" s="12" t="s">
        <v>74</v>
      </c>
      <c r="N103" s="12" t="s">
        <v>765</v>
      </c>
      <c r="O103" s="12" t="s">
        <v>36</v>
      </c>
      <c r="P103" s="14">
        <v>0.8</v>
      </c>
      <c r="Q103" s="13">
        <v>25</v>
      </c>
      <c r="R103" s="12" t="s">
        <v>178</v>
      </c>
      <c r="S103" s="12" t="s">
        <v>38</v>
      </c>
      <c r="T103" s="13">
        <v>1</v>
      </c>
      <c r="U103" s="15">
        <v>99770.49</v>
      </c>
      <c r="V103" s="12" t="s">
        <v>38</v>
      </c>
      <c r="W103" s="16"/>
      <c r="X103" s="16"/>
      <c r="Y103" s="8"/>
    </row>
    <row r="104" spans="1:25" ht="15.75" x14ac:dyDescent="0.25">
      <c r="A104" s="7"/>
      <c r="B104" s="25" t="s">
        <v>115</v>
      </c>
      <c r="C104" s="25"/>
      <c r="D104" s="12" t="s">
        <v>407</v>
      </c>
      <c r="E104" s="12" t="s">
        <v>606</v>
      </c>
      <c r="F104" s="12" t="s">
        <v>606</v>
      </c>
      <c r="G104" s="13">
        <v>20</v>
      </c>
      <c r="H104" s="12" t="s">
        <v>606</v>
      </c>
      <c r="I104" s="26" t="s">
        <v>636</v>
      </c>
      <c r="J104" s="12">
        <v>1074</v>
      </c>
      <c r="K104" s="12" t="s">
        <v>637</v>
      </c>
      <c r="L104" s="12" t="s">
        <v>731</v>
      </c>
      <c r="M104" s="12" t="s">
        <v>34</v>
      </c>
      <c r="N104" s="12" t="s">
        <v>766</v>
      </c>
      <c r="O104" s="12" t="s">
        <v>10</v>
      </c>
      <c r="P104" s="14">
        <v>0.2</v>
      </c>
      <c r="Q104" s="13">
        <v>20</v>
      </c>
      <c r="R104" s="12" t="s">
        <v>120</v>
      </c>
      <c r="S104" s="12" t="s">
        <v>38</v>
      </c>
      <c r="T104" s="13">
        <v>1</v>
      </c>
      <c r="U104" s="15">
        <v>0</v>
      </c>
      <c r="V104" s="12" t="s">
        <v>38</v>
      </c>
      <c r="W104" s="16"/>
      <c r="X104" s="16"/>
      <c r="Y104" s="8"/>
    </row>
    <row r="105" spans="1:25" ht="15.75" x14ac:dyDescent="0.25">
      <c r="A105" s="7"/>
      <c r="B105" s="25" t="s">
        <v>65</v>
      </c>
      <c r="C105" s="25"/>
      <c r="D105" s="12" t="s">
        <v>410</v>
      </c>
      <c r="E105" s="12" t="s">
        <v>601</v>
      </c>
      <c r="F105" s="12" t="s">
        <v>601</v>
      </c>
      <c r="G105" s="13">
        <v>9</v>
      </c>
      <c r="H105" s="12" t="s">
        <v>601</v>
      </c>
      <c r="I105" s="26" t="s">
        <v>636</v>
      </c>
      <c r="J105" s="12">
        <v>1075</v>
      </c>
      <c r="K105" s="12" t="s">
        <v>638</v>
      </c>
      <c r="L105" s="12" t="s">
        <v>732</v>
      </c>
      <c r="M105" s="12" t="s">
        <v>34</v>
      </c>
      <c r="N105" s="12" t="s">
        <v>767</v>
      </c>
      <c r="O105" s="12" t="s">
        <v>46</v>
      </c>
      <c r="P105" s="14">
        <v>0.5</v>
      </c>
      <c r="Q105" s="13">
        <v>34</v>
      </c>
      <c r="R105" s="12" t="s">
        <v>69</v>
      </c>
      <c r="S105" s="12" t="s">
        <v>64</v>
      </c>
      <c r="T105" s="13">
        <v>1</v>
      </c>
      <c r="U105" s="16"/>
      <c r="V105" s="12" t="s">
        <v>38</v>
      </c>
      <c r="W105" s="16"/>
      <c r="X105" s="16"/>
      <c r="Y105" s="8"/>
    </row>
    <row r="106" spans="1:25" ht="15.75" x14ac:dyDescent="0.25">
      <c r="A106" s="7"/>
      <c r="B106" s="25" t="s">
        <v>139</v>
      </c>
      <c r="C106" s="25"/>
      <c r="D106" s="12" t="s">
        <v>413</v>
      </c>
      <c r="E106" s="12" t="s">
        <v>601</v>
      </c>
      <c r="F106" s="12" t="s">
        <v>601</v>
      </c>
      <c r="G106" s="13">
        <v>22</v>
      </c>
      <c r="H106" s="12" t="s">
        <v>601</v>
      </c>
      <c r="I106" s="26" t="s">
        <v>636</v>
      </c>
      <c r="J106" s="12">
        <v>1076</v>
      </c>
      <c r="K106" s="12" t="s">
        <v>637</v>
      </c>
      <c r="L106" s="12" t="s">
        <v>733</v>
      </c>
      <c r="M106" s="12" t="s">
        <v>34</v>
      </c>
      <c r="N106" s="12" t="s">
        <v>768</v>
      </c>
      <c r="O106" s="12" t="s">
        <v>10</v>
      </c>
      <c r="P106" s="14">
        <v>0.2</v>
      </c>
      <c r="Q106" s="13">
        <v>22</v>
      </c>
      <c r="R106" s="12" t="s">
        <v>369</v>
      </c>
      <c r="S106" s="12" t="s">
        <v>38</v>
      </c>
      <c r="T106" s="13">
        <v>1</v>
      </c>
      <c r="U106" s="16"/>
      <c r="V106" s="12" t="s">
        <v>38</v>
      </c>
      <c r="W106" s="16"/>
      <c r="X106" s="16"/>
      <c r="Y106" s="8"/>
    </row>
    <row r="107" spans="1:25" ht="15.75" x14ac:dyDescent="0.25">
      <c r="A107" s="7"/>
      <c r="B107" s="25" t="s">
        <v>278</v>
      </c>
      <c r="C107" s="25"/>
      <c r="D107" s="12" t="s">
        <v>416</v>
      </c>
      <c r="E107" s="12" t="s">
        <v>619</v>
      </c>
      <c r="F107" s="12" t="s">
        <v>619</v>
      </c>
      <c r="G107" s="13">
        <v>0</v>
      </c>
      <c r="H107" s="12" t="s">
        <v>619</v>
      </c>
      <c r="I107" s="26" t="s">
        <v>636</v>
      </c>
      <c r="J107" s="12">
        <v>1077</v>
      </c>
      <c r="K107" s="12" t="s">
        <v>638</v>
      </c>
      <c r="L107" s="12" t="s">
        <v>734</v>
      </c>
      <c r="M107" s="12" t="s">
        <v>74</v>
      </c>
      <c r="N107" s="12" t="s">
        <v>769</v>
      </c>
      <c r="O107" s="12" t="s">
        <v>46</v>
      </c>
      <c r="P107" s="14">
        <v>0.5</v>
      </c>
      <c r="Q107" s="13">
        <v>0</v>
      </c>
      <c r="R107" s="12" t="s">
        <v>282</v>
      </c>
      <c r="S107" s="12" t="s">
        <v>64</v>
      </c>
      <c r="T107" s="13">
        <v>1</v>
      </c>
      <c r="U107" s="15">
        <v>0</v>
      </c>
      <c r="V107" s="12" t="s">
        <v>38</v>
      </c>
      <c r="W107" s="16"/>
      <c r="X107" s="16"/>
      <c r="Y107" s="8"/>
    </row>
    <row r="108" spans="1:25" ht="15.75" x14ac:dyDescent="0.25">
      <c r="A108" s="7"/>
      <c r="B108" s="25" t="s">
        <v>47</v>
      </c>
      <c r="C108" s="25"/>
      <c r="D108" s="12" t="s">
        <v>419</v>
      </c>
      <c r="E108" s="12" t="s">
        <v>619</v>
      </c>
      <c r="F108" s="12" t="s">
        <v>619</v>
      </c>
      <c r="G108" s="13">
        <v>0</v>
      </c>
      <c r="H108" s="12" t="s">
        <v>619</v>
      </c>
      <c r="I108" s="26" t="s">
        <v>636</v>
      </c>
      <c r="J108" s="12">
        <v>1077</v>
      </c>
      <c r="K108" s="12" t="s">
        <v>638</v>
      </c>
      <c r="L108" s="12" t="s">
        <v>735</v>
      </c>
      <c r="M108" s="12" t="s">
        <v>74</v>
      </c>
      <c r="N108" s="12" t="s">
        <v>770</v>
      </c>
      <c r="O108" s="12" t="s">
        <v>46</v>
      </c>
      <c r="P108" s="14">
        <v>0.5</v>
      </c>
      <c r="Q108" s="13">
        <v>6</v>
      </c>
      <c r="R108" s="12" t="s">
        <v>114</v>
      </c>
      <c r="S108" s="12" t="s">
        <v>38</v>
      </c>
      <c r="T108" s="13">
        <v>1</v>
      </c>
      <c r="U108" s="15">
        <v>0</v>
      </c>
      <c r="V108" s="12" t="s">
        <v>38</v>
      </c>
      <c r="W108" s="16"/>
      <c r="X108" s="16"/>
      <c r="Y108" s="8"/>
    </row>
    <row r="109" spans="1:25" ht="15.75" x14ac:dyDescent="0.25">
      <c r="A109" s="7"/>
      <c r="B109" s="25" t="s">
        <v>168</v>
      </c>
      <c r="C109" s="25"/>
      <c r="D109" s="12" t="s">
        <v>420</v>
      </c>
      <c r="E109" s="12" t="s">
        <v>619</v>
      </c>
      <c r="F109" s="12" t="s">
        <v>619</v>
      </c>
      <c r="G109" s="13">
        <v>0</v>
      </c>
      <c r="H109" s="12" t="s">
        <v>619</v>
      </c>
      <c r="I109" s="26" t="s">
        <v>636</v>
      </c>
      <c r="J109" s="12">
        <v>1077</v>
      </c>
      <c r="K109" s="12" t="s">
        <v>638</v>
      </c>
      <c r="L109" s="12" t="s">
        <v>736</v>
      </c>
      <c r="M109" s="12" t="s">
        <v>74</v>
      </c>
      <c r="N109" s="12" t="s">
        <v>771</v>
      </c>
      <c r="O109" s="12" t="s">
        <v>36</v>
      </c>
      <c r="P109" s="14">
        <v>0.8</v>
      </c>
      <c r="Q109" s="13">
        <v>7</v>
      </c>
      <c r="R109" s="12" t="s">
        <v>114</v>
      </c>
      <c r="S109" s="12" t="s">
        <v>38</v>
      </c>
      <c r="T109" s="13">
        <v>1</v>
      </c>
      <c r="U109" s="15">
        <v>534697.73</v>
      </c>
      <c r="V109" s="12" t="s">
        <v>38</v>
      </c>
      <c r="W109" s="16"/>
      <c r="X109" s="16"/>
      <c r="Y109" s="8"/>
    </row>
    <row r="110" spans="1:25" ht="15.75" x14ac:dyDescent="0.25">
      <c r="A110" s="7"/>
      <c r="B110" s="25" t="s">
        <v>84</v>
      </c>
      <c r="C110" s="25"/>
      <c r="D110" s="12" t="s">
        <v>421</v>
      </c>
      <c r="E110" s="12" t="s">
        <v>604</v>
      </c>
      <c r="F110" s="12" t="s">
        <v>604</v>
      </c>
      <c r="G110" s="13">
        <v>0</v>
      </c>
      <c r="H110" s="12" t="s">
        <v>604</v>
      </c>
      <c r="I110" s="12" t="s">
        <v>38</v>
      </c>
      <c r="J110" s="12">
        <v>1078</v>
      </c>
      <c r="K110" s="12" t="s">
        <v>637</v>
      </c>
      <c r="L110" s="12" t="s">
        <v>737</v>
      </c>
      <c r="M110" s="12" t="s">
        <v>81</v>
      </c>
      <c r="N110" s="12" t="s">
        <v>772</v>
      </c>
      <c r="O110" s="12" t="s">
        <v>36</v>
      </c>
      <c r="P110" s="14">
        <v>0.8</v>
      </c>
      <c r="Q110" s="13">
        <v>14</v>
      </c>
      <c r="R110" s="12" t="s">
        <v>424</v>
      </c>
      <c r="S110" s="12" t="s">
        <v>38</v>
      </c>
      <c r="T110" s="13">
        <v>1</v>
      </c>
      <c r="U110" s="15">
        <v>33607.040000000001</v>
      </c>
      <c r="V110" s="12" t="s">
        <v>38</v>
      </c>
      <c r="W110" s="16"/>
      <c r="X110" s="16"/>
      <c r="Y110" s="8"/>
    </row>
    <row r="111" spans="1:25" ht="15.75" x14ac:dyDescent="0.25">
      <c r="A111" s="7"/>
      <c r="B111" s="25" t="s">
        <v>76</v>
      </c>
      <c r="C111" s="25"/>
      <c r="D111" s="12" t="s">
        <v>425</v>
      </c>
      <c r="E111" s="12" t="s">
        <v>604</v>
      </c>
      <c r="F111" s="12" t="s">
        <v>604</v>
      </c>
      <c r="G111" s="13">
        <v>0</v>
      </c>
      <c r="H111" s="12" t="s">
        <v>604</v>
      </c>
      <c r="I111" s="12" t="s">
        <v>38</v>
      </c>
      <c r="J111" s="12">
        <v>1078</v>
      </c>
      <c r="K111" s="12" t="s">
        <v>637</v>
      </c>
      <c r="L111" s="12" t="s">
        <v>738</v>
      </c>
      <c r="M111" s="12" t="s">
        <v>81</v>
      </c>
      <c r="N111" s="12" t="s">
        <v>773</v>
      </c>
      <c r="O111" s="12" t="s">
        <v>83</v>
      </c>
      <c r="P111" s="14">
        <v>0</v>
      </c>
      <c r="Q111" s="13">
        <v>1</v>
      </c>
      <c r="R111" s="12" t="s">
        <v>84</v>
      </c>
      <c r="S111" s="12" t="s">
        <v>38</v>
      </c>
      <c r="T111" s="13">
        <v>1</v>
      </c>
      <c r="U111" s="15">
        <v>0</v>
      </c>
      <c r="V111" s="12" t="s">
        <v>85</v>
      </c>
      <c r="W111" s="12" t="s">
        <v>426</v>
      </c>
      <c r="X111" s="16"/>
      <c r="Y111" s="8"/>
    </row>
    <row r="112" spans="1:25" ht="15.75" x14ac:dyDescent="0.25">
      <c r="A112" s="7"/>
      <c r="B112" s="25" t="s">
        <v>234</v>
      </c>
      <c r="C112" s="25"/>
      <c r="D112" s="12" t="s">
        <v>427</v>
      </c>
      <c r="E112" s="12" t="s">
        <v>603</v>
      </c>
      <c r="F112" s="12" t="s">
        <v>603</v>
      </c>
      <c r="G112" s="13">
        <v>0</v>
      </c>
      <c r="H112" s="12" t="s">
        <v>603</v>
      </c>
      <c r="I112" s="12" t="s">
        <v>38</v>
      </c>
      <c r="J112" s="12">
        <v>1079</v>
      </c>
      <c r="K112" s="12" t="s">
        <v>638</v>
      </c>
      <c r="L112" s="12" t="s">
        <v>739</v>
      </c>
      <c r="M112" s="12" t="s">
        <v>74</v>
      </c>
      <c r="N112" s="12" t="s">
        <v>774</v>
      </c>
      <c r="O112" s="12" t="s">
        <v>46</v>
      </c>
      <c r="P112" s="14">
        <v>0.5</v>
      </c>
      <c r="Q112" s="13">
        <v>26</v>
      </c>
      <c r="R112" s="12" t="s">
        <v>430</v>
      </c>
      <c r="S112" s="12" t="s">
        <v>64</v>
      </c>
      <c r="T112" s="13">
        <v>1</v>
      </c>
      <c r="U112" s="16"/>
      <c r="V112" s="12" t="s">
        <v>38</v>
      </c>
      <c r="W112" s="16"/>
      <c r="X112" s="16"/>
      <c r="Y112" s="8"/>
    </row>
    <row r="113" spans="1:25" ht="15.75" x14ac:dyDescent="0.25">
      <c r="A113" s="7"/>
      <c r="B113" s="25" t="s">
        <v>431</v>
      </c>
      <c r="C113" s="25"/>
      <c r="D113" s="12" t="s">
        <v>432</v>
      </c>
      <c r="E113" s="12" t="s">
        <v>603</v>
      </c>
      <c r="F113" s="12" t="s">
        <v>603</v>
      </c>
      <c r="G113" s="13">
        <v>0</v>
      </c>
      <c r="H113" s="12" t="s">
        <v>603</v>
      </c>
      <c r="I113" s="12" t="s">
        <v>38</v>
      </c>
      <c r="J113" s="12">
        <v>1080</v>
      </c>
      <c r="K113" s="12" t="s">
        <v>637</v>
      </c>
      <c r="L113" s="12" t="s">
        <v>740</v>
      </c>
      <c r="M113" s="12" t="s">
        <v>74</v>
      </c>
      <c r="N113" s="12" t="s">
        <v>775</v>
      </c>
      <c r="O113" s="12" t="s">
        <v>83</v>
      </c>
      <c r="P113" s="14">
        <v>0</v>
      </c>
      <c r="Q113" s="13">
        <v>30</v>
      </c>
      <c r="R113" s="12" t="s">
        <v>435</v>
      </c>
      <c r="S113" s="12" t="s">
        <v>38</v>
      </c>
      <c r="T113" s="13">
        <v>1</v>
      </c>
      <c r="U113" s="16"/>
      <c r="V113" s="12" t="s">
        <v>85</v>
      </c>
      <c r="W113" s="12" t="s">
        <v>138</v>
      </c>
      <c r="X113" s="16"/>
      <c r="Y113" s="8"/>
    </row>
    <row r="114" spans="1:25" ht="15.75" x14ac:dyDescent="0.25">
      <c r="A114" s="7"/>
      <c r="B114" s="25" t="s">
        <v>139</v>
      </c>
      <c r="C114" s="25"/>
      <c r="D114" s="12" t="s">
        <v>436</v>
      </c>
      <c r="E114" s="12" t="s">
        <v>620</v>
      </c>
      <c r="F114" s="12" t="s">
        <v>620</v>
      </c>
      <c r="G114" s="13">
        <v>0</v>
      </c>
      <c r="H114" s="12" t="s">
        <v>620</v>
      </c>
      <c r="I114" s="12" t="s">
        <v>38</v>
      </c>
      <c r="J114" s="12">
        <v>1081</v>
      </c>
      <c r="K114" s="12" t="s">
        <v>638</v>
      </c>
      <c r="L114" s="12" t="s">
        <v>741</v>
      </c>
      <c r="M114" s="12" t="s">
        <v>34</v>
      </c>
      <c r="N114" s="12" t="s">
        <v>776</v>
      </c>
      <c r="O114" s="12" t="s">
        <v>108</v>
      </c>
      <c r="P114" s="14">
        <v>1</v>
      </c>
      <c r="Q114" s="13">
        <v>10</v>
      </c>
      <c r="R114" s="12" t="s">
        <v>104</v>
      </c>
      <c r="S114" s="12" t="s">
        <v>38</v>
      </c>
      <c r="T114" s="13">
        <v>1</v>
      </c>
      <c r="U114" s="15">
        <v>377684.85</v>
      </c>
      <c r="V114" s="12" t="s">
        <v>38</v>
      </c>
      <c r="W114" s="16"/>
      <c r="X114" s="16"/>
      <c r="Y114" s="8"/>
    </row>
    <row r="115" spans="1:25" ht="15.75" x14ac:dyDescent="0.25">
      <c r="A115" s="7"/>
      <c r="B115" s="25" t="s">
        <v>39</v>
      </c>
      <c r="C115" s="25"/>
      <c r="D115" s="12" t="s">
        <v>439</v>
      </c>
      <c r="E115" s="12" t="s">
        <v>600</v>
      </c>
      <c r="F115" s="12" t="s">
        <v>600</v>
      </c>
      <c r="G115" s="13">
        <v>0</v>
      </c>
      <c r="H115" s="12" t="s">
        <v>600</v>
      </c>
      <c r="I115" s="12" t="s">
        <v>38</v>
      </c>
      <c r="J115" s="12">
        <v>1082</v>
      </c>
      <c r="K115" s="12" t="s">
        <v>637</v>
      </c>
      <c r="L115" s="12" t="s">
        <v>742</v>
      </c>
      <c r="M115" s="12" t="s">
        <v>34</v>
      </c>
      <c r="N115" s="12" t="s">
        <v>777</v>
      </c>
      <c r="O115" s="12" t="s">
        <v>36</v>
      </c>
      <c r="P115" s="14">
        <v>0.8</v>
      </c>
      <c r="Q115" s="13">
        <v>36</v>
      </c>
      <c r="R115" s="12" t="s">
        <v>238</v>
      </c>
      <c r="S115" s="12" t="s">
        <v>38</v>
      </c>
      <c r="T115" s="13">
        <v>1</v>
      </c>
      <c r="U115" s="15">
        <v>514991.82</v>
      </c>
      <c r="V115" s="12" t="s">
        <v>38</v>
      </c>
      <c r="W115" s="16"/>
      <c r="X115" s="16"/>
      <c r="Y115" s="8"/>
    </row>
    <row r="116" spans="1:25" ht="15.75" x14ac:dyDescent="0.25">
      <c r="A116" s="7"/>
      <c r="B116" s="25" t="s">
        <v>39</v>
      </c>
      <c r="C116" s="25"/>
      <c r="D116" s="12" t="s">
        <v>442</v>
      </c>
      <c r="E116" s="12" t="s">
        <v>600</v>
      </c>
      <c r="F116" s="12" t="s">
        <v>600</v>
      </c>
      <c r="G116" s="13">
        <v>0</v>
      </c>
      <c r="H116" s="12" t="s">
        <v>600</v>
      </c>
      <c r="I116" s="12" t="s">
        <v>38</v>
      </c>
      <c r="J116" s="12">
        <v>1082</v>
      </c>
      <c r="K116" s="12" t="s">
        <v>637</v>
      </c>
      <c r="L116" s="12" t="s">
        <v>743</v>
      </c>
      <c r="M116" s="12" t="s">
        <v>34</v>
      </c>
      <c r="N116" s="12" t="s">
        <v>778</v>
      </c>
      <c r="O116" s="12" t="s">
        <v>83</v>
      </c>
      <c r="P116" s="14">
        <v>0</v>
      </c>
      <c r="Q116" s="13">
        <v>17</v>
      </c>
      <c r="R116" s="12" t="s">
        <v>210</v>
      </c>
      <c r="S116" s="12" t="s">
        <v>38</v>
      </c>
      <c r="T116" s="13">
        <v>1</v>
      </c>
      <c r="U116" s="16"/>
      <c r="V116" s="12" t="s">
        <v>102</v>
      </c>
      <c r="W116" s="12" t="s">
        <v>443</v>
      </c>
      <c r="X116" s="16"/>
      <c r="Y116" s="8"/>
    </row>
    <row r="117" spans="1:25" ht="15.75" x14ac:dyDescent="0.25">
      <c r="A117" s="7"/>
      <c r="B117" s="25" t="s">
        <v>65</v>
      </c>
      <c r="C117" s="25"/>
      <c r="D117" s="12" t="s">
        <v>444</v>
      </c>
      <c r="E117" s="12" t="s">
        <v>599</v>
      </c>
      <c r="F117" s="12" t="s">
        <v>599</v>
      </c>
      <c r="G117" s="13">
        <v>0</v>
      </c>
      <c r="H117" s="12" t="s">
        <v>599</v>
      </c>
      <c r="I117" s="26" t="s">
        <v>636</v>
      </c>
      <c r="J117" s="12">
        <v>1083</v>
      </c>
      <c r="K117" s="12" t="s">
        <v>638</v>
      </c>
      <c r="L117" s="12" t="s">
        <v>744</v>
      </c>
      <c r="M117" s="12" t="s">
        <v>34</v>
      </c>
      <c r="N117" s="12" t="s">
        <v>779</v>
      </c>
      <c r="O117" s="12" t="s">
        <v>36</v>
      </c>
      <c r="P117" s="14">
        <v>0.8</v>
      </c>
      <c r="Q117" s="13">
        <v>34</v>
      </c>
      <c r="R117" s="12" t="s">
        <v>238</v>
      </c>
      <c r="S117" s="12" t="s">
        <v>38</v>
      </c>
      <c r="T117" s="13">
        <v>2</v>
      </c>
      <c r="U117" s="15">
        <v>658866.81999999995</v>
      </c>
      <c r="V117" s="12" t="s">
        <v>38</v>
      </c>
      <c r="W117" s="16"/>
      <c r="X117" s="16"/>
      <c r="Y117" s="8"/>
    </row>
    <row r="118" spans="1:25" ht="15.75" x14ac:dyDescent="0.25">
      <c r="A118" s="7"/>
      <c r="B118" s="25" t="s">
        <v>55</v>
      </c>
      <c r="C118" s="25"/>
      <c r="D118" s="12" t="s">
        <v>447</v>
      </c>
      <c r="E118" s="12" t="s">
        <v>627</v>
      </c>
      <c r="F118" s="12" t="s">
        <v>627</v>
      </c>
      <c r="G118" s="13">
        <v>0</v>
      </c>
      <c r="H118" s="12" t="s">
        <v>627</v>
      </c>
      <c r="I118" s="12" t="s">
        <v>38</v>
      </c>
      <c r="J118" s="12">
        <v>1084</v>
      </c>
      <c r="K118" s="12" t="s">
        <v>637</v>
      </c>
      <c r="L118" s="12" t="s">
        <v>745</v>
      </c>
      <c r="M118" s="12" t="s">
        <v>81</v>
      </c>
      <c r="N118" s="12" t="s">
        <v>780</v>
      </c>
      <c r="O118" s="12" t="s">
        <v>83</v>
      </c>
      <c r="P118" s="14">
        <v>0</v>
      </c>
      <c r="Q118" s="13">
        <v>0</v>
      </c>
      <c r="R118" s="12" t="s">
        <v>55</v>
      </c>
      <c r="S118" s="12" t="s">
        <v>64</v>
      </c>
      <c r="T118" s="13">
        <v>1</v>
      </c>
      <c r="U118" s="15">
        <v>0</v>
      </c>
      <c r="V118" s="12" t="s">
        <v>102</v>
      </c>
      <c r="W118" s="12" t="s">
        <v>452</v>
      </c>
      <c r="X118" s="16"/>
      <c r="Y118" s="8"/>
    </row>
    <row r="119" spans="1:25" ht="15.75" x14ac:dyDescent="0.25">
      <c r="A119" s="7"/>
      <c r="B119" s="25" t="s">
        <v>109</v>
      </c>
      <c r="C119" s="25"/>
      <c r="D119" s="12" t="s">
        <v>453</v>
      </c>
      <c r="E119" s="12" t="s">
        <v>627</v>
      </c>
      <c r="F119" s="12" t="s">
        <v>627</v>
      </c>
      <c r="G119" s="13">
        <v>0</v>
      </c>
      <c r="H119" s="12" t="s">
        <v>627</v>
      </c>
      <c r="I119" s="12" t="s">
        <v>38</v>
      </c>
      <c r="J119" s="12">
        <v>1084</v>
      </c>
      <c r="K119" s="12" t="s">
        <v>637</v>
      </c>
      <c r="L119" s="12" t="s">
        <v>746</v>
      </c>
      <c r="M119" s="12" t="s">
        <v>81</v>
      </c>
      <c r="N119" s="12" t="s">
        <v>781</v>
      </c>
      <c r="O119" s="12" t="s">
        <v>36</v>
      </c>
      <c r="P119" s="14">
        <v>0.8</v>
      </c>
      <c r="Q119" s="13">
        <v>8</v>
      </c>
      <c r="R119" s="12" t="s">
        <v>424</v>
      </c>
      <c r="S119" s="12" t="s">
        <v>38</v>
      </c>
      <c r="T119" s="13">
        <v>1</v>
      </c>
      <c r="U119" s="15">
        <v>433333.33</v>
      </c>
      <c r="V119" s="12" t="s">
        <v>38</v>
      </c>
      <c r="W119" s="16"/>
      <c r="X119" s="16"/>
      <c r="Y119" s="8"/>
    </row>
    <row r="120" spans="1:25" ht="15.75" x14ac:dyDescent="0.25">
      <c r="A120" s="7"/>
      <c r="B120" s="25" t="s">
        <v>145</v>
      </c>
      <c r="C120" s="25"/>
      <c r="D120" s="12" t="s">
        <v>454</v>
      </c>
      <c r="E120" s="12" t="s">
        <v>617</v>
      </c>
      <c r="F120" s="12" t="s">
        <v>617</v>
      </c>
      <c r="G120" s="13">
        <v>0</v>
      </c>
      <c r="H120" s="12" t="s">
        <v>617</v>
      </c>
      <c r="I120" s="12" t="s">
        <v>38</v>
      </c>
      <c r="J120" s="12">
        <v>1085</v>
      </c>
      <c r="K120" s="12" t="s">
        <v>638</v>
      </c>
      <c r="L120" s="12" t="s">
        <v>747</v>
      </c>
      <c r="M120" s="12" t="s">
        <v>74</v>
      </c>
      <c r="N120" s="12" t="s">
        <v>782</v>
      </c>
      <c r="O120" s="12" t="s">
        <v>36</v>
      </c>
      <c r="P120" s="14">
        <v>0.8</v>
      </c>
      <c r="Q120" s="13">
        <v>18</v>
      </c>
      <c r="R120" s="12" t="s">
        <v>424</v>
      </c>
      <c r="S120" s="12" t="s">
        <v>38</v>
      </c>
      <c r="T120" s="13">
        <v>1</v>
      </c>
      <c r="U120" s="15">
        <v>53785.05</v>
      </c>
      <c r="V120" s="12" t="s">
        <v>38</v>
      </c>
      <c r="W120" s="16"/>
      <c r="X120" s="16"/>
      <c r="Y120" s="8"/>
    </row>
    <row r="121" spans="1:25" ht="15.75" x14ac:dyDescent="0.25">
      <c r="A121" s="7"/>
      <c r="B121" s="25" t="s">
        <v>210</v>
      </c>
      <c r="C121" s="25"/>
      <c r="D121" s="12" t="s">
        <v>457</v>
      </c>
      <c r="E121" s="12" t="s">
        <v>617</v>
      </c>
      <c r="F121" s="12" t="s">
        <v>617</v>
      </c>
      <c r="G121" s="13">
        <v>0</v>
      </c>
      <c r="H121" s="12" t="s">
        <v>617</v>
      </c>
      <c r="I121" s="12" t="s">
        <v>38</v>
      </c>
      <c r="J121" s="12">
        <v>1085</v>
      </c>
      <c r="K121" s="12" t="s">
        <v>638</v>
      </c>
      <c r="L121" s="12" t="s">
        <v>748</v>
      </c>
      <c r="M121" s="12" t="s">
        <v>60</v>
      </c>
      <c r="N121" s="12" t="s">
        <v>783</v>
      </c>
      <c r="O121" s="12" t="s">
        <v>83</v>
      </c>
      <c r="P121" s="14">
        <v>0</v>
      </c>
      <c r="Q121" s="13">
        <v>11</v>
      </c>
      <c r="R121" s="12" t="s">
        <v>109</v>
      </c>
      <c r="S121" s="12" t="s">
        <v>38</v>
      </c>
      <c r="T121" s="13">
        <v>1</v>
      </c>
      <c r="U121" s="15">
        <v>0</v>
      </c>
      <c r="V121" s="12" t="s">
        <v>102</v>
      </c>
      <c r="W121" s="12" t="s">
        <v>308</v>
      </c>
      <c r="X121" s="16"/>
      <c r="Y121" s="8"/>
    </row>
    <row r="122" spans="1:25" ht="15.75" x14ac:dyDescent="0.25">
      <c r="A122" s="7"/>
      <c r="B122" s="25" t="s">
        <v>263</v>
      </c>
      <c r="C122" s="25"/>
      <c r="D122" s="12" t="s">
        <v>458</v>
      </c>
      <c r="E122" s="12" t="s">
        <v>628</v>
      </c>
      <c r="F122" s="12" t="s">
        <v>628</v>
      </c>
      <c r="G122" s="13">
        <v>0</v>
      </c>
      <c r="H122" s="12" t="s">
        <v>628</v>
      </c>
      <c r="I122" s="12" t="s">
        <v>38</v>
      </c>
      <c r="J122" s="12">
        <v>1086</v>
      </c>
      <c r="K122" s="12" t="s">
        <v>637</v>
      </c>
      <c r="L122" s="12" t="s">
        <v>749</v>
      </c>
      <c r="M122" s="12" t="s">
        <v>34</v>
      </c>
      <c r="N122" s="12" t="s">
        <v>784</v>
      </c>
      <c r="O122" s="12" t="s">
        <v>83</v>
      </c>
      <c r="P122" s="14">
        <v>0</v>
      </c>
      <c r="Q122" s="13">
        <v>12</v>
      </c>
      <c r="R122" s="12" t="s">
        <v>39</v>
      </c>
      <c r="S122" s="12" t="s">
        <v>38</v>
      </c>
      <c r="T122" s="13">
        <v>1</v>
      </c>
      <c r="U122" s="16"/>
      <c r="V122" s="12" t="s">
        <v>85</v>
      </c>
      <c r="W122" s="12" t="s">
        <v>138</v>
      </c>
      <c r="X122" s="16"/>
      <c r="Y122" s="8"/>
    </row>
    <row r="123" spans="1:25" ht="15.75" x14ac:dyDescent="0.25">
      <c r="A123" s="7"/>
      <c r="B123" s="25" t="s">
        <v>263</v>
      </c>
      <c r="C123" s="25"/>
      <c r="D123" s="12" t="s">
        <v>462</v>
      </c>
      <c r="E123" s="12" t="s">
        <v>628</v>
      </c>
      <c r="F123" s="12" t="s">
        <v>628</v>
      </c>
      <c r="G123" s="13">
        <v>0</v>
      </c>
      <c r="H123" s="12" t="s">
        <v>628</v>
      </c>
      <c r="I123" s="12" t="s">
        <v>38</v>
      </c>
      <c r="J123" s="12">
        <v>1086</v>
      </c>
      <c r="K123" s="12" t="s">
        <v>637</v>
      </c>
      <c r="L123" s="12" t="s">
        <v>750</v>
      </c>
      <c r="M123" s="12" t="s">
        <v>34</v>
      </c>
      <c r="N123" s="12" t="s">
        <v>785</v>
      </c>
      <c r="O123" s="12" t="s">
        <v>83</v>
      </c>
      <c r="P123" s="14">
        <v>0</v>
      </c>
      <c r="Q123" s="13">
        <v>12</v>
      </c>
      <c r="R123" s="12" t="s">
        <v>39</v>
      </c>
      <c r="S123" s="12" t="s">
        <v>38</v>
      </c>
      <c r="T123" s="13">
        <v>1</v>
      </c>
      <c r="U123" s="16"/>
      <c r="V123" s="12" t="s">
        <v>85</v>
      </c>
      <c r="W123" s="12" t="s">
        <v>138</v>
      </c>
      <c r="X123" s="16"/>
      <c r="Y123" s="8"/>
    </row>
    <row r="124" spans="1:25" ht="15.75" x14ac:dyDescent="0.25">
      <c r="A124" s="7"/>
      <c r="B124" s="25" t="s">
        <v>263</v>
      </c>
      <c r="C124" s="25"/>
      <c r="D124" s="12" t="s">
        <v>463</v>
      </c>
      <c r="E124" s="12" t="s">
        <v>628</v>
      </c>
      <c r="F124" s="12" t="s">
        <v>628</v>
      </c>
      <c r="G124" s="13">
        <v>0</v>
      </c>
      <c r="H124" s="12" t="s">
        <v>628</v>
      </c>
      <c r="I124" s="12" t="s">
        <v>38</v>
      </c>
      <c r="J124" s="12">
        <v>1086</v>
      </c>
      <c r="K124" s="12" t="s">
        <v>637</v>
      </c>
      <c r="L124" s="12" t="s">
        <v>751</v>
      </c>
      <c r="M124" s="12" t="s">
        <v>34</v>
      </c>
      <c r="N124" s="12" t="s">
        <v>786</v>
      </c>
      <c r="O124" s="12" t="s">
        <v>83</v>
      </c>
      <c r="P124" s="14">
        <v>0</v>
      </c>
      <c r="Q124" s="13">
        <v>12</v>
      </c>
      <c r="R124" s="12" t="s">
        <v>39</v>
      </c>
      <c r="S124" s="12" t="s">
        <v>38</v>
      </c>
      <c r="T124" s="13">
        <v>1</v>
      </c>
      <c r="U124" s="16"/>
      <c r="V124" s="12" t="s">
        <v>85</v>
      </c>
      <c r="W124" s="12" t="s">
        <v>138</v>
      </c>
      <c r="X124" s="16"/>
      <c r="Y124" s="8"/>
    </row>
    <row r="125" spans="1:25" ht="15.75" x14ac:dyDescent="0.25">
      <c r="A125" s="7"/>
      <c r="B125" s="25" t="s">
        <v>76</v>
      </c>
      <c r="C125" s="25"/>
      <c r="D125" s="12" t="s">
        <v>464</v>
      </c>
      <c r="E125" s="12" t="s">
        <v>629</v>
      </c>
      <c r="F125" s="12" t="s">
        <v>629</v>
      </c>
      <c r="G125" s="13">
        <v>0</v>
      </c>
      <c r="H125" s="12" t="s">
        <v>629</v>
      </c>
      <c r="I125" s="12" t="s">
        <v>38</v>
      </c>
      <c r="J125" s="12">
        <v>1087</v>
      </c>
      <c r="K125" s="12" t="s">
        <v>638</v>
      </c>
      <c r="L125" s="12" t="s">
        <v>752</v>
      </c>
      <c r="M125" s="12" t="s">
        <v>81</v>
      </c>
      <c r="N125" s="12" t="s">
        <v>787</v>
      </c>
      <c r="O125" s="12" t="s">
        <v>36</v>
      </c>
      <c r="P125" s="14">
        <v>0.8</v>
      </c>
      <c r="Q125" s="13">
        <v>15</v>
      </c>
      <c r="R125" s="12" t="s">
        <v>424</v>
      </c>
      <c r="S125" s="12" t="s">
        <v>38</v>
      </c>
      <c r="T125" s="13">
        <v>1</v>
      </c>
      <c r="U125" s="15">
        <v>29329.63</v>
      </c>
      <c r="V125" s="12" t="s">
        <v>38</v>
      </c>
      <c r="W125" s="16"/>
      <c r="X125" s="16"/>
      <c r="Y125" s="8"/>
    </row>
    <row r="126" spans="1:25" ht="15.75" x14ac:dyDescent="0.25">
      <c r="A126" s="7"/>
      <c r="B126" s="25" t="s">
        <v>145</v>
      </c>
      <c r="C126" s="25"/>
      <c r="D126" s="12" t="s">
        <v>468</v>
      </c>
      <c r="E126" s="12" t="s">
        <v>603</v>
      </c>
      <c r="F126" s="12" t="s">
        <v>603</v>
      </c>
      <c r="G126" s="13">
        <v>0</v>
      </c>
      <c r="H126" s="12" t="s">
        <v>603</v>
      </c>
      <c r="I126" s="12" t="s">
        <v>38</v>
      </c>
      <c r="J126" s="12">
        <v>1088</v>
      </c>
      <c r="K126" s="12" t="s">
        <v>637</v>
      </c>
      <c r="L126" s="12" t="s">
        <v>753</v>
      </c>
      <c r="M126" s="12" t="s">
        <v>74</v>
      </c>
      <c r="N126" s="12" t="s">
        <v>788</v>
      </c>
      <c r="O126" s="12" t="s">
        <v>36</v>
      </c>
      <c r="P126" s="14">
        <v>0.8</v>
      </c>
      <c r="Q126" s="13">
        <v>18</v>
      </c>
      <c r="R126" s="12" t="s">
        <v>75</v>
      </c>
      <c r="S126" s="12" t="s">
        <v>38</v>
      </c>
      <c r="T126" s="13">
        <v>1</v>
      </c>
      <c r="U126" s="15">
        <v>200834.08</v>
      </c>
      <c r="V126" s="12" t="s">
        <v>38</v>
      </c>
      <c r="W126" s="16"/>
      <c r="X126" s="16"/>
      <c r="Y126" s="8"/>
    </row>
    <row r="127" spans="1:25" ht="15.75" x14ac:dyDescent="0.25">
      <c r="A127" s="7"/>
      <c r="B127" s="25" t="s">
        <v>229</v>
      </c>
      <c r="C127" s="25"/>
      <c r="D127" s="12" t="s">
        <v>471</v>
      </c>
      <c r="E127" s="12" t="s">
        <v>599</v>
      </c>
      <c r="F127" s="12" t="s">
        <v>599</v>
      </c>
      <c r="G127" s="13">
        <v>0</v>
      </c>
      <c r="H127" s="12" t="s">
        <v>599</v>
      </c>
      <c r="I127" s="12" t="s">
        <v>38</v>
      </c>
      <c r="J127" s="12">
        <v>1089</v>
      </c>
      <c r="K127" s="12" t="s">
        <v>638</v>
      </c>
      <c r="L127" s="12" t="s">
        <v>751</v>
      </c>
      <c r="M127" s="12" t="s">
        <v>34</v>
      </c>
      <c r="N127" s="12" t="s">
        <v>789</v>
      </c>
      <c r="O127" s="12" t="s">
        <v>36</v>
      </c>
      <c r="P127" s="14">
        <v>0.8</v>
      </c>
      <c r="Q127" s="13">
        <v>35</v>
      </c>
      <c r="R127" s="12" t="s">
        <v>474</v>
      </c>
      <c r="S127" s="12" t="s">
        <v>38</v>
      </c>
      <c r="T127" s="13">
        <v>1</v>
      </c>
      <c r="U127" s="15">
        <v>983795.73</v>
      </c>
      <c r="V127" s="12" t="s">
        <v>38</v>
      </c>
      <c r="W127" s="16"/>
      <c r="X127" s="16"/>
      <c r="Y127" s="8"/>
    </row>
    <row r="128" spans="1:25" ht="15.75" x14ac:dyDescent="0.25">
      <c r="A128" s="7"/>
      <c r="B128" s="25" t="s">
        <v>431</v>
      </c>
      <c r="C128" s="25"/>
      <c r="D128" s="12" t="s">
        <v>475</v>
      </c>
      <c r="E128" s="12" t="s">
        <v>603</v>
      </c>
      <c r="F128" s="12" t="s">
        <v>603</v>
      </c>
      <c r="G128" s="13">
        <v>0</v>
      </c>
      <c r="H128" s="12" t="s">
        <v>603</v>
      </c>
      <c r="I128" s="12" t="s">
        <v>38</v>
      </c>
      <c r="J128" s="12">
        <v>1089</v>
      </c>
      <c r="K128" s="12" t="s">
        <v>638</v>
      </c>
      <c r="L128" s="12" t="s">
        <v>753</v>
      </c>
      <c r="M128" s="12" t="s">
        <v>74</v>
      </c>
      <c r="N128" s="12" t="s">
        <v>790</v>
      </c>
      <c r="O128" s="12" t="s">
        <v>83</v>
      </c>
      <c r="P128" s="14">
        <v>0</v>
      </c>
      <c r="Q128" s="13">
        <v>30</v>
      </c>
      <c r="R128" s="12" t="s">
        <v>435</v>
      </c>
      <c r="S128" s="12" t="s">
        <v>38</v>
      </c>
      <c r="T128" s="13">
        <v>3</v>
      </c>
      <c r="U128" s="15">
        <v>0</v>
      </c>
      <c r="V128" s="12" t="s">
        <v>85</v>
      </c>
      <c r="W128" s="12" t="s">
        <v>138</v>
      </c>
      <c r="X128" s="16"/>
      <c r="Y128" s="8"/>
    </row>
    <row r="129" spans="1:25" ht="15.75" x14ac:dyDescent="0.25">
      <c r="A129" s="7"/>
      <c r="B129" s="25" t="s">
        <v>84</v>
      </c>
      <c r="C129" s="25"/>
      <c r="D129" s="12" t="s">
        <v>476</v>
      </c>
      <c r="E129" s="12" t="s">
        <v>604</v>
      </c>
      <c r="F129" s="12" t="s">
        <v>604</v>
      </c>
      <c r="G129" s="13">
        <v>0</v>
      </c>
      <c r="H129" s="12" t="s">
        <v>604</v>
      </c>
      <c r="I129" s="12" t="s">
        <v>38</v>
      </c>
      <c r="J129" s="12">
        <v>1090</v>
      </c>
      <c r="K129" s="12" t="s">
        <v>637</v>
      </c>
      <c r="L129" s="12" t="s">
        <v>752</v>
      </c>
      <c r="M129" s="12" t="s">
        <v>81</v>
      </c>
      <c r="N129" s="12" t="s">
        <v>791</v>
      </c>
      <c r="O129" s="12" t="s">
        <v>108</v>
      </c>
      <c r="P129" s="14">
        <v>1</v>
      </c>
      <c r="Q129" s="13">
        <v>10</v>
      </c>
      <c r="R129" s="12" t="s">
        <v>69</v>
      </c>
      <c r="S129" s="12" t="s">
        <v>38</v>
      </c>
      <c r="T129" s="13">
        <v>1</v>
      </c>
      <c r="U129" s="15">
        <v>18020.29</v>
      </c>
      <c r="V129" s="12" t="s">
        <v>38</v>
      </c>
      <c r="W129" s="16"/>
      <c r="X129" s="16"/>
      <c r="Y129" s="8"/>
    </row>
    <row r="130" spans="1:25" ht="15.75" x14ac:dyDescent="0.25">
      <c r="A130" s="7"/>
      <c r="B130" s="25" t="s">
        <v>76</v>
      </c>
      <c r="C130" s="25"/>
      <c r="D130" s="12" t="s">
        <v>479</v>
      </c>
      <c r="E130" s="12" t="s">
        <v>604</v>
      </c>
      <c r="F130" s="12" t="s">
        <v>604</v>
      </c>
      <c r="G130" s="13">
        <v>0</v>
      </c>
      <c r="H130" s="12" t="s">
        <v>604</v>
      </c>
      <c r="I130" s="12" t="s">
        <v>38</v>
      </c>
      <c r="J130" s="12">
        <v>1090</v>
      </c>
      <c r="K130" s="12" t="s">
        <v>637</v>
      </c>
      <c r="L130" s="12" t="s">
        <v>752</v>
      </c>
      <c r="M130" s="12" t="s">
        <v>81</v>
      </c>
      <c r="N130" s="12" t="s">
        <v>792</v>
      </c>
      <c r="O130" s="12" t="s">
        <v>83</v>
      </c>
      <c r="P130" s="14">
        <v>0</v>
      </c>
      <c r="Q130" s="13">
        <v>1</v>
      </c>
      <c r="R130" s="12" t="s">
        <v>84</v>
      </c>
      <c r="S130" s="12" t="s">
        <v>38</v>
      </c>
      <c r="T130" s="13">
        <v>1</v>
      </c>
      <c r="U130" s="15">
        <v>0</v>
      </c>
      <c r="V130" s="12" t="s">
        <v>85</v>
      </c>
      <c r="W130" s="12" t="s">
        <v>480</v>
      </c>
      <c r="X130" s="16"/>
      <c r="Y130" s="8"/>
    </row>
    <row r="131" spans="1:25" ht="15.75" x14ac:dyDescent="0.25">
      <c r="A131" s="7"/>
      <c r="B131" s="25" t="s">
        <v>168</v>
      </c>
      <c r="C131" s="25"/>
      <c r="D131" s="12" t="s">
        <v>481</v>
      </c>
      <c r="E131" s="12" t="s">
        <v>630</v>
      </c>
      <c r="F131" s="12" t="s">
        <v>630</v>
      </c>
      <c r="G131" s="13">
        <v>0</v>
      </c>
      <c r="H131" s="12" t="s">
        <v>630</v>
      </c>
      <c r="I131" s="12" t="s">
        <v>38</v>
      </c>
      <c r="J131" s="12">
        <v>1091</v>
      </c>
      <c r="K131" s="12" t="s">
        <v>638</v>
      </c>
      <c r="L131" s="12" t="s">
        <v>752</v>
      </c>
      <c r="M131" s="12" t="s">
        <v>81</v>
      </c>
      <c r="N131" s="12" t="s">
        <v>793</v>
      </c>
      <c r="O131" s="12" t="s">
        <v>46</v>
      </c>
      <c r="P131" s="14">
        <v>0.5</v>
      </c>
      <c r="Q131" s="13">
        <v>7</v>
      </c>
      <c r="R131" s="12" t="s">
        <v>129</v>
      </c>
      <c r="S131" s="12" t="s">
        <v>38</v>
      </c>
      <c r="T131" s="13">
        <v>1</v>
      </c>
      <c r="U131" s="15">
        <v>0</v>
      </c>
      <c r="V131" s="12" t="s">
        <v>38</v>
      </c>
      <c r="W131" s="16"/>
      <c r="X131" s="16"/>
      <c r="Y131" s="8"/>
    </row>
    <row r="132" spans="1:25" ht="15.75" x14ac:dyDescent="0.25">
      <c r="A132" s="7"/>
      <c r="B132" s="25" t="s">
        <v>234</v>
      </c>
      <c r="C132" s="25"/>
      <c r="D132" s="12" t="s">
        <v>485</v>
      </c>
      <c r="E132" s="12" t="s">
        <v>601</v>
      </c>
      <c r="F132" s="12" t="s">
        <v>601</v>
      </c>
      <c r="G132" s="13">
        <v>0</v>
      </c>
      <c r="H132" s="12" t="s">
        <v>601</v>
      </c>
      <c r="I132" s="12" t="s">
        <v>38</v>
      </c>
      <c r="J132" s="12">
        <v>1092</v>
      </c>
      <c r="K132" s="12" t="s">
        <v>637</v>
      </c>
      <c r="L132" s="12" t="s">
        <v>751</v>
      </c>
      <c r="M132" s="12" t="s">
        <v>34</v>
      </c>
      <c r="N132" s="12" t="s">
        <v>794</v>
      </c>
      <c r="O132" s="12" t="s">
        <v>36</v>
      </c>
      <c r="P132" s="14">
        <v>0.8</v>
      </c>
      <c r="Q132" s="13">
        <v>26</v>
      </c>
      <c r="R132" s="12" t="s">
        <v>54</v>
      </c>
      <c r="S132" s="12" t="s">
        <v>38</v>
      </c>
      <c r="T132" s="13">
        <v>1</v>
      </c>
      <c r="U132" s="15">
        <v>792395.24</v>
      </c>
      <c r="V132" s="12" t="s">
        <v>38</v>
      </c>
      <c r="W132" s="16"/>
      <c r="X132" s="16"/>
      <c r="Y132" s="8"/>
    </row>
    <row r="133" spans="1:25" ht="15.75" x14ac:dyDescent="0.25">
      <c r="A133" s="7"/>
      <c r="B133" s="25" t="s">
        <v>104</v>
      </c>
      <c r="C133" s="25"/>
      <c r="D133" s="12" t="s">
        <v>488</v>
      </c>
      <c r="E133" s="12" t="s">
        <v>606</v>
      </c>
      <c r="F133" s="12" t="s">
        <v>606</v>
      </c>
      <c r="G133" s="13">
        <v>11</v>
      </c>
      <c r="H133" s="12" t="s">
        <v>606</v>
      </c>
      <c r="I133" s="26" t="s">
        <v>636</v>
      </c>
      <c r="J133" s="12">
        <v>1093</v>
      </c>
      <c r="K133" s="12" t="s">
        <v>638</v>
      </c>
      <c r="L133" s="12" t="s">
        <v>751</v>
      </c>
      <c r="M133" s="12" t="s">
        <v>34</v>
      </c>
      <c r="N133" s="12" t="s">
        <v>795</v>
      </c>
      <c r="O133" s="12" t="s">
        <v>10</v>
      </c>
      <c r="P133" s="14">
        <v>0.2</v>
      </c>
      <c r="Q133" s="13">
        <v>12</v>
      </c>
      <c r="R133" s="12" t="s">
        <v>157</v>
      </c>
      <c r="S133" s="12" t="s">
        <v>38</v>
      </c>
      <c r="T133" s="13">
        <v>1</v>
      </c>
      <c r="U133" s="15">
        <v>0</v>
      </c>
      <c r="V133" s="12" t="s">
        <v>38</v>
      </c>
      <c r="W133" s="16"/>
      <c r="X133" s="16"/>
      <c r="Y133" s="8"/>
    </row>
    <row r="134" spans="1:25" ht="15.75" x14ac:dyDescent="0.25">
      <c r="A134" s="7"/>
      <c r="B134" s="25" t="s">
        <v>104</v>
      </c>
      <c r="C134" s="25"/>
      <c r="D134" s="12" t="s">
        <v>491</v>
      </c>
      <c r="E134" s="12" t="s">
        <v>606</v>
      </c>
      <c r="F134" s="12" t="s">
        <v>606</v>
      </c>
      <c r="G134" s="13">
        <v>11</v>
      </c>
      <c r="H134" s="12" t="s">
        <v>606</v>
      </c>
      <c r="I134" s="26" t="s">
        <v>636</v>
      </c>
      <c r="J134" s="12">
        <v>1093</v>
      </c>
      <c r="K134" s="12" t="s">
        <v>638</v>
      </c>
      <c r="L134" s="12" t="s">
        <v>751</v>
      </c>
      <c r="M134" s="12" t="s">
        <v>34</v>
      </c>
      <c r="N134" s="12" t="s">
        <v>796</v>
      </c>
      <c r="O134" s="12" t="s">
        <v>10</v>
      </c>
      <c r="P134" s="14">
        <v>0.2</v>
      </c>
      <c r="Q134" s="13">
        <v>12</v>
      </c>
      <c r="R134" s="12" t="s">
        <v>157</v>
      </c>
      <c r="S134" s="12" t="s">
        <v>38</v>
      </c>
      <c r="T134" s="13">
        <v>1</v>
      </c>
      <c r="U134" s="15">
        <v>0</v>
      </c>
      <c r="V134" s="12" t="s">
        <v>38</v>
      </c>
      <c r="W134" s="16"/>
      <c r="X134" s="16"/>
      <c r="Y134" s="8"/>
    </row>
    <row r="135" spans="1:25" ht="15.75" x14ac:dyDescent="0.25">
      <c r="A135" s="7"/>
      <c r="B135" s="25" t="s">
        <v>104</v>
      </c>
      <c r="C135" s="25"/>
      <c r="D135" s="12" t="s">
        <v>492</v>
      </c>
      <c r="E135" s="12" t="s">
        <v>599</v>
      </c>
      <c r="F135" s="12" t="s">
        <v>599</v>
      </c>
      <c r="G135" s="13">
        <v>0</v>
      </c>
      <c r="H135" s="12" t="s">
        <v>599</v>
      </c>
      <c r="I135" s="12" t="s">
        <v>38</v>
      </c>
      <c r="J135" s="12">
        <v>1094</v>
      </c>
      <c r="K135" s="12" t="s">
        <v>637</v>
      </c>
      <c r="L135" s="12" t="s">
        <v>751</v>
      </c>
      <c r="M135" s="12" t="s">
        <v>34</v>
      </c>
      <c r="N135" s="12" t="s">
        <v>797</v>
      </c>
      <c r="O135" s="12" t="s">
        <v>36</v>
      </c>
      <c r="P135" s="14">
        <v>0.8</v>
      </c>
      <c r="Q135" s="13">
        <v>12</v>
      </c>
      <c r="R135" s="12" t="s">
        <v>114</v>
      </c>
      <c r="S135" s="12" t="s">
        <v>38</v>
      </c>
      <c r="T135" s="13">
        <v>1</v>
      </c>
      <c r="U135" s="15">
        <v>914345.79</v>
      </c>
      <c r="V135" s="12" t="s">
        <v>38</v>
      </c>
      <c r="W135" s="16"/>
      <c r="X135" s="16"/>
      <c r="Y135" s="8"/>
    </row>
    <row r="136" spans="1:25" ht="15.75" x14ac:dyDescent="0.25">
      <c r="A136" s="7"/>
      <c r="B136" s="25" t="s">
        <v>495</v>
      </c>
      <c r="C136" s="25"/>
      <c r="D136" s="12" t="s">
        <v>496</v>
      </c>
      <c r="E136" s="12" t="s">
        <v>631</v>
      </c>
      <c r="F136" s="12" t="s">
        <v>631</v>
      </c>
      <c r="G136" s="13">
        <v>0</v>
      </c>
      <c r="H136" s="12" t="s">
        <v>631</v>
      </c>
      <c r="I136" s="12" t="s">
        <v>38</v>
      </c>
      <c r="J136" s="12">
        <v>1095</v>
      </c>
      <c r="K136" s="12" t="s">
        <v>638</v>
      </c>
      <c r="L136" s="12" t="s">
        <v>754</v>
      </c>
      <c r="M136" s="12" t="s">
        <v>60</v>
      </c>
      <c r="N136" s="12" t="s">
        <v>798</v>
      </c>
      <c r="O136" s="12" t="s">
        <v>83</v>
      </c>
      <c r="P136" s="14">
        <v>0</v>
      </c>
      <c r="Q136" s="13">
        <v>30</v>
      </c>
      <c r="R136" s="12" t="s">
        <v>501</v>
      </c>
      <c r="S136" s="12" t="s">
        <v>38</v>
      </c>
      <c r="T136" s="13">
        <v>1</v>
      </c>
      <c r="U136" s="16"/>
      <c r="V136" s="12" t="s">
        <v>85</v>
      </c>
      <c r="W136" s="12" t="s">
        <v>138</v>
      </c>
      <c r="X136" s="16"/>
      <c r="Y136" s="8"/>
    </row>
    <row r="137" spans="1:25" ht="15.75" x14ac:dyDescent="0.25">
      <c r="A137" s="7"/>
      <c r="B137" s="25" t="s">
        <v>91</v>
      </c>
      <c r="C137" s="25"/>
      <c r="D137" s="12" t="s">
        <v>502</v>
      </c>
      <c r="E137" s="12" t="s">
        <v>616</v>
      </c>
      <c r="F137" s="12" t="s">
        <v>616</v>
      </c>
      <c r="G137" s="13">
        <v>4</v>
      </c>
      <c r="H137" s="12" t="s">
        <v>616</v>
      </c>
      <c r="I137" s="26" t="s">
        <v>636</v>
      </c>
      <c r="J137" s="12">
        <v>1096</v>
      </c>
      <c r="K137" s="12" t="s">
        <v>637</v>
      </c>
      <c r="L137" s="12" t="s">
        <v>751</v>
      </c>
      <c r="M137" s="12" t="s">
        <v>34</v>
      </c>
      <c r="N137" s="12" t="s">
        <v>799</v>
      </c>
      <c r="O137" s="12" t="s">
        <v>46</v>
      </c>
      <c r="P137" s="14">
        <v>0.5</v>
      </c>
      <c r="Q137" s="13">
        <v>13</v>
      </c>
      <c r="R137" s="12" t="s">
        <v>96</v>
      </c>
      <c r="S137" s="12" t="s">
        <v>64</v>
      </c>
      <c r="T137" s="13">
        <v>1</v>
      </c>
      <c r="U137" s="15">
        <v>0</v>
      </c>
      <c r="V137" s="12" t="s">
        <v>38</v>
      </c>
      <c r="W137" s="16"/>
      <c r="X137" s="16"/>
      <c r="Y137" s="8"/>
    </row>
    <row r="138" spans="1:25" ht="15.75" x14ac:dyDescent="0.25">
      <c r="A138" s="7"/>
      <c r="B138" s="25" t="s">
        <v>91</v>
      </c>
      <c r="C138" s="25"/>
      <c r="D138" s="12" t="s">
        <v>505</v>
      </c>
      <c r="E138" s="12" t="s">
        <v>605</v>
      </c>
      <c r="F138" s="12" t="s">
        <v>605</v>
      </c>
      <c r="G138" s="13">
        <v>0</v>
      </c>
      <c r="H138" s="12" t="s">
        <v>605</v>
      </c>
      <c r="I138" s="12" t="s">
        <v>38</v>
      </c>
      <c r="J138" s="12">
        <v>1097</v>
      </c>
      <c r="K138" s="12" t="s">
        <v>638</v>
      </c>
      <c r="L138" s="12" t="s">
        <v>753</v>
      </c>
      <c r="M138" s="12" t="s">
        <v>74</v>
      </c>
      <c r="N138" s="12" t="s">
        <v>800</v>
      </c>
      <c r="O138" s="12" t="s">
        <v>108</v>
      </c>
      <c r="P138" s="14">
        <v>1</v>
      </c>
      <c r="Q138" s="13">
        <v>12</v>
      </c>
      <c r="R138" s="12" t="s">
        <v>55</v>
      </c>
      <c r="S138" s="12" t="s">
        <v>38</v>
      </c>
      <c r="T138" s="13">
        <v>1</v>
      </c>
      <c r="U138" s="15">
        <v>32002.1</v>
      </c>
      <c r="V138" s="12" t="s">
        <v>38</v>
      </c>
      <c r="W138" s="16"/>
      <c r="X138" s="16"/>
      <c r="Y138" s="8"/>
    </row>
    <row r="139" spans="1:25" ht="15.75" x14ac:dyDescent="0.25">
      <c r="A139" s="7"/>
      <c r="B139" s="25" t="s">
        <v>91</v>
      </c>
      <c r="C139" s="25"/>
      <c r="D139" s="12" t="s">
        <v>508</v>
      </c>
      <c r="E139" s="12" t="s">
        <v>605</v>
      </c>
      <c r="F139" s="12" t="s">
        <v>605</v>
      </c>
      <c r="G139" s="13">
        <v>0</v>
      </c>
      <c r="H139" s="12" t="s">
        <v>605</v>
      </c>
      <c r="I139" s="12" t="s">
        <v>38</v>
      </c>
      <c r="J139" s="12">
        <v>1097</v>
      </c>
      <c r="K139" s="12" t="s">
        <v>638</v>
      </c>
      <c r="L139" s="12" t="s">
        <v>753</v>
      </c>
      <c r="M139" s="12" t="s">
        <v>74</v>
      </c>
      <c r="N139" s="12" t="s">
        <v>801</v>
      </c>
      <c r="O139" s="12" t="s">
        <v>83</v>
      </c>
      <c r="P139" s="14">
        <v>0</v>
      </c>
      <c r="Q139" s="13">
        <v>0</v>
      </c>
      <c r="R139" s="12" t="s">
        <v>91</v>
      </c>
      <c r="S139" s="12" t="s">
        <v>38</v>
      </c>
      <c r="T139" s="13">
        <v>1</v>
      </c>
      <c r="U139" s="15">
        <v>0</v>
      </c>
      <c r="V139" s="12" t="s">
        <v>102</v>
      </c>
      <c r="W139" s="12" t="s">
        <v>103</v>
      </c>
      <c r="X139" s="16"/>
      <c r="Y139" s="8"/>
    </row>
    <row r="140" spans="1:25" ht="15.75" x14ac:dyDescent="0.25">
      <c r="A140" s="7"/>
      <c r="B140" s="25" t="s">
        <v>115</v>
      </c>
      <c r="C140" s="25"/>
      <c r="D140" s="12" t="s">
        <v>509</v>
      </c>
      <c r="E140" s="12" t="s">
        <v>606</v>
      </c>
      <c r="F140" s="12" t="s">
        <v>606</v>
      </c>
      <c r="G140" s="13">
        <v>0</v>
      </c>
      <c r="H140" s="12" t="s">
        <v>606</v>
      </c>
      <c r="I140" s="12" t="s">
        <v>38</v>
      </c>
      <c r="J140" s="12">
        <v>1098</v>
      </c>
      <c r="K140" s="12" t="s">
        <v>637</v>
      </c>
      <c r="L140" s="12" t="s">
        <v>751</v>
      </c>
      <c r="M140" s="12" t="s">
        <v>34</v>
      </c>
      <c r="N140" s="12" t="s">
        <v>802</v>
      </c>
      <c r="O140" s="12" t="s">
        <v>36</v>
      </c>
      <c r="P140" s="14">
        <v>0.8</v>
      </c>
      <c r="Q140" s="13">
        <v>20</v>
      </c>
      <c r="R140" s="12" t="s">
        <v>238</v>
      </c>
      <c r="S140" s="12" t="s">
        <v>38</v>
      </c>
      <c r="T140" s="13">
        <v>1</v>
      </c>
      <c r="U140" s="15">
        <v>201365.92</v>
      </c>
      <c r="V140" s="12" t="s">
        <v>38</v>
      </c>
      <c r="W140" s="16"/>
      <c r="X140" s="16"/>
      <c r="Y140" s="8"/>
    </row>
    <row r="141" spans="1:25" ht="15.75" x14ac:dyDescent="0.25">
      <c r="A141" s="7"/>
      <c r="B141" s="25" t="s">
        <v>210</v>
      </c>
      <c r="C141" s="25"/>
      <c r="D141" s="12" t="s">
        <v>512</v>
      </c>
      <c r="E141" s="12" t="s">
        <v>632</v>
      </c>
      <c r="F141" s="12" t="s">
        <v>632</v>
      </c>
      <c r="G141" s="13">
        <v>0</v>
      </c>
      <c r="H141" s="12" t="s">
        <v>632</v>
      </c>
      <c r="I141" s="12" t="s">
        <v>38</v>
      </c>
      <c r="J141" s="12">
        <v>1099</v>
      </c>
      <c r="K141" s="12" t="s">
        <v>638</v>
      </c>
      <c r="L141" s="12" t="s">
        <v>752</v>
      </c>
      <c r="M141" s="12" t="s">
        <v>81</v>
      </c>
      <c r="N141" s="12" t="s">
        <v>803</v>
      </c>
      <c r="O141" s="12" t="s">
        <v>36</v>
      </c>
      <c r="P141" s="14">
        <v>0.8</v>
      </c>
      <c r="Q141" s="13">
        <v>19</v>
      </c>
      <c r="R141" s="12" t="s">
        <v>424</v>
      </c>
      <c r="S141" s="12" t="s">
        <v>38</v>
      </c>
      <c r="T141" s="13">
        <v>1</v>
      </c>
      <c r="U141" s="15">
        <v>113333.33</v>
      </c>
      <c r="V141" s="12" t="s">
        <v>38</v>
      </c>
      <c r="W141" s="16"/>
      <c r="X141" s="16"/>
      <c r="Y141" s="8"/>
    </row>
    <row r="142" spans="1:25" ht="15.75" x14ac:dyDescent="0.25">
      <c r="A142" s="7"/>
      <c r="B142" s="25" t="s">
        <v>139</v>
      </c>
      <c r="C142" s="25"/>
      <c r="D142" s="12" t="s">
        <v>516</v>
      </c>
      <c r="E142" s="12" t="s">
        <v>630</v>
      </c>
      <c r="F142" s="12" t="s">
        <v>630</v>
      </c>
      <c r="G142" s="13">
        <v>0</v>
      </c>
      <c r="H142" s="12" t="s">
        <v>630</v>
      </c>
      <c r="I142" s="12" t="s">
        <v>38</v>
      </c>
      <c r="J142" s="12">
        <v>1100</v>
      </c>
      <c r="K142" s="12" t="s">
        <v>637</v>
      </c>
      <c r="L142" s="12" t="s">
        <v>752</v>
      </c>
      <c r="M142" s="12" t="s">
        <v>81</v>
      </c>
      <c r="N142" s="12" t="s">
        <v>804</v>
      </c>
      <c r="O142" s="12" t="s">
        <v>108</v>
      </c>
      <c r="P142" s="14">
        <v>1</v>
      </c>
      <c r="Q142" s="13">
        <v>16</v>
      </c>
      <c r="R142" s="12" t="s">
        <v>47</v>
      </c>
      <c r="S142" s="12" t="s">
        <v>38</v>
      </c>
      <c r="T142" s="13">
        <v>1</v>
      </c>
      <c r="U142" s="15">
        <v>56301.71</v>
      </c>
      <c r="V142" s="12" t="s">
        <v>38</v>
      </c>
      <c r="W142" s="16"/>
      <c r="X142" s="16"/>
      <c r="Y142" s="8"/>
    </row>
    <row r="143" spans="1:25" ht="15.75" x14ac:dyDescent="0.25">
      <c r="A143" s="7"/>
      <c r="B143" s="25" t="s">
        <v>115</v>
      </c>
      <c r="C143" s="25"/>
      <c r="D143" s="12" t="s">
        <v>519</v>
      </c>
      <c r="E143" s="12" t="s">
        <v>633</v>
      </c>
      <c r="F143" s="12" t="s">
        <v>633</v>
      </c>
      <c r="G143" s="13">
        <v>0</v>
      </c>
      <c r="H143" s="12" t="s">
        <v>633</v>
      </c>
      <c r="I143" s="12" t="s">
        <v>38</v>
      </c>
      <c r="J143" s="12">
        <v>1101</v>
      </c>
      <c r="K143" s="12" t="s">
        <v>638</v>
      </c>
      <c r="L143" s="12" t="s">
        <v>752</v>
      </c>
      <c r="M143" s="12" t="s">
        <v>81</v>
      </c>
      <c r="N143" s="12" t="s">
        <v>805</v>
      </c>
      <c r="O143" s="12" t="s">
        <v>46</v>
      </c>
      <c r="P143" s="14">
        <v>0.5</v>
      </c>
      <c r="Q143" s="13">
        <v>20</v>
      </c>
      <c r="R143" s="12" t="s">
        <v>120</v>
      </c>
      <c r="S143" s="12" t="s">
        <v>523</v>
      </c>
      <c r="T143" s="13">
        <v>1</v>
      </c>
      <c r="U143" s="15">
        <v>0</v>
      </c>
      <c r="V143" s="12" t="s">
        <v>38</v>
      </c>
      <c r="W143" s="16"/>
      <c r="X143" s="16"/>
      <c r="Y143" s="8"/>
    </row>
    <row r="144" spans="1:25" ht="15.75" x14ac:dyDescent="0.25">
      <c r="A144" s="7"/>
      <c r="B144" s="25" t="s">
        <v>48</v>
      </c>
      <c r="C144" s="25"/>
      <c r="D144" s="12" t="s">
        <v>524</v>
      </c>
      <c r="E144" s="12" t="s">
        <v>633</v>
      </c>
      <c r="F144" s="12" t="s">
        <v>633</v>
      </c>
      <c r="G144" s="13">
        <v>0</v>
      </c>
      <c r="H144" s="12" t="s">
        <v>633</v>
      </c>
      <c r="I144" s="12" t="s">
        <v>38</v>
      </c>
      <c r="J144" s="12">
        <v>1101</v>
      </c>
      <c r="K144" s="12" t="s">
        <v>638</v>
      </c>
      <c r="L144" s="12" t="s">
        <v>752</v>
      </c>
      <c r="M144" s="12" t="s">
        <v>81</v>
      </c>
      <c r="N144" s="12" t="s">
        <v>762</v>
      </c>
      <c r="O144" s="12" t="s">
        <v>83</v>
      </c>
      <c r="P144" s="14">
        <v>0</v>
      </c>
      <c r="Q144" s="13">
        <v>1</v>
      </c>
      <c r="R144" s="12" t="s">
        <v>115</v>
      </c>
      <c r="S144" s="12" t="s">
        <v>38</v>
      </c>
      <c r="T144" s="13">
        <v>1</v>
      </c>
      <c r="U144" s="16"/>
      <c r="V144" s="12" t="s">
        <v>85</v>
      </c>
      <c r="W144" s="12" t="s">
        <v>525</v>
      </c>
      <c r="X144" s="16"/>
      <c r="Y144" s="8"/>
    </row>
    <row r="145" spans="1:25" ht="15.75" x14ac:dyDescent="0.25">
      <c r="A145" s="7"/>
      <c r="B145" s="25" t="s">
        <v>48</v>
      </c>
      <c r="C145" s="25"/>
      <c r="D145" s="12" t="s">
        <v>526</v>
      </c>
      <c r="E145" s="12" t="s">
        <v>633</v>
      </c>
      <c r="F145" s="12" t="s">
        <v>633</v>
      </c>
      <c r="G145" s="13">
        <v>0</v>
      </c>
      <c r="H145" s="12" t="s">
        <v>633</v>
      </c>
      <c r="I145" s="12" t="s">
        <v>38</v>
      </c>
      <c r="J145" s="12">
        <v>1101</v>
      </c>
      <c r="K145" s="12" t="s">
        <v>638</v>
      </c>
      <c r="L145" s="12" t="s">
        <v>752</v>
      </c>
      <c r="M145" s="12" t="s">
        <v>81</v>
      </c>
      <c r="N145" s="12" t="s">
        <v>763</v>
      </c>
      <c r="O145" s="12" t="s">
        <v>83</v>
      </c>
      <c r="P145" s="14">
        <v>0</v>
      </c>
      <c r="Q145" s="13">
        <v>0</v>
      </c>
      <c r="R145" s="12" t="s">
        <v>48</v>
      </c>
      <c r="S145" s="12" t="s">
        <v>38</v>
      </c>
      <c r="T145" s="13">
        <v>1</v>
      </c>
      <c r="U145" s="16"/>
      <c r="V145" s="12" t="s">
        <v>102</v>
      </c>
      <c r="W145" s="12" t="s">
        <v>527</v>
      </c>
      <c r="X145" s="16"/>
      <c r="Y145" s="8"/>
    </row>
    <row r="146" spans="1:25" ht="15.75" x14ac:dyDescent="0.25">
      <c r="A146" s="7"/>
      <c r="B146" s="25" t="s">
        <v>115</v>
      </c>
      <c r="C146" s="25"/>
      <c r="D146" s="12" t="s">
        <v>528</v>
      </c>
      <c r="E146" s="12" t="s">
        <v>606</v>
      </c>
      <c r="F146" s="12" t="s">
        <v>606</v>
      </c>
      <c r="G146" s="13">
        <v>0</v>
      </c>
      <c r="H146" s="12" t="s">
        <v>606</v>
      </c>
      <c r="I146" s="12" t="s">
        <v>38</v>
      </c>
      <c r="J146" s="12">
        <v>1102</v>
      </c>
      <c r="K146" s="12" t="s">
        <v>637</v>
      </c>
      <c r="L146" s="12" t="s">
        <v>751</v>
      </c>
      <c r="M146" s="12" t="s">
        <v>34</v>
      </c>
      <c r="N146" s="12" t="s">
        <v>764</v>
      </c>
      <c r="O146" s="12" t="s">
        <v>46</v>
      </c>
      <c r="P146" s="14">
        <v>0.5</v>
      </c>
      <c r="Q146" s="13">
        <v>20</v>
      </c>
      <c r="R146" s="12" t="s">
        <v>120</v>
      </c>
      <c r="S146" s="12" t="s">
        <v>38</v>
      </c>
      <c r="T146" s="13">
        <v>1</v>
      </c>
      <c r="U146" s="15">
        <v>0</v>
      </c>
      <c r="V146" s="12" t="s">
        <v>38</v>
      </c>
      <c r="W146" s="16"/>
      <c r="X146" s="16"/>
      <c r="Y146" s="8"/>
    </row>
    <row r="147" spans="1:25" ht="15.75" x14ac:dyDescent="0.25">
      <c r="A147" s="7"/>
      <c r="B147" s="25" t="s">
        <v>48</v>
      </c>
      <c r="C147" s="25"/>
      <c r="D147" s="12" t="s">
        <v>531</v>
      </c>
      <c r="E147" s="12" t="s">
        <v>601</v>
      </c>
      <c r="F147" s="12" t="s">
        <v>601</v>
      </c>
      <c r="G147" s="13">
        <v>4</v>
      </c>
      <c r="H147" s="12" t="s">
        <v>601</v>
      </c>
      <c r="I147" s="26" t="s">
        <v>636</v>
      </c>
      <c r="J147" s="12">
        <v>1103</v>
      </c>
      <c r="K147" s="12" t="s">
        <v>638</v>
      </c>
      <c r="L147" s="12" t="s">
        <v>751</v>
      </c>
      <c r="M147" s="12" t="s">
        <v>34</v>
      </c>
      <c r="N147" s="12" t="s">
        <v>765</v>
      </c>
      <c r="O147" s="12" t="s">
        <v>46</v>
      </c>
      <c r="P147" s="14">
        <v>0.5</v>
      </c>
      <c r="Q147" s="13">
        <v>21</v>
      </c>
      <c r="R147" s="12" t="s">
        <v>54</v>
      </c>
      <c r="S147" s="12" t="s">
        <v>64</v>
      </c>
      <c r="T147" s="13">
        <v>1</v>
      </c>
      <c r="U147" s="16"/>
      <c r="V147" s="12" t="s">
        <v>38</v>
      </c>
      <c r="W147" s="16"/>
      <c r="X147" s="16"/>
      <c r="Y147" s="8"/>
    </row>
    <row r="148" spans="1:25" ht="15.75" x14ac:dyDescent="0.25">
      <c r="A148" s="7"/>
      <c r="B148" s="25" t="s">
        <v>109</v>
      </c>
      <c r="C148" s="25"/>
      <c r="D148" s="12" t="s">
        <v>534</v>
      </c>
      <c r="E148" s="12" t="s">
        <v>634</v>
      </c>
      <c r="F148" s="12" t="s">
        <v>634</v>
      </c>
      <c r="G148" s="13">
        <v>0</v>
      </c>
      <c r="H148" s="12" t="s">
        <v>634</v>
      </c>
      <c r="I148" s="12" t="s">
        <v>38</v>
      </c>
      <c r="J148" s="12">
        <v>1104</v>
      </c>
      <c r="K148" s="12" t="s">
        <v>637</v>
      </c>
      <c r="L148" s="12" t="s">
        <v>753</v>
      </c>
      <c r="M148" s="12" t="s">
        <v>74</v>
      </c>
      <c r="N148" s="12" t="s">
        <v>766</v>
      </c>
      <c r="O148" s="12" t="s">
        <v>46</v>
      </c>
      <c r="P148" s="14">
        <v>0.5</v>
      </c>
      <c r="Q148" s="13">
        <v>8</v>
      </c>
      <c r="R148" s="12" t="s">
        <v>220</v>
      </c>
      <c r="S148" s="12" t="s">
        <v>38</v>
      </c>
      <c r="T148" s="13">
        <v>1</v>
      </c>
      <c r="U148" s="15">
        <v>0</v>
      </c>
      <c r="V148" s="12" t="s">
        <v>38</v>
      </c>
      <c r="W148" s="16"/>
      <c r="X148" s="16"/>
      <c r="Y148" s="8"/>
    </row>
    <row r="149" spans="1:25" ht="15.75" x14ac:dyDescent="0.25">
      <c r="A149" s="7"/>
      <c r="B149" s="25" t="s">
        <v>48</v>
      </c>
      <c r="C149" s="25"/>
      <c r="D149" s="12" t="s">
        <v>538</v>
      </c>
      <c r="E149" s="12" t="s">
        <v>599</v>
      </c>
      <c r="F149" s="12" t="s">
        <v>599</v>
      </c>
      <c r="G149" s="13">
        <v>0</v>
      </c>
      <c r="H149" s="12" t="s">
        <v>599</v>
      </c>
      <c r="I149" s="12" t="s">
        <v>38</v>
      </c>
      <c r="J149" s="12">
        <v>1105</v>
      </c>
      <c r="K149" s="12" t="s">
        <v>638</v>
      </c>
      <c r="L149" s="12" t="s">
        <v>751</v>
      </c>
      <c r="M149" s="12" t="s">
        <v>34</v>
      </c>
      <c r="N149" s="12" t="s">
        <v>767</v>
      </c>
      <c r="O149" s="12" t="s">
        <v>36</v>
      </c>
      <c r="P149" s="14">
        <v>0.8</v>
      </c>
      <c r="Q149" s="13">
        <v>21</v>
      </c>
      <c r="R149" s="12" t="s">
        <v>144</v>
      </c>
      <c r="S149" s="12" t="s">
        <v>38</v>
      </c>
      <c r="T149" s="13">
        <v>1</v>
      </c>
      <c r="U149" s="15">
        <v>349602.8</v>
      </c>
      <c r="V149" s="12" t="s">
        <v>38</v>
      </c>
      <c r="W149" s="16"/>
      <c r="X149" s="16"/>
      <c r="Y149" s="8"/>
    </row>
    <row r="150" spans="1:25" ht="15.75" x14ac:dyDescent="0.25">
      <c r="A150" s="7"/>
      <c r="B150" s="25" t="s">
        <v>65</v>
      </c>
      <c r="C150" s="25"/>
      <c r="D150" s="12" t="s">
        <v>541</v>
      </c>
      <c r="E150" s="12" t="s">
        <v>599</v>
      </c>
      <c r="F150" s="12" t="s">
        <v>599</v>
      </c>
      <c r="G150" s="13">
        <v>0</v>
      </c>
      <c r="H150" s="12" t="s">
        <v>599</v>
      </c>
      <c r="I150" s="12" t="s">
        <v>38</v>
      </c>
      <c r="J150" s="12">
        <v>1106</v>
      </c>
      <c r="K150" s="12" t="s">
        <v>637</v>
      </c>
      <c r="L150" s="12" t="s">
        <v>751</v>
      </c>
      <c r="M150" s="12" t="s">
        <v>34</v>
      </c>
      <c r="N150" s="12" t="s">
        <v>768</v>
      </c>
      <c r="O150" s="12" t="s">
        <v>36</v>
      </c>
      <c r="P150" s="14">
        <v>0.8</v>
      </c>
      <c r="Q150" s="13">
        <v>34</v>
      </c>
      <c r="R150" s="12" t="s">
        <v>120</v>
      </c>
      <c r="S150" s="12" t="s">
        <v>38</v>
      </c>
      <c r="T150" s="13">
        <v>2</v>
      </c>
      <c r="U150" s="15">
        <v>49491.9</v>
      </c>
      <c r="V150" s="12" t="s">
        <v>38</v>
      </c>
      <c r="W150" s="16"/>
      <c r="X150" s="16"/>
      <c r="Y150" s="8"/>
    </row>
    <row r="151" spans="1:25" ht="15.75" x14ac:dyDescent="0.25">
      <c r="A151" s="7"/>
      <c r="B151" s="25" t="s">
        <v>210</v>
      </c>
      <c r="C151" s="25"/>
      <c r="D151" s="12" t="s">
        <v>545</v>
      </c>
      <c r="E151" s="12" t="s">
        <v>599</v>
      </c>
      <c r="F151" s="12" t="s">
        <v>599</v>
      </c>
      <c r="G151" s="13">
        <v>0</v>
      </c>
      <c r="H151" s="12" t="s">
        <v>599</v>
      </c>
      <c r="I151" s="12" t="s">
        <v>38</v>
      </c>
      <c r="J151" s="12">
        <v>1107</v>
      </c>
      <c r="K151" s="12" t="s">
        <v>638</v>
      </c>
      <c r="L151" s="12" t="s">
        <v>751</v>
      </c>
      <c r="M151" s="12" t="s">
        <v>34</v>
      </c>
      <c r="N151" s="12" t="s">
        <v>769</v>
      </c>
      <c r="O151" s="12" t="s">
        <v>108</v>
      </c>
      <c r="P151" s="14">
        <v>1</v>
      </c>
      <c r="Q151" s="13">
        <v>6</v>
      </c>
      <c r="R151" s="12" t="s">
        <v>91</v>
      </c>
      <c r="S151" s="12" t="s">
        <v>38</v>
      </c>
      <c r="T151" s="13">
        <v>1</v>
      </c>
      <c r="U151" s="15">
        <v>275648.36</v>
      </c>
      <c r="V151" s="12" t="s">
        <v>38</v>
      </c>
      <c r="W151" s="16"/>
      <c r="X151" s="16"/>
      <c r="Y151" s="8"/>
    </row>
    <row r="152" spans="1:25" ht="15.75" x14ac:dyDescent="0.25">
      <c r="A152" s="7"/>
      <c r="B152" s="25" t="s">
        <v>55</v>
      </c>
      <c r="C152" s="25"/>
      <c r="D152" s="12" t="s">
        <v>548</v>
      </c>
      <c r="E152" s="12" t="s">
        <v>601</v>
      </c>
      <c r="F152" s="12" t="s">
        <v>601</v>
      </c>
      <c r="G152" s="13">
        <v>0</v>
      </c>
      <c r="H152" s="12" t="s">
        <v>601</v>
      </c>
      <c r="I152" s="12" t="s">
        <v>38</v>
      </c>
      <c r="J152" s="12">
        <v>1108</v>
      </c>
      <c r="K152" s="12" t="s">
        <v>637</v>
      </c>
      <c r="L152" s="12" t="s">
        <v>751</v>
      </c>
      <c r="M152" s="12" t="s">
        <v>34</v>
      </c>
      <c r="N152" s="12" t="s">
        <v>770</v>
      </c>
      <c r="O152" s="12" t="s">
        <v>62</v>
      </c>
      <c r="P152" s="14">
        <v>0.5</v>
      </c>
      <c r="Q152" s="13">
        <v>1</v>
      </c>
      <c r="R152" s="12" t="s">
        <v>63</v>
      </c>
      <c r="S152" s="12" t="s">
        <v>64</v>
      </c>
      <c r="T152" s="13">
        <v>1</v>
      </c>
      <c r="U152" s="15">
        <v>0</v>
      </c>
      <c r="V152" s="12" t="s">
        <v>38</v>
      </c>
      <c r="W152" s="16"/>
      <c r="X152" s="16"/>
      <c r="Y152" s="8"/>
    </row>
    <row r="153" spans="1:25" ht="15.75" x14ac:dyDescent="0.25">
      <c r="A153" s="7"/>
      <c r="B153" s="25" t="s">
        <v>431</v>
      </c>
      <c r="C153" s="25"/>
      <c r="D153" s="12" t="s">
        <v>551</v>
      </c>
      <c r="E153" s="12" t="s">
        <v>603</v>
      </c>
      <c r="F153" s="12" t="s">
        <v>603</v>
      </c>
      <c r="G153" s="13">
        <v>0</v>
      </c>
      <c r="H153" s="12" t="s">
        <v>603</v>
      </c>
      <c r="I153" s="12" t="s">
        <v>38</v>
      </c>
      <c r="J153" s="12">
        <v>1109</v>
      </c>
      <c r="K153" s="12" t="s">
        <v>638</v>
      </c>
      <c r="L153" s="12" t="s">
        <v>753</v>
      </c>
      <c r="M153" s="12" t="s">
        <v>74</v>
      </c>
      <c r="N153" s="12" t="s">
        <v>771</v>
      </c>
      <c r="O153" s="12" t="s">
        <v>83</v>
      </c>
      <c r="P153" s="14">
        <v>0</v>
      </c>
      <c r="Q153" s="13">
        <v>30</v>
      </c>
      <c r="R153" s="12" t="s">
        <v>435</v>
      </c>
      <c r="S153" s="12" t="s">
        <v>38</v>
      </c>
      <c r="T153" s="13">
        <v>2</v>
      </c>
      <c r="U153" s="15">
        <v>0</v>
      </c>
      <c r="V153" s="12" t="s">
        <v>85</v>
      </c>
      <c r="W153" s="12" t="s">
        <v>138</v>
      </c>
      <c r="X153" s="16"/>
      <c r="Y153" s="8"/>
    </row>
    <row r="154" spans="1:25" ht="15.75" x14ac:dyDescent="0.25">
      <c r="A154" s="7"/>
      <c r="B154" s="25" t="s">
        <v>191</v>
      </c>
      <c r="C154" s="25"/>
      <c r="D154" s="12" t="s">
        <v>554</v>
      </c>
      <c r="E154" s="12" t="s">
        <v>611</v>
      </c>
      <c r="F154" s="12" t="s">
        <v>611</v>
      </c>
      <c r="G154" s="13">
        <v>5</v>
      </c>
      <c r="H154" s="12" t="s">
        <v>611</v>
      </c>
      <c r="I154" s="26" t="s">
        <v>636</v>
      </c>
      <c r="J154" s="12">
        <v>1110</v>
      </c>
      <c r="K154" s="12" t="s">
        <v>637</v>
      </c>
      <c r="L154" s="12" t="s">
        <v>751</v>
      </c>
      <c r="M154" s="12" t="s">
        <v>34</v>
      </c>
      <c r="N154" s="12" t="s">
        <v>772</v>
      </c>
      <c r="O154" s="12" t="s">
        <v>10</v>
      </c>
      <c r="P154" s="14">
        <v>0.2</v>
      </c>
      <c r="Q154" s="13">
        <v>5</v>
      </c>
      <c r="R154" s="12" t="s">
        <v>198</v>
      </c>
      <c r="S154" s="12" t="s">
        <v>38</v>
      </c>
      <c r="T154" s="13">
        <v>1</v>
      </c>
      <c r="U154" s="15">
        <v>0</v>
      </c>
      <c r="V154" s="12" t="s">
        <v>38</v>
      </c>
      <c r="W154" s="16"/>
      <c r="X154" s="16"/>
      <c r="Y154" s="8"/>
    </row>
    <row r="155" spans="1:25" ht="15.75" x14ac:dyDescent="0.25">
      <c r="A155" s="7"/>
      <c r="B155" s="25" t="s">
        <v>145</v>
      </c>
      <c r="C155" s="25"/>
      <c r="D155" s="12" t="s">
        <v>557</v>
      </c>
      <c r="E155" s="12" t="s">
        <v>603</v>
      </c>
      <c r="F155" s="12" t="s">
        <v>603</v>
      </c>
      <c r="G155" s="13">
        <v>0</v>
      </c>
      <c r="H155" s="12" t="s">
        <v>603</v>
      </c>
      <c r="I155" s="12" t="s">
        <v>38</v>
      </c>
      <c r="J155" s="12">
        <v>1111</v>
      </c>
      <c r="K155" s="12" t="s">
        <v>638</v>
      </c>
      <c r="L155" s="12" t="s">
        <v>753</v>
      </c>
      <c r="M155" s="12" t="s">
        <v>74</v>
      </c>
      <c r="N155" s="12" t="s">
        <v>773</v>
      </c>
      <c r="O155" s="12" t="s">
        <v>36</v>
      </c>
      <c r="P155" s="14">
        <v>0.8</v>
      </c>
      <c r="Q155" s="13">
        <v>18</v>
      </c>
      <c r="R155" s="12" t="s">
        <v>75</v>
      </c>
      <c r="S155" s="12" t="s">
        <v>38</v>
      </c>
      <c r="T155" s="13">
        <v>1</v>
      </c>
      <c r="U155" s="15">
        <v>341600.18</v>
      </c>
      <c r="V155" s="12" t="s">
        <v>38</v>
      </c>
      <c r="W155" s="16"/>
      <c r="X155" s="16"/>
      <c r="Y155" s="8"/>
    </row>
    <row r="156" spans="1:25" ht="15.75" x14ac:dyDescent="0.25">
      <c r="A156" s="7"/>
      <c r="B156" s="17" t="s">
        <v>560</v>
      </c>
      <c r="C156" s="18" t="s">
        <v>561</v>
      </c>
      <c r="D156" s="18"/>
      <c r="E156" s="18"/>
      <c r="F156" s="18"/>
      <c r="G156" s="19">
        <v>257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>
        <v>158</v>
      </c>
      <c r="U156" s="20">
        <v>23377791.210000001</v>
      </c>
      <c r="V156" s="20"/>
      <c r="W156" s="20"/>
      <c r="X156" s="20"/>
      <c r="Y156" s="8"/>
    </row>
    <row r="157" spans="1:25" ht="15.75" x14ac:dyDescent="0.25">
      <c r="A157" s="7"/>
      <c r="B157" s="21"/>
      <c r="C157" s="18" t="s">
        <v>562</v>
      </c>
      <c r="D157" s="19">
        <v>144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8"/>
    </row>
    <row r="158" spans="1:2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8"/>
    </row>
    <row r="159" spans="1:25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3"/>
    </row>
  </sheetData>
  <autoFilter ref="B11:X157" xr:uid="{00000000-0001-0000-0000-000000000000}">
    <filterColumn colId="0" showButton="0"/>
  </autoFilter>
  <mergeCells count="145">
    <mergeCell ref="B155:C15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E41E-F74C-4114-AA2F-A4257D5F5A6F}">
  <dimension ref="H2:AQ145"/>
  <sheetViews>
    <sheetView topLeftCell="AD1" workbookViewId="0">
      <selection activeCell="AO114" sqref="AO2:AO114"/>
    </sheetView>
  </sheetViews>
  <sheetFormatPr defaultRowHeight="15" x14ac:dyDescent="0.25"/>
  <cols>
    <col min="8" max="8" width="26.7109375" bestFit="1" customWidth="1"/>
    <col min="11" max="11" width="26.7109375" bestFit="1" customWidth="1"/>
    <col min="14" max="14" width="26.7109375" bestFit="1" customWidth="1"/>
    <col min="17" max="17" width="26.7109375" bestFit="1" customWidth="1"/>
    <col min="20" max="20" width="32.28515625" bestFit="1" customWidth="1"/>
    <col min="24" max="24" width="42.28515625" bestFit="1" customWidth="1"/>
    <col min="29" max="29" width="42.28515625" bestFit="1" customWidth="1"/>
    <col min="40" max="40" width="47.5703125" bestFit="1" customWidth="1"/>
    <col min="41" max="41" width="47.5703125" customWidth="1"/>
    <col min="42" max="42" width="47.5703125" bestFit="1" customWidth="1"/>
    <col min="43" max="43" width="18.42578125" customWidth="1"/>
  </cols>
  <sheetData>
    <row r="2" spans="8:43" ht="15.75" x14ac:dyDescent="0.25">
      <c r="H2" s="12" t="s">
        <v>30</v>
      </c>
      <c r="I2" t="str">
        <f>VLOOKUP(H2,K:L,2,0)</f>
        <v>Cliente 1</v>
      </c>
      <c r="K2" s="12" t="s">
        <v>30</v>
      </c>
      <c r="L2" t="s">
        <v>563</v>
      </c>
      <c r="N2" s="12" t="s">
        <v>30</v>
      </c>
      <c r="O2" t="str">
        <f>VLOOKUP(N2,Q:R,2,0)</f>
        <v>Vendedor 1</v>
      </c>
      <c r="Q2" s="12" t="s">
        <v>30</v>
      </c>
      <c r="R2" t="s">
        <v>599</v>
      </c>
      <c r="T2" s="11" t="s">
        <v>12</v>
      </c>
      <c r="W2" s="12" t="s">
        <v>32</v>
      </c>
      <c r="X2" s="12" t="s">
        <v>33</v>
      </c>
      <c r="Y2">
        <f>VLOOKUP(W2,AB:AE,4,0)</f>
        <v>1000</v>
      </c>
      <c r="Z2" t="str">
        <f>VLOOKUP(X2,AC:AD,2,0)</f>
        <v>Cliente A</v>
      </c>
      <c r="AB2" s="12" t="s">
        <v>32</v>
      </c>
      <c r="AC2" s="12" t="s">
        <v>33</v>
      </c>
      <c r="AD2" t="s">
        <v>637</v>
      </c>
      <c r="AE2">
        <v>1000</v>
      </c>
      <c r="AH2" s="12" t="s">
        <v>34</v>
      </c>
      <c r="AI2" t="str">
        <f>CONCATENATE(AH2, " ",AE2, " ", AD2)</f>
        <v>Irrigação 1000 Cliente A</v>
      </c>
      <c r="AN2" s="12" t="s">
        <v>172</v>
      </c>
      <c r="AO2" s="12" t="str">
        <f>VLOOKUP(AN2,AP:AQ,2,0)</f>
        <v>loja E - BA</v>
      </c>
      <c r="AP2" s="12" t="s">
        <v>35</v>
      </c>
      <c r="AQ2" t="s">
        <v>755</v>
      </c>
    </row>
    <row r="3" spans="8:43" ht="15.75" x14ac:dyDescent="0.25">
      <c r="H3" s="12" t="s">
        <v>41</v>
      </c>
      <c r="I3" t="str">
        <f t="shared" ref="I3:I66" si="0">VLOOKUP(H3,K:L,2,0)</f>
        <v>Cliente 2</v>
      </c>
      <c r="K3" s="12" t="s">
        <v>41</v>
      </c>
      <c r="L3" t="s">
        <v>564</v>
      </c>
      <c r="N3" s="12" t="s">
        <v>41</v>
      </c>
      <c r="O3" t="str">
        <f t="shared" ref="O3:O66" si="1">VLOOKUP(N3,Q:R,2,0)</f>
        <v>Vendedor 2</v>
      </c>
      <c r="Q3" s="12" t="s">
        <v>41</v>
      </c>
      <c r="R3" t="s">
        <v>600</v>
      </c>
      <c r="T3" s="12" t="s">
        <v>31</v>
      </c>
      <c r="U3" t="s">
        <v>635</v>
      </c>
      <c r="W3" s="12" t="s">
        <v>43</v>
      </c>
      <c r="X3" s="12" t="s">
        <v>44</v>
      </c>
      <c r="Y3">
        <f t="shared" ref="Y3:Y66" si="2">VLOOKUP(W3,AB:AE,4,0)</f>
        <v>1001</v>
      </c>
      <c r="Z3" t="str">
        <f t="shared" ref="Z3:Z66" si="3">VLOOKUP(X3,AC:AD,2,0)</f>
        <v>Cliente B</v>
      </c>
      <c r="AB3" s="12" t="s">
        <v>43</v>
      </c>
      <c r="AC3" s="12" t="s">
        <v>44</v>
      </c>
      <c r="AD3" t="s">
        <v>638</v>
      </c>
      <c r="AE3">
        <v>1001</v>
      </c>
      <c r="AH3" s="12" t="s">
        <v>34</v>
      </c>
      <c r="AI3" t="str">
        <f t="shared" ref="AI3:AI66" si="4">CONCATENATE(AH3, " ",AE3, " ", AD3)</f>
        <v>Irrigação 1001 Cliente B</v>
      </c>
      <c r="AN3" s="12" t="s">
        <v>124</v>
      </c>
      <c r="AO3" s="12" t="str">
        <f t="shared" ref="AO3:AO66" si="5">VLOOKUP(AN3,AP:AQ,2,0)</f>
        <v>loja A - MG</v>
      </c>
      <c r="AP3" s="12" t="s">
        <v>45</v>
      </c>
      <c r="AQ3" t="s">
        <v>756</v>
      </c>
    </row>
    <row r="4" spans="8:43" ht="15.75" x14ac:dyDescent="0.25">
      <c r="H4" s="12" t="s">
        <v>50</v>
      </c>
      <c r="I4" t="str">
        <f t="shared" si="0"/>
        <v>Cliente 3</v>
      </c>
      <c r="K4" s="12" t="s">
        <v>50</v>
      </c>
      <c r="L4" t="s">
        <v>565</v>
      </c>
      <c r="N4" s="12" t="s">
        <v>50</v>
      </c>
      <c r="O4" t="str">
        <f t="shared" si="1"/>
        <v>Vendedor 3</v>
      </c>
      <c r="Q4" s="12" t="s">
        <v>50</v>
      </c>
      <c r="R4" t="s">
        <v>601</v>
      </c>
      <c r="T4" s="12" t="s">
        <v>38</v>
      </c>
      <c r="W4" s="12" t="s">
        <v>51</v>
      </c>
      <c r="X4" s="12" t="s">
        <v>52</v>
      </c>
      <c r="Y4">
        <f t="shared" si="2"/>
        <v>1002</v>
      </c>
      <c r="Z4" t="str">
        <f t="shared" si="3"/>
        <v>Cliente A</v>
      </c>
      <c r="AB4" s="12" t="s">
        <v>51</v>
      </c>
      <c r="AC4" s="12" t="s">
        <v>52</v>
      </c>
      <c r="AD4" t="s">
        <v>637</v>
      </c>
      <c r="AE4">
        <v>1002</v>
      </c>
      <c r="AH4" s="12" t="s">
        <v>34</v>
      </c>
      <c r="AI4" t="str">
        <f t="shared" si="4"/>
        <v>Irrigação 1002 Cliente A</v>
      </c>
      <c r="AN4" s="12" t="s">
        <v>124</v>
      </c>
      <c r="AO4" s="12" t="str">
        <f t="shared" si="5"/>
        <v>loja A - MG</v>
      </c>
      <c r="AP4" s="12" t="s">
        <v>53</v>
      </c>
      <c r="AQ4" t="s">
        <v>757</v>
      </c>
    </row>
    <row r="5" spans="8:43" ht="15.75" x14ac:dyDescent="0.25">
      <c r="H5" s="12" t="s">
        <v>57</v>
      </c>
      <c r="I5" t="str">
        <f t="shared" si="0"/>
        <v>Cliente 4</v>
      </c>
      <c r="K5" s="12" t="s">
        <v>57</v>
      </c>
      <c r="L5" t="s">
        <v>566</v>
      </c>
      <c r="N5" s="12" t="s">
        <v>57</v>
      </c>
      <c r="O5" t="str">
        <f t="shared" si="1"/>
        <v>Vendedor 4</v>
      </c>
      <c r="Q5" s="12" t="s">
        <v>57</v>
      </c>
      <c r="R5" t="s">
        <v>602</v>
      </c>
      <c r="T5" s="12" t="s">
        <v>42</v>
      </c>
      <c r="W5" s="12" t="s">
        <v>58</v>
      </c>
      <c r="X5" s="12" t="s">
        <v>59</v>
      </c>
      <c r="Y5">
        <f t="shared" si="2"/>
        <v>1003</v>
      </c>
      <c r="Z5" t="str">
        <f t="shared" si="3"/>
        <v>Cliente B</v>
      </c>
      <c r="AB5" s="12" t="s">
        <v>58</v>
      </c>
      <c r="AC5" s="12" t="s">
        <v>59</v>
      </c>
      <c r="AD5" t="s">
        <v>638</v>
      </c>
      <c r="AE5">
        <v>1003</v>
      </c>
      <c r="AH5" s="12" t="s">
        <v>60</v>
      </c>
      <c r="AI5" t="str">
        <f t="shared" si="4"/>
        <v>Cotação Específica 1003 Cliente B</v>
      </c>
      <c r="AN5" s="12" t="s">
        <v>197</v>
      </c>
      <c r="AO5" s="12" t="str">
        <f t="shared" si="5"/>
        <v>loja G - SE</v>
      </c>
      <c r="AP5" s="12" t="s">
        <v>61</v>
      </c>
      <c r="AQ5" t="s">
        <v>758</v>
      </c>
    </row>
    <row r="6" spans="8:43" ht="15.75" x14ac:dyDescent="0.25">
      <c r="H6" s="12" t="s">
        <v>41</v>
      </c>
      <c r="I6" t="str">
        <f t="shared" si="0"/>
        <v>Cliente 2</v>
      </c>
      <c r="K6" s="12" t="s">
        <v>71</v>
      </c>
      <c r="L6" t="s">
        <v>567</v>
      </c>
      <c r="N6" s="12" t="s">
        <v>41</v>
      </c>
      <c r="O6" t="str">
        <f t="shared" si="1"/>
        <v>Vendedor 2</v>
      </c>
      <c r="Q6" s="12" t="s">
        <v>71</v>
      </c>
      <c r="R6" t="s">
        <v>603</v>
      </c>
      <c r="T6" s="12" t="s">
        <v>194</v>
      </c>
      <c r="W6" s="12" t="s">
        <v>67</v>
      </c>
      <c r="X6" s="12" t="s">
        <v>68</v>
      </c>
      <c r="Y6">
        <f t="shared" si="2"/>
        <v>1004</v>
      </c>
      <c r="Z6" t="str">
        <f t="shared" si="3"/>
        <v>Cliente A</v>
      </c>
      <c r="AB6" s="12" t="s">
        <v>67</v>
      </c>
      <c r="AC6" s="12" t="s">
        <v>68</v>
      </c>
      <c r="AD6" t="s">
        <v>637</v>
      </c>
      <c r="AE6">
        <v>1004</v>
      </c>
      <c r="AH6" s="12" t="s">
        <v>34</v>
      </c>
      <c r="AI6" t="str">
        <f t="shared" si="4"/>
        <v>Irrigação 1004 Cliente A</v>
      </c>
      <c r="AN6" s="12" t="s">
        <v>113</v>
      </c>
      <c r="AO6" s="12" t="str">
        <f t="shared" si="5"/>
        <v>loja G - SE</v>
      </c>
      <c r="AP6" s="12" t="s">
        <v>82</v>
      </c>
      <c r="AQ6" t="s">
        <v>759</v>
      </c>
    </row>
    <row r="7" spans="8:43" ht="15.75" x14ac:dyDescent="0.25">
      <c r="H7" s="12" t="s">
        <v>71</v>
      </c>
      <c r="I7" t="str">
        <f t="shared" si="0"/>
        <v>Cliente 5</v>
      </c>
      <c r="K7" s="12" t="s">
        <v>78</v>
      </c>
      <c r="L7" t="s">
        <v>568</v>
      </c>
      <c r="N7" s="12" t="s">
        <v>71</v>
      </c>
      <c r="O7" t="str">
        <f t="shared" si="1"/>
        <v>Vendedor 5</v>
      </c>
      <c r="Q7" s="12" t="s">
        <v>78</v>
      </c>
      <c r="R7" t="s">
        <v>604</v>
      </c>
      <c r="T7" s="12" t="s">
        <v>274</v>
      </c>
      <c r="W7" s="12" t="s">
        <v>72</v>
      </c>
      <c r="X7" s="12" t="s">
        <v>73</v>
      </c>
      <c r="Y7">
        <f t="shared" si="2"/>
        <v>1005</v>
      </c>
      <c r="Z7" t="str">
        <f t="shared" si="3"/>
        <v>Cliente B</v>
      </c>
      <c r="AB7" s="12" t="s">
        <v>72</v>
      </c>
      <c r="AC7" s="12" t="s">
        <v>73</v>
      </c>
      <c r="AD7" t="s">
        <v>638</v>
      </c>
      <c r="AE7">
        <v>1005</v>
      </c>
      <c r="AH7" s="12" t="s">
        <v>74</v>
      </c>
      <c r="AI7" t="str">
        <f t="shared" si="4"/>
        <v>Benefício e Preparo de Café 1005 Cliente B</v>
      </c>
      <c r="AN7" s="12" t="s">
        <v>113</v>
      </c>
      <c r="AO7" s="12" t="str">
        <f t="shared" si="5"/>
        <v>loja G - SE</v>
      </c>
      <c r="AP7" s="12" t="s">
        <v>95</v>
      </c>
      <c r="AQ7" t="s">
        <v>760</v>
      </c>
    </row>
    <row r="8" spans="8:43" ht="15.75" x14ac:dyDescent="0.25">
      <c r="H8" s="12" t="s">
        <v>78</v>
      </c>
      <c r="I8" t="str">
        <f t="shared" si="0"/>
        <v>Cliente 6</v>
      </c>
      <c r="K8" s="12" t="s">
        <v>98</v>
      </c>
      <c r="L8" t="s">
        <v>569</v>
      </c>
      <c r="N8" s="12" t="s">
        <v>78</v>
      </c>
      <c r="O8" t="str">
        <f t="shared" si="1"/>
        <v>Vendedor 6</v>
      </c>
      <c r="Q8" s="12" t="s">
        <v>98</v>
      </c>
      <c r="R8" t="s">
        <v>605</v>
      </c>
      <c r="T8" s="12" t="s">
        <v>356</v>
      </c>
      <c r="W8" s="12" t="s">
        <v>79</v>
      </c>
      <c r="X8" s="12" t="s">
        <v>80</v>
      </c>
      <c r="Y8">
        <f t="shared" si="2"/>
        <v>1006</v>
      </c>
      <c r="Z8" t="str">
        <f t="shared" si="3"/>
        <v>Cliente A</v>
      </c>
      <c r="AB8" s="12" t="s">
        <v>79</v>
      </c>
      <c r="AC8" s="12" t="s">
        <v>80</v>
      </c>
      <c r="AD8" t="s">
        <v>637</v>
      </c>
      <c r="AE8">
        <v>1006</v>
      </c>
      <c r="AH8" s="12" t="s">
        <v>81</v>
      </c>
      <c r="AI8" t="str">
        <f t="shared" si="4"/>
        <v>Energia Sustentável 1006 Cliente A</v>
      </c>
      <c r="AN8" s="12" t="s">
        <v>113</v>
      </c>
      <c r="AO8" s="12" t="str">
        <f t="shared" si="5"/>
        <v>loja G - SE</v>
      </c>
      <c r="AP8" s="12" t="s">
        <v>113</v>
      </c>
      <c r="AQ8" t="s">
        <v>761</v>
      </c>
    </row>
    <row r="9" spans="8:43" ht="15.75" x14ac:dyDescent="0.25">
      <c r="H9" s="12" t="s">
        <v>78</v>
      </c>
      <c r="I9" t="str">
        <f t="shared" si="0"/>
        <v>Cliente 6</v>
      </c>
      <c r="K9" s="12" t="s">
        <v>117</v>
      </c>
      <c r="L9" t="s">
        <v>570</v>
      </c>
      <c r="N9" s="12" t="s">
        <v>78</v>
      </c>
      <c r="O9" t="str">
        <f t="shared" si="1"/>
        <v>Vendedor 6</v>
      </c>
      <c r="Q9" s="12" t="s">
        <v>117</v>
      </c>
      <c r="R9" t="s">
        <v>606</v>
      </c>
      <c r="T9" s="12" t="s">
        <v>392</v>
      </c>
      <c r="W9" s="12" t="s">
        <v>79</v>
      </c>
      <c r="X9" s="12" t="s">
        <v>80</v>
      </c>
      <c r="Y9">
        <f t="shared" si="2"/>
        <v>1006</v>
      </c>
      <c r="Z9" t="str">
        <f t="shared" si="3"/>
        <v>Cliente A</v>
      </c>
      <c r="AB9" s="12" t="s">
        <v>93</v>
      </c>
      <c r="AC9" s="12" t="s">
        <v>94</v>
      </c>
      <c r="AD9" t="s">
        <v>638</v>
      </c>
      <c r="AE9">
        <v>1007</v>
      </c>
      <c r="AH9" s="12" t="s">
        <v>81</v>
      </c>
      <c r="AI9" t="str">
        <f t="shared" si="4"/>
        <v>Energia Sustentável 1007 Cliente B</v>
      </c>
      <c r="AN9" s="12" t="s">
        <v>215</v>
      </c>
      <c r="AO9" s="12" t="str">
        <f t="shared" si="5"/>
        <v>loja A - MG</v>
      </c>
      <c r="AP9" s="12" t="s">
        <v>124</v>
      </c>
      <c r="AQ9" t="s">
        <v>755</v>
      </c>
    </row>
    <row r="10" spans="8:43" ht="15.75" x14ac:dyDescent="0.25">
      <c r="H10" s="12" t="s">
        <v>78</v>
      </c>
      <c r="I10" t="str">
        <f t="shared" si="0"/>
        <v>Cliente 6</v>
      </c>
      <c r="K10" s="12" t="s">
        <v>154</v>
      </c>
      <c r="L10" t="s">
        <v>571</v>
      </c>
      <c r="N10" s="12" t="s">
        <v>78</v>
      </c>
      <c r="O10" t="str">
        <f t="shared" si="1"/>
        <v>Vendedor 6</v>
      </c>
      <c r="Q10" s="12" t="s">
        <v>154</v>
      </c>
      <c r="R10" t="s">
        <v>607</v>
      </c>
      <c r="W10" s="12" t="s">
        <v>79</v>
      </c>
      <c r="X10" s="12" t="s">
        <v>80</v>
      </c>
      <c r="Y10">
        <f t="shared" si="2"/>
        <v>1006</v>
      </c>
      <c r="Z10" t="str">
        <f t="shared" si="3"/>
        <v>Cliente A</v>
      </c>
      <c r="AB10" s="12" t="s">
        <v>99</v>
      </c>
      <c r="AC10" s="12" t="s">
        <v>100</v>
      </c>
      <c r="AD10" t="s">
        <v>637</v>
      </c>
      <c r="AE10">
        <v>1008</v>
      </c>
      <c r="AH10" s="12" t="s">
        <v>81</v>
      </c>
      <c r="AI10" t="str">
        <f t="shared" si="4"/>
        <v>Energia Sustentável 1008 Cliente A</v>
      </c>
      <c r="AN10" s="12" t="s">
        <v>219</v>
      </c>
      <c r="AO10" s="12" t="str">
        <f t="shared" si="5"/>
        <v>Loja B - SP</v>
      </c>
      <c r="AP10" s="12" t="s">
        <v>128</v>
      </c>
      <c r="AQ10" t="s">
        <v>756</v>
      </c>
    </row>
    <row r="11" spans="8:43" ht="15.75" x14ac:dyDescent="0.25">
      <c r="H11" s="12" t="s">
        <v>78</v>
      </c>
      <c r="I11" t="str">
        <f t="shared" si="0"/>
        <v>Cliente 6</v>
      </c>
      <c r="K11" s="12" t="s">
        <v>160</v>
      </c>
      <c r="L11" t="s">
        <v>572</v>
      </c>
      <c r="N11" s="12" t="s">
        <v>78</v>
      </c>
      <c r="O11" t="str">
        <f t="shared" si="1"/>
        <v>Vendedor 6</v>
      </c>
      <c r="Q11" s="12" t="s">
        <v>160</v>
      </c>
      <c r="R11" t="s">
        <v>608</v>
      </c>
      <c r="W11" s="12" t="s">
        <v>79</v>
      </c>
      <c r="X11" s="12" t="s">
        <v>80</v>
      </c>
      <c r="Y11">
        <f t="shared" si="2"/>
        <v>1006</v>
      </c>
      <c r="Z11" t="str">
        <f t="shared" si="3"/>
        <v>Cliente A</v>
      </c>
      <c r="AB11" s="12" t="s">
        <v>106</v>
      </c>
      <c r="AC11" s="12" t="s">
        <v>107</v>
      </c>
      <c r="AD11" t="s">
        <v>638</v>
      </c>
      <c r="AE11">
        <v>1009</v>
      </c>
      <c r="AH11" s="12" t="s">
        <v>81</v>
      </c>
      <c r="AI11" t="str">
        <f t="shared" si="4"/>
        <v>Energia Sustentável 1009 Cliente B</v>
      </c>
      <c r="AN11" s="12" t="s">
        <v>224</v>
      </c>
      <c r="AO11" s="12" t="str">
        <f t="shared" si="5"/>
        <v>loja C - RJ</v>
      </c>
      <c r="AP11" s="12" t="s">
        <v>143</v>
      </c>
      <c r="AQ11" t="s">
        <v>757</v>
      </c>
    </row>
    <row r="12" spans="8:43" ht="15.75" x14ac:dyDescent="0.25">
      <c r="H12" s="12" t="s">
        <v>78</v>
      </c>
      <c r="I12" t="str">
        <f t="shared" si="0"/>
        <v>Cliente 6</v>
      </c>
      <c r="K12" s="12" t="s">
        <v>164</v>
      </c>
      <c r="L12" t="s">
        <v>573</v>
      </c>
      <c r="N12" s="12" t="s">
        <v>78</v>
      </c>
      <c r="O12" t="str">
        <f t="shared" si="1"/>
        <v>Vendedor 6</v>
      </c>
      <c r="Q12" s="12" t="s">
        <v>164</v>
      </c>
      <c r="R12" t="s">
        <v>609</v>
      </c>
      <c r="W12" s="12" t="s">
        <v>79</v>
      </c>
      <c r="X12" s="12" t="s">
        <v>80</v>
      </c>
      <c r="Y12">
        <f t="shared" si="2"/>
        <v>1006</v>
      </c>
      <c r="Z12" t="str">
        <f t="shared" si="3"/>
        <v>Cliente A</v>
      </c>
      <c r="AB12" s="12" t="s">
        <v>111</v>
      </c>
      <c r="AC12" s="12" t="s">
        <v>112</v>
      </c>
      <c r="AD12" t="s">
        <v>637</v>
      </c>
      <c r="AE12">
        <v>1010</v>
      </c>
      <c r="AH12" s="12" t="s">
        <v>81</v>
      </c>
      <c r="AI12" t="str">
        <f t="shared" si="4"/>
        <v>Energia Sustentável 1010 Cliente A</v>
      </c>
      <c r="AN12" s="12" t="s">
        <v>228</v>
      </c>
      <c r="AO12" s="12" t="str">
        <f t="shared" si="5"/>
        <v>Loja D - ES</v>
      </c>
      <c r="AP12" s="12" t="s">
        <v>149</v>
      </c>
      <c r="AQ12" t="s">
        <v>758</v>
      </c>
    </row>
    <row r="13" spans="8:43" ht="15.75" x14ac:dyDescent="0.25">
      <c r="H13" s="12" t="s">
        <v>30</v>
      </c>
      <c r="I13" t="str">
        <f t="shared" si="0"/>
        <v>Cliente 1</v>
      </c>
      <c r="K13" s="12" t="s">
        <v>187</v>
      </c>
      <c r="L13" t="s">
        <v>574</v>
      </c>
      <c r="N13" s="12" t="s">
        <v>30</v>
      </c>
      <c r="O13" t="str">
        <f t="shared" si="1"/>
        <v>Vendedor 1</v>
      </c>
      <c r="Q13" s="12" t="s">
        <v>187</v>
      </c>
      <c r="R13" t="s">
        <v>610</v>
      </c>
      <c r="W13" s="12" t="s">
        <v>93</v>
      </c>
      <c r="X13" s="12" t="s">
        <v>94</v>
      </c>
      <c r="Y13">
        <f t="shared" si="2"/>
        <v>1007</v>
      </c>
      <c r="Z13" t="str">
        <f t="shared" si="3"/>
        <v>Cliente B</v>
      </c>
      <c r="AB13" s="12" t="s">
        <v>118</v>
      </c>
      <c r="AC13" s="12" t="s">
        <v>119</v>
      </c>
      <c r="AD13" t="s">
        <v>638</v>
      </c>
      <c r="AE13">
        <v>1011</v>
      </c>
      <c r="AH13" s="12" t="s">
        <v>34</v>
      </c>
      <c r="AI13" t="str">
        <f t="shared" si="4"/>
        <v>Irrigação 1011 Cliente B</v>
      </c>
      <c r="AN13" s="12" t="s">
        <v>233</v>
      </c>
      <c r="AO13" s="12" t="str">
        <f t="shared" si="5"/>
        <v>loja E - BA</v>
      </c>
      <c r="AP13" s="12" t="s">
        <v>172</v>
      </c>
      <c r="AQ13" t="s">
        <v>759</v>
      </c>
    </row>
    <row r="14" spans="8:43" ht="15.75" x14ac:dyDescent="0.25">
      <c r="H14" s="12" t="s">
        <v>98</v>
      </c>
      <c r="I14" t="str">
        <f t="shared" si="0"/>
        <v>Cliente 7</v>
      </c>
      <c r="K14" s="12" t="s">
        <v>193</v>
      </c>
      <c r="L14" t="s">
        <v>575</v>
      </c>
      <c r="N14" s="12" t="s">
        <v>98</v>
      </c>
      <c r="O14" t="str">
        <f t="shared" si="1"/>
        <v>Vendedor 7</v>
      </c>
      <c r="Q14" s="12" t="s">
        <v>193</v>
      </c>
      <c r="R14" t="s">
        <v>611</v>
      </c>
      <c r="W14" s="12" t="s">
        <v>99</v>
      </c>
      <c r="X14" s="12" t="s">
        <v>100</v>
      </c>
      <c r="Y14">
        <f t="shared" si="2"/>
        <v>1008</v>
      </c>
      <c r="Z14" t="str">
        <f t="shared" si="3"/>
        <v>Cliente A</v>
      </c>
      <c r="AB14" s="12" t="s">
        <v>122</v>
      </c>
      <c r="AC14" s="12" t="s">
        <v>123</v>
      </c>
      <c r="AD14" t="s">
        <v>637</v>
      </c>
      <c r="AE14">
        <v>1012</v>
      </c>
      <c r="AH14" s="12" t="s">
        <v>74</v>
      </c>
      <c r="AI14" t="str">
        <f t="shared" si="4"/>
        <v>Benefício e Preparo de Café 1012 Cliente A</v>
      </c>
      <c r="AN14" s="12" t="s">
        <v>61</v>
      </c>
      <c r="AO14" s="12" t="str">
        <f t="shared" si="5"/>
        <v>Loja D - ES</v>
      </c>
      <c r="AP14" s="12" t="s">
        <v>177</v>
      </c>
      <c r="AQ14" t="s">
        <v>760</v>
      </c>
    </row>
    <row r="15" spans="8:43" ht="15.75" x14ac:dyDescent="0.25">
      <c r="H15" s="12" t="s">
        <v>98</v>
      </c>
      <c r="I15" t="str">
        <f t="shared" si="0"/>
        <v>Cliente 7</v>
      </c>
      <c r="K15" s="12" t="s">
        <v>206</v>
      </c>
      <c r="L15" t="s">
        <v>576</v>
      </c>
      <c r="N15" s="12" t="s">
        <v>98</v>
      </c>
      <c r="O15" t="str">
        <f t="shared" si="1"/>
        <v>Vendedor 7</v>
      </c>
      <c r="Q15" s="12" t="s">
        <v>206</v>
      </c>
      <c r="R15" t="s">
        <v>612</v>
      </c>
      <c r="W15" s="12" t="s">
        <v>99</v>
      </c>
      <c r="X15" s="12" t="s">
        <v>100</v>
      </c>
      <c r="Y15">
        <f t="shared" si="2"/>
        <v>1008</v>
      </c>
      <c r="Z15" t="str">
        <f t="shared" si="3"/>
        <v>Cliente A</v>
      </c>
      <c r="AB15" s="12" t="s">
        <v>126</v>
      </c>
      <c r="AC15" s="12" t="s">
        <v>127</v>
      </c>
      <c r="AD15" t="s">
        <v>638</v>
      </c>
      <c r="AE15">
        <v>1013</v>
      </c>
      <c r="AH15" s="12" t="s">
        <v>74</v>
      </c>
      <c r="AI15" t="str">
        <f t="shared" si="4"/>
        <v>Benefício e Preparo de Café 1013 Cliente B</v>
      </c>
      <c r="AN15" s="12" t="s">
        <v>243</v>
      </c>
      <c r="AO15" s="12" t="str">
        <f t="shared" si="5"/>
        <v>Loja F - RS</v>
      </c>
      <c r="AP15" s="12" t="s">
        <v>197</v>
      </c>
      <c r="AQ15" t="s">
        <v>761</v>
      </c>
    </row>
    <row r="16" spans="8:43" ht="15.75" x14ac:dyDescent="0.25">
      <c r="H16" s="12" t="s">
        <v>30</v>
      </c>
      <c r="I16" t="str">
        <f t="shared" si="0"/>
        <v>Cliente 1</v>
      </c>
      <c r="K16" s="12" t="s">
        <v>212</v>
      </c>
      <c r="L16" t="s">
        <v>577</v>
      </c>
      <c r="N16" s="12" t="s">
        <v>30</v>
      </c>
      <c r="O16" t="str">
        <f t="shared" si="1"/>
        <v>Vendedor 1</v>
      </c>
      <c r="Q16" s="12" t="s">
        <v>212</v>
      </c>
      <c r="R16" t="s">
        <v>613</v>
      </c>
      <c r="W16" s="12" t="s">
        <v>106</v>
      </c>
      <c r="X16" s="12" t="s">
        <v>107</v>
      </c>
      <c r="Y16">
        <f t="shared" si="2"/>
        <v>1009</v>
      </c>
      <c r="Z16" t="str">
        <f t="shared" si="3"/>
        <v>Cliente B</v>
      </c>
      <c r="AB16" s="12" t="s">
        <v>131</v>
      </c>
      <c r="AC16" s="12" t="s">
        <v>132</v>
      </c>
      <c r="AD16" t="s">
        <v>637</v>
      </c>
      <c r="AE16">
        <v>1014</v>
      </c>
      <c r="AH16" s="12" t="s">
        <v>34</v>
      </c>
      <c r="AI16" t="str">
        <f t="shared" si="4"/>
        <v>Irrigação 1014 Cliente A</v>
      </c>
      <c r="AN16" s="12" t="s">
        <v>224</v>
      </c>
      <c r="AO16" s="12" t="str">
        <f t="shared" si="5"/>
        <v>loja C - RJ</v>
      </c>
      <c r="AP16" s="12" t="s">
        <v>215</v>
      </c>
      <c r="AQ16" t="s">
        <v>755</v>
      </c>
    </row>
    <row r="17" spans="8:43" ht="15.75" x14ac:dyDescent="0.25">
      <c r="H17" s="12" t="s">
        <v>30</v>
      </c>
      <c r="I17" t="str">
        <f t="shared" si="0"/>
        <v>Cliente 1</v>
      </c>
      <c r="K17" s="12" t="s">
        <v>240</v>
      </c>
      <c r="L17" t="s">
        <v>578</v>
      </c>
      <c r="N17" s="12" t="s">
        <v>30</v>
      </c>
      <c r="O17" t="str">
        <f t="shared" si="1"/>
        <v>Vendedor 1</v>
      </c>
      <c r="Q17" s="12" t="s">
        <v>240</v>
      </c>
      <c r="R17" t="s">
        <v>614</v>
      </c>
      <c r="W17" s="12" t="s">
        <v>111</v>
      </c>
      <c r="X17" s="12" t="s">
        <v>112</v>
      </c>
      <c r="Y17">
        <f t="shared" si="2"/>
        <v>1010</v>
      </c>
      <c r="Z17" t="str">
        <f t="shared" si="3"/>
        <v>Cliente A</v>
      </c>
      <c r="AB17" s="12" t="s">
        <v>135</v>
      </c>
      <c r="AC17" s="12" t="s">
        <v>136</v>
      </c>
      <c r="AD17" t="s">
        <v>638</v>
      </c>
      <c r="AE17">
        <v>1015</v>
      </c>
      <c r="AH17" s="12" t="s">
        <v>34</v>
      </c>
      <c r="AI17" t="str">
        <f t="shared" si="4"/>
        <v>Irrigação 1015 Cliente B</v>
      </c>
      <c r="AN17" s="12" t="s">
        <v>224</v>
      </c>
      <c r="AO17" s="12" t="str">
        <f t="shared" si="5"/>
        <v>loja C - RJ</v>
      </c>
      <c r="AP17" s="12" t="s">
        <v>219</v>
      </c>
      <c r="AQ17" t="s">
        <v>756</v>
      </c>
    </row>
    <row r="18" spans="8:43" ht="15.75" x14ac:dyDescent="0.25">
      <c r="H18" s="12" t="s">
        <v>117</v>
      </c>
      <c r="I18" t="str">
        <f t="shared" si="0"/>
        <v>Cliente 8</v>
      </c>
      <c r="K18" s="12" t="s">
        <v>265</v>
      </c>
      <c r="L18" t="s">
        <v>579</v>
      </c>
      <c r="N18" s="12" t="s">
        <v>117</v>
      </c>
      <c r="O18" t="str">
        <f t="shared" si="1"/>
        <v>Vendedor 8</v>
      </c>
      <c r="Q18" s="12" t="s">
        <v>265</v>
      </c>
      <c r="R18" t="s">
        <v>615</v>
      </c>
      <c r="W18" s="12" t="s">
        <v>118</v>
      </c>
      <c r="X18" s="12" t="s">
        <v>119</v>
      </c>
      <c r="Y18">
        <f t="shared" si="2"/>
        <v>1011</v>
      </c>
      <c r="Z18" t="str">
        <f t="shared" si="3"/>
        <v>Cliente B</v>
      </c>
      <c r="AB18" s="12" t="s">
        <v>141</v>
      </c>
      <c r="AC18" s="12" t="s">
        <v>142</v>
      </c>
      <c r="AD18" t="s">
        <v>637</v>
      </c>
      <c r="AE18">
        <v>1016</v>
      </c>
      <c r="AH18" s="12" t="s">
        <v>34</v>
      </c>
      <c r="AI18" t="str">
        <f t="shared" si="4"/>
        <v>Irrigação 1016 Cliente A</v>
      </c>
      <c r="AN18" s="12" t="s">
        <v>243</v>
      </c>
      <c r="AO18" s="12" t="str">
        <f t="shared" si="5"/>
        <v>Loja F - RS</v>
      </c>
      <c r="AP18" s="12" t="s">
        <v>224</v>
      </c>
      <c r="AQ18" t="s">
        <v>757</v>
      </c>
    </row>
    <row r="19" spans="8:43" ht="15.75" x14ac:dyDescent="0.25">
      <c r="H19" s="12" t="s">
        <v>117</v>
      </c>
      <c r="I19" t="str">
        <f t="shared" si="0"/>
        <v>Cliente 8</v>
      </c>
      <c r="K19" s="12" t="s">
        <v>273</v>
      </c>
      <c r="L19" t="s">
        <v>580</v>
      </c>
      <c r="N19" s="12" t="s">
        <v>117</v>
      </c>
      <c r="O19" t="str">
        <f t="shared" si="1"/>
        <v>Vendedor 8</v>
      </c>
      <c r="Q19" s="12" t="s">
        <v>273</v>
      </c>
      <c r="R19" t="s">
        <v>616</v>
      </c>
      <c r="W19" s="12" t="s">
        <v>122</v>
      </c>
      <c r="X19" s="12" t="s">
        <v>123</v>
      </c>
      <c r="Y19">
        <f t="shared" si="2"/>
        <v>1012</v>
      </c>
      <c r="Z19" t="str">
        <f t="shared" si="3"/>
        <v>Cliente A</v>
      </c>
      <c r="AB19" s="12" t="s">
        <v>147</v>
      </c>
      <c r="AC19" s="12" t="s">
        <v>148</v>
      </c>
      <c r="AD19" t="s">
        <v>638</v>
      </c>
      <c r="AE19">
        <v>1017</v>
      </c>
      <c r="AH19" s="12" t="s">
        <v>34</v>
      </c>
      <c r="AI19" t="str">
        <f t="shared" si="4"/>
        <v>Irrigação 1017 Cliente B</v>
      </c>
      <c r="AN19" s="12" t="s">
        <v>243</v>
      </c>
      <c r="AO19" s="12" t="str">
        <f t="shared" si="5"/>
        <v>Loja F - RS</v>
      </c>
      <c r="AP19" s="12" t="s">
        <v>228</v>
      </c>
      <c r="AQ19" t="s">
        <v>758</v>
      </c>
    </row>
    <row r="20" spans="8:43" ht="15.75" x14ac:dyDescent="0.25">
      <c r="H20" s="12" t="s">
        <v>30</v>
      </c>
      <c r="I20" t="str">
        <f t="shared" si="0"/>
        <v>Cliente 1</v>
      </c>
      <c r="K20" s="12" t="s">
        <v>299</v>
      </c>
      <c r="L20" t="s">
        <v>581</v>
      </c>
      <c r="N20" s="12" t="s">
        <v>30</v>
      </c>
      <c r="O20" t="str">
        <f t="shared" si="1"/>
        <v>Vendedor 1</v>
      </c>
      <c r="Q20" s="12" t="s">
        <v>299</v>
      </c>
      <c r="R20" t="s">
        <v>617</v>
      </c>
      <c r="W20" s="12" t="s">
        <v>126</v>
      </c>
      <c r="X20" s="12" t="s">
        <v>127</v>
      </c>
      <c r="Y20">
        <f t="shared" si="2"/>
        <v>1013</v>
      </c>
      <c r="Z20" t="str">
        <f t="shared" si="3"/>
        <v>Cliente B</v>
      </c>
      <c r="AB20" s="12" t="s">
        <v>155</v>
      </c>
      <c r="AC20" s="12" t="s">
        <v>156</v>
      </c>
      <c r="AD20" t="s">
        <v>637</v>
      </c>
      <c r="AE20">
        <v>1018</v>
      </c>
      <c r="AH20" s="12" t="s">
        <v>34</v>
      </c>
      <c r="AI20" t="str">
        <f t="shared" si="4"/>
        <v>Irrigação 1018 Cliente A</v>
      </c>
      <c r="AN20" s="12" t="s">
        <v>224</v>
      </c>
      <c r="AO20" s="12" t="str">
        <f t="shared" si="5"/>
        <v>loja C - RJ</v>
      </c>
      <c r="AP20" s="12" t="s">
        <v>233</v>
      </c>
      <c r="AQ20" t="s">
        <v>759</v>
      </c>
    </row>
    <row r="21" spans="8:43" ht="15.75" x14ac:dyDescent="0.25">
      <c r="H21" s="12" t="s">
        <v>117</v>
      </c>
      <c r="I21" t="str">
        <f t="shared" si="0"/>
        <v>Cliente 8</v>
      </c>
      <c r="K21" s="12" t="s">
        <v>304</v>
      </c>
      <c r="L21" t="s">
        <v>582</v>
      </c>
      <c r="N21" s="12" t="s">
        <v>117</v>
      </c>
      <c r="O21" t="str">
        <f t="shared" si="1"/>
        <v>Vendedor 8</v>
      </c>
      <c r="Q21" s="12" t="s">
        <v>304</v>
      </c>
      <c r="R21" t="s">
        <v>618</v>
      </c>
      <c r="W21" s="12" t="s">
        <v>131</v>
      </c>
      <c r="X21" s="12" t="s">
        <v>132</v>
      </c>
      <c r="Y21">
        <f t="shared" si="2"/>
        <v>1014</v>
      </c>
      <c r="Z21" t="str">
        <f t="shared" si="3"/>
        <v>Cliente A</v>
      </c>
      <c r="AB21" s="12" t="s">
        <v>165</v>
      </c>
      <c r="AC21" s="12" t="s">
        <v>166</v>
      </c>
      <c r="AD21" t="s">
        <v>638</v>
      </c>
      <c r="AE21">
        <v>1019</v>
      </c>
      <c r="AH21" s="12" t="s">
        <v>34</v>
      </c>
      <c r="AI21" t="str">
        <f t="shared" si="4"/>
        <v>Irrigação 1019 Cliente B</v>
      </c>
      <c r="AN21" s="12" t="s">
        <v>228</v>
      </c>
      <c r="AO21" s="12" t="str">
        <f t="shared" si="5"/>
        <v>Loja D - ES</v>
      </c>
      <c r="AP21" s="12" t="s">
        <v>243</v>
      </c>
      <c r="AQ21" t="s">
        <v>760</v>
      </c>
    </row>
    <row r="22" spans="8:43" ht="15.75" x14ac:dyDescent="0.25">
      <c r="H22" s="12" t="s">
        <v>71</v>
      </c>
      <c r="I22" t="str">
        <f t="shared" si="0"/>
        <v>Cliente 5</v>
      </c>
      <c r="K22" s="12" t="s">
        <v>321</v>
      </c>
      <c r="L22" t="s">
        <v>583</v>
      </c>
      <c r="N22" s="12" t="s">
        <v>71</v>
      </c>
      <c r="O22" t="str">
        <f t="shared" si="1"/>
        <v>Vendedor 5</v>
      </c>
      <c r="Q22" s="12" t="s">
        <v>321</v>
      </c>
      <c r="R22" t="s">
        <v>619</v>
      </c>
      <c r="W22" s="12" t="s">
        <v>135</v>
      </c>
      <c r="X22" s="12" t="s">
        <v>136</v>
      </c>
      <c r="Y22">
        <f t="shared" si="2"/>
        <v>1015</v>
      </c>
      <c r="Z22" t="str">
        <f t="shared" si="3"/>
        <v>Cliente B</v>
      </c>
      <c r="AB22" s="12" t="s">
        <v>170</v>
      </c>
      <c r="AC22" s="12" t="s">
        <v>171</v>
      </c>
      <c r="AD22" t="s">
        <v>637</v>
      </c>
      <c r="AE22">
        <v>1020</v>
      </c>
      <c r="AH22" s="12" t="s">
        <v>74</v>
      </c>
      <c r="AI22" t="str">
        <f t="shared" si="4"/>
        <v>Benefício e Preparo de Café 1020 Cliente A</v>
      </c>
      <c r="AN22" s="12" t="s">
        <v>228</v>
      </c>
      <c r="AO22" s="12" t="str">
        <f t="shared" si="5"/>
        <v>Loja D - ES</v>
      </c>
      <c r="AP22" s="12" t="s">
        <v>286</v>
      </c>
      <c r="AQ22" t="s">
        <v>761</v>
      </c>
    </row>
    <row r="23" spans="8:43" ht="15.75" x14ac:dyDescent="0.25">
      <c r="H23" s="12" t="s">
        <v>30</v>
      </c>
      <c r="I23" t="str">
        <f t="shared" si="0"/>
        <v>Cliente 1</v>
      </c>
      <c r="K23" s="12" t="s">
        <v>332</v>
      </c>
      <c r="L23" t="s">
        <v>584</v>
      </c>
      <c r="N23" s="12" t="s">
        <v>30</v>
      </c>
      <c r="O23" t="str">
        <f t="shared" si="1"/>
        <v>Vendedor 1</v>
      </c>
      <c r="Q23" s="12" t="s">
        <v>332</v>
      </c>
      <c r="R23" t="s">
        <v>620</v>
      </c>
      <c r="W23" s="12" t="s">
        <v>141</v>
      </c>
      <c r="X23" s="12" t="s">
        <v>142</v>
      </c>
      <c r="Y23">
        <f t="shared" si="2"/>
        <v>1016</v>
      </c>
      <c r="Z23" t="str">
        <f t="shared" si="3"/>
        <v>Cliente A</v>
      </c>
      <c r="AB23" s="12" t="s">
        <v>175</v>
      </c>
      <c r="AC23" s="12" t="s">
        <v>176</v>
      </c>
      <c r="AD23" t="s">
        <v>638</v>
      </c>
      <c r="AE23">
        <v>1021</v>
      </c>
      <c r="AH23" s="12" t="s">
        <v>34</v>
      </c>
      <c r="AI23" t="str">
        <f t="shared" si="4"/>
        <v>Irrigação 1021 Cliente B</v>
      </c>
      <c r="AN23" s="12" t="s">
        <v>215</v>
      </c>
      <c r="AO23" s="12" t="str">
        <f t="shared" si="5"/>
        <v>loja A - MG</v>
      </c>
      <c r="AP23" s="12" t="s">
        <v>302</v>
      </c>
      <c r="AQ23" t="s">
        <v>755</v>
      </c>
    </row>
    <row r="24" spans="8:43" ht="15.75" x14ac:dyDescent="0.25">
      <c r="H24" s="12" t="s">
        <v>50</v>
      </c>
      <c r="I24" t="str">
        <f t="shared" si="0"/>
        <v>Cliente 3</v>
      </c>
      <c r="K24" s="12" t="s">
        <v>351</v>
      </c>
      <c r="L24" t="s">
        <v>585</v>
      </c>
      <c r="N24" s="12" t="s">
        <v>50</v>
      </c>
      <c r="O24" t="str">
        <f t="shared" si="1"/>
        <v>Vendedor 3</v>
      </c>
      <c r="Q24" s="12" t="s">
        <v>351</v>
      </c>
      <c r="R24" t="s">
        <v>621</v>
      </c>
      <c r="W24" s="12" t="s">
        <v>147</v>
      </c>
      <c r="X24" s="12" t="s">
        <v>148</v>
      </c>
      <c r="Y24">
        <f t="shared" si="2"/>
        <v>1017</v>
      </c>
      <c r="Z24" t="str">
        <f t="shared" si="3"/>
        <v>Cliente B</v>
      </c>
      <c r="AB24" s="12" t="s">
        <v>180</v>
      </c>
      <c r="AC24" s="12" t="s">
        <v>181</v>
      </c>
      <c r="AD24" t="s">
        <v>637</v>
      </c>
      <c r="AE24">
        <v>1022</v>
      </c>
      <c r="AH24" s="12" t="s">
        <v>34</v>
      </c>
      <c r="AI24" t="str">
        <f t="shared" si="4"/>
        <v>Irrigação 1022 Cliente A</v>
      </c>
      <c r="AN24" s="12" t="s">
        <v>197</v>
      </c>
      <c r="AO24" s="12" t="str">
        <f t="shared" si="5"/>
        <v>loja G - SE</v>
      </c>
      <c r="AP24" s="12" t="s">
        <v>312</v>
      </c>
      <c r="AQ24" t="s">
        <v>756</v>
      </c>
    </row>
    <row r="25" spans="8:43" ht="15.75" x14ac:dyDescent="0.25">
      <c r="H25" s="12" t="s">
        <v>50</v>
      </c>
      <c r="I25" t="str">
        <f t="shared" si="0"/>
        <v>Cliente 3</v>
      </c>
      <c r="K25" s="12" t="s">
        <v>355</v>
      </c>
      <c r="L25" t="s">
        <v>586</v>
      </c>
      <c r="N25" s="12" t="s">
        <v>50</v>
      </c>
      <c r="O25" t="str">
        <f t="shared" si="1"/>
        <v>Vendedor 3</v>
      </c>
      <c r="Q25" s="12" t="s">
        <v>355</v>
      </c>
      <c r="R25" t="s">
        <v>622</v>
      </c>
      <c r="W25" s="12" t="s">
        <v>147</v>
      </c>
      <c r="X25" s="12" t="s">
        <v>148</v>
      </c>
      <c r="Y25">
        <f t="shared" si="2"/>
        <v>1017</v>
      </c>
      <c r="Z25" t="str">
        <f t="shared" si="3"/>
        <v>Cliente B</v>
      </c>
      <c r="AB25" s="12" t="s">
        <v>184</v>
      </c>
      <c r="AC25" s="12" t="s">
        <v>185</v>
      </c>
      <c r="AD25" t="s">
        <v>638</v>
      </c>
      <c r="AE25">
        <v>1023</v>
      </c>
      <c r="AH25" s="12" t="s">
        <v>34</v>
      </c>
      <c r="AI25" t="str">
        <f t="shared" si="4"/>
        <v>Irrigação 1023 Cliente B</v>
      </c>
      <c r="AN25" s="12" t="s">
        <v>143</v>
      </c>
      <c r="AO25" s="12" t="str">
        <f t="shared" si="5"/>
        <v>loja C - RJ</v>
      </c>
      <c r="AP25" s="12" t="s">
        <v>335</v>
      </c>
      <c r="AQ25" t="s">
        <v>757</v>
      </c>
    </row>
    <row r="26" spans="8:43" ht="15.75" x14ac:dyDescent="0.25">
      <c r="H26" s="12" t="s">
        <v>154</v>
      </c>
      <c r="I26" t="str">
        <f t="shared" si="0"/>
        <v>Cliente 9</v>
      </c>
      <c r="K26" s="12" t="s">
        <v>364</v>
      </c>
      <c r="L26" t="s">
        <v>587</v>
      </c>
      <c r="N26" s="12" t="s">
        <v>154</v>
      </c>
      <c r="O26" t="str">
        <f t="shared" si="1"/>
        <v>Vendedor 9</v>
      </c>
      <c r="Q26" s="12" t="s">
        <v>364</v>
      </c>
      <c r="R26" t="s">
        <v>623</v>
      </c>
      <c r="W26" s="12" t="s">
        <v>155</v>
      </c>
      <c r="X26" s="12" t="s">
        <v>156</v>
      </c>
      <c r="Y26">
        <f t="shared" si="2"/>
        <v>1018</v>
      </c>
      <c r="Z26" t="str">
        <f t="shared" si="3"/>
        <v>Cliente A</v>
      </c>
      <c r="AB26" s="12" t="s">
        <v>188</v>
      </c>
      <c r="AC26" s="12" t="s">
        <v>189</v>
      </c>
      <c r="AD26" t="s">
        <v>637</v>
      </c>
      <c r="AE26">
        <v>1024</v>
      </c>
      <c r="AH26" s="12" t="s">
        <v>74</v>
      </c>
      <c r="AI26" t="str">
        <f t="shared" si="4"/>
        <v>Benefício e Preparo de Café 1024 Cliente A</v>
      </c>
      <c r="AN26" s="12" t="s">
        <v>143</v>
      </c>
      <c r="AO26" s="12" t="str">
        <f t="shared" si="5"/>
        <v>loja C - RJ</v>
      </c>
      <c r="AP26" s="12" t="s">
        <v>345</v>
      </c>
      <c r="AQ26" t="s">
        <v>758</v>
      </c>
    </row>
    <row r="27" spans="8:43" ht="15.75" x14ac:dyDescent="0.25">
      <c r="H27" s="12" t="s">
        <v>160</v>
      </c>
      <c r="I27" t="str">
        <f t="shared" si="0"/>
        <v>Cliente 10</v>
      </c>
      <c r="K27" s="12" t="s">
        <v>374</v>
      </c>
      <c r="L27" t="s">
        <v>588</v>
      </c>
      <c r="N27" s="12" t="s">
        <v>160</v>
      </c>
      <c r="O27" t="str">
        <f t="shared" si="1"/>
        <v>Vendedor 10</v>
      </c>
      <c r="Q27" s="12" t="s">
        <v>374</v>
      </c>
      <c r="R27" t="s">
        <v>624</v>
      </c>
      <c r="W27" s="12" t="s">
        <v>155</v>
      </c>
      <c r="X27" s="12" t="s">
        <v>156</v>
      </c>
      <c r="Y27">
        <f t="shared" si="2"/>
        <v>1018</v>
      </c>
      <c r="Z27" t="str">
        <f t="shared" si="3"/>
        <v>Cliente A</v>
      </c>
      <c r="AB27" s="12" t="s">
        <v>195</v>
      </c>
      <c r="AC27" s="12" t="s">
        <v>196</v>
      </c>
      <c r="AD27" t="s">
        <v>638</v>
      </c>
      <c r="AE27">
        <v>1025</v>
      </c>
      <c r="AH27" s="12" t="s">
        <v>74</v>
      </c>
      <c r="AI27" t="str">
        <f t="shared" si="4"/>
        <v>Benefício e Preparo de Café 1025 Cliente B</v>
      </c>
      <c r="AN27" s="12" t="s">
        <v>45</v>
      </c>
      <c r="AO27" s="12" t="str">
        <f t="shared" si="5"/>
        <v>Loja B - SP</v>
      </c>
      <c r="AP27" s="12" t="s">
        <v>349</v>
      </c>
      <c r="AQ27" t="s">
        <v>759</v>
      </c>
    </row>
    <row r="28" spans="8:43" ht="15.75" x14ac:dyDescent="0.25">
      <c r="H28" s="12" t="s">
        <v>164</v>
      </c>
      <c r="I28" t="str">
        <f t="shared" si="0"/>
        <v>Cliente 11</v>
      </c>
      <c r="K28" s="12" t="s">
        <v>378</v>
      </c>
      <c r="L28" t="s">
        <v>589</v>
      </c>
      <c r="N28" s="12" t="s">
        <v>164</v>
      </c>
      <c r="O28" t="str">
        <f t="shared" si="1"/>
        <v>Vendedor 11</v>
      </c>
      <c r="Q28" s="12" t="s">
        <v>378</v>
      </c>
      <c r="R28" t="s">
        <v>625</v>
      </c>
      <c r="W28" s="12" t="s">
        <v>165</v>
      </c>
      <c r="X28" s="12" t="s">
        <v>166</v>
      </c>
      <c r="Y28">
        <f t="shared" si="2"/>
        <v>1019</v>
      </c>
      <c r="Z28" t="str">
        <f t="shared" si="3"/>
        <v>Cliente B</v>
      </c>
      <c r="AB28" s="12" t="s">
        <v>201</v>
      </c>
      <c r="AC28" s="12" t="s">
        <v>202</v>
      </c>
      <c r="AD28" t="s">
        <v>637</v>
      </c>
      <c r="AE28">
        <v>1026</v>
      </c>
      <c r="AH28" s="12" t="s">
        <v>74</v>
      </c>
      <c r="AI28" t="str">
        <f t="shared" si="4"/>
        <v>Benefício e Preparo de Café 1026 Cliente A</v>
      </c>
      <c r="AN28" s="12" t="s">
        <v>286</v>
      </c>
      <c r="AO28" s="12" t="str">
        <f t="shared" si="5"/>
        <v>loja G - SE</v>
      </c>
      <c r="AP28" s="12" t="s">
        <v>367</v>
      </c>
      <c r="AQ28" t="s">
        <v>760</v>
      </c>
    </row>
    <row r="29" spans="8:43" ht="15.75" x14ac:dyDescent="0.25">
      <c r="H29" s="12" t="s">
        <v>50</v>
      </c>
      <c r="I29" t="str">
        <f t="shared" si="0"/>
        <v>Cliente 3</v>
      </c>
      <c r="K29" s="12" t="s">
        <v>391</v>
      </c>
      <c r="L29" t="s">
        <v>590</v>
      </c>
      <c r="N29" s="12" t="s">
        <v>50</v>
      </c>
      <c r="O29" t="str">
        <f t="shared" si="1"/>
        <v>Vendedor 3</v>
      </c>
      <c r="Q29" s="12" t="s">
        <v>391</v>
      </c>
      <c r="R29" t="s">
        <v>626</v>
      </c>
      <c r="W29" s="12" t="s">
        <v>170</v>
      </c>
      <c r="X29" s="12" t="s">
        <v>171</v>
      </c>
      <c r="Y29">
        <f t="shared" si="2"/>
        <v>1020</v>
      </c>
      <c r="Z29" t="str">
        <f t="shared" si="3"/>
        <v>Cliente A</v>
      </c>
      <c r="AB29" s="12" t="s">
        <v>208</v>
      </c>
      <c r="AC29" s="12" t="s">
        <v>209</v>
      </c>
      <c r="AD29" t="s">
        <v>638</v>
      </c>
      <c r="AE29">
        <v>1027</v>
      </c>
      <c r="AH29" s="12" t="s">
        <v>34</v>
      </c>
      <c r="AI29" t="str">
        <f t="shared" si="4"/>
        <v>Irrigação 1027 Cliente B</v>
      </c>
      <c r="AN29" s="12" t="s">
        <v>177</v>
      </c>
      <c r="AO29" s="12" t="str">
        <f t="shared" si="5"/>
        <v>Loja F - RS</v>
      </c>
      <c r="AP29" s="12" t="s">
        <v>395</v>
      </c>
      <c r="AQ29" t="s">
        <v>761</v>
      </c>
    </row>
    <row r="30" spans="8:43" ht="15.75" x14ac:dyDescent="0.25">
      <c r="H30" s="12" t="s">
        <v>71</v>
      </c>
      <c r="I30" t="str">
        <f t="shared" si="0"/>
        <v>Cliente 5</v>
      </c>
      <c r="K30" s="12" t="s">
        <v>448</v>
      </c>
      <c r="L30" t="s">
        <v>591</v>
      </c>
      <c r="N30" s="12" t="s">
        <v>71</v>
      </c>
      <c r="O30" t="str">
        <f t="shared" si="1"/>
        <v>Vendedor 5</v>
      </c>
      <c r="Q30" s="12" t="s">
        <v>448</v>
      </c>
      <c r="R30" t="s">
        <v>627</v>
      </c>
      <c r="W30" s="12" t="s">
        <v>175</v>
      </c>
      <c r="X30" s="12" t="s">
        <v>176</v>
      </c>
      <c r="Y30">
        <f t="shared" si="2"/>
        <v>1021</v>
      </c>
      <c r="Z30" t="str">
        <f t="shared" si="3"/>
        <v>Cliente B</v>
      </c>
      <c r="AB30" s="12" t="s">
        <v>213</v>
      </c>
      <c r="AC30" s="12" t="s">
        <v>214</v>
      </c>
      <c r="AD30" t="s">
        <v>637</v>
      </c>
      <c r="AE30">
        <v>1028</v>
      </c>
      <c r="AH30" s="12" t="s">
        <v>74</v>
      </c>
      <c r="AI30" t="str">
        <f t="shared" si="4"/>
        <v>Benefício e Preparo de Café 1028 Cliente A</v>
      </c>
      <c r="AN30" s="12" t="s">
        <v>243</v>
      </c>
      <c r="AO30" s="12" t="str">
        <f t="shared" si="5"/>
        <v>Loja F - RS</v>
      </c>
      <c r="AP30" s="12" t="s">
        <v>451</v>
      </c>
      <c r="AQ30" t="s">
        <v>755</v>
      </c>
    </row>
    <row r="31" spans="8:43" ht="15.75" x14ac:dyDescent="0.25">
      <c r="H31" s="12" t="s">
        <v>154</v>
      </c>
      <c r="I31" t="str">
        <f t="shared" si="0"/>
        <v>Cliente 9</v>
      </c>
      <c r="K31" s="12" t="s">
        <v>459</v>
      </c>
      <c r="L31" t="s">
        <v>592</v>
      </c>
      <c r="N31" s="12" t="s">
        <v>154</v>
      </c>
      <c r="O31" t="str">
        <f t="shared" si="1"/>
        <v>Vendedor 9</v>
      </c>
      <c r="Q31" s="12" t="s">
        <v>459</v>
      </c>
      <c r="R31" t="s">
        <v>628</v>
      </c>
      <c r="W31" s="12" t="s">
        <v>180</v>
      </c>
      <c r="X31" s="12" t="s">
        <v>181</v>
      </c>
      <c r="Y31">
        <f t="shared" si="2"/>
        <v>1022</v>
      </c>
      <c r="Z31" t="str">
        <f t="shared" si="3"/>
        <v>Cliente A</v>
      </c>
      <c r="AB31" s="12" t="s">
        <v>217</v>
      </c>
      <c r="AC31" s="12" t="s">
        <v>218</v>
      </c>
      <c r="AD31" t="s">
        <v>638</v>
      </c>
      <c r="AE31">
        <v>1029</v>
      </c>
      <c r="AH31" s="12" t="s">
        <v>74</v>
      </c>
      <c r="AI31" t="str">
        <f t="shared" si="4"/>
        <v>Benefício e Preparo de Café 1029 Cliente B</v>
      </c>
      <c r="AN31" s="12" t="s">
        <v>243</v>
      </c>
      <c r="AO31" s="12" t="str">
        <f t="shared" si="5"/>
        <v>Loja F - RS</v>
      </c>
      <c r="AP31" s="12" t="s">
        <v>500</v>
      </c>
      <c r="AQ31" t="s">
        <v>756</v>
      </c>
    </row>
    <row r="32" spans="8:43" ht="15.75" x14ac:dyDescent="0.25">
      <c r="H32" s="12" t="s">
        <v>154</v>
      </c>
      <c r="I32" t="str">
        <f t="shared" si="0"/>
        <v>Cliente 9</v>
      </c>
      <c r="K32" s="12" t="s">
        <v>465</v>
      </c>
      <c r="L32" t="s">
        <v>593</v>
      </c>
      <c r="N32" s="12" t="s">
        <v>154</v>
      </c>
      <c r="O32" t="str">
        <f t="shared" si="1"/>
        <v>Vendedor 9</v>
      </c>
      <c r="Q32" s="12" t="s">
        <v>465</v>
      </c>
      <c r="R32" t="s">
        <v>629</v>
      </c>
      <c r="W32" s="12" t="s">
        <v>180</v>
      </c>
      <c r="X32" s="12" t="s">
        <v>181</v>
      </c>
      <c r="Y32">
        <f t="shared" si="2"/>
        <v>1022</v>
      </c>
      <c r="Z32" t="str">
        <f t="shared" si="3"/>
        <v>Cliente A</v>
      </c>
      <c r="AB32" s="12" t="s">
        <v>222</v>
      </c>
      <c r="AC32" s="12" t="s">
        <v>223</v>
      </c>
      <c r="AD32" t="s">
        <v>637</v>
      </c>
      <c r="AE32">
        <v>1030</v>
      </c>
      <c r="AH32" s="12" t="s">
        <v>60</v>
      </c>
      <c r="AI32" t="str">
        <f t="shared" si="4"/>
        <v>Cotação Específica 1030 Cliente A</v>
      </c>
      <c r="AN32" s="12" t="s">
        <v>53</v>
      </c>
      <c r="AO32" s="12" t="str">
        <f t="shared" si="5"/>
        <v>loja C - RJ</v>
      </c>
      <c r="AP32" s="12" t="s">
        <v>544</v>
      </c>
      <c r="AQ32" t="s">
        <v>757</v>
      </c>
    </row>
    <row r="33" spans="8:41" ht="15.75" x14ac:dyDescent="0.25">
      <c r="H33" s="12" t="s">
        <v>50</v>
      </c>
      <c r="I33" t="str">
        <f t="shared" si="0"/>
        <v>Cliente 3</v>
      </c>
      <c r="K33" s="12" t="s">
        <v>482</v>
      </c>
      <c r="L33" t="s">
        <v>594</v>
      </c>
      <c r="N33" s="12" t="s">
        <v>50</v>
      </c>
      <c r="O33" t="str">
        <f t="shared" si="1"/>
        <v>Vendedor 3</v>
      </c>
      <c r="Q33" s="12" t="s">
        <v>482</v>
      </c>
      <c r="R33" t="s">
        <v>630</v>
      </c>
      <c r="W33" s="12" t="s">
        <v>184</v>
      </c>
      <c r="X33" s="12" t="s">
        <v>185</v>
      </c>
      <c r="Y33">
        <f t="shared" si="2"/>
        <v>1023</v>
      </c>
      <c r="Z33" t="str">
        <f t="shared" si="3"/>
        <v>Cliente B</v>
      </c>
      <c r="AB33" s="12" t="s">
        <v>226</v>
      </c>
      <c r="AC33" s="12" t="s">
        <v>227</v>
      </c>
      <c r="AD33" t="s">
        <v>638</v>
      </c>
      <c r="AE33">
        <v>1031</v>
      </c>
      <c r="AH33" s="12" t="s">
        <v>34</v>
      </c>
      <c r="AI33" t="str">
        <f t="shared" si="4"/>
        <v>Irrigação 1031 Cliente B</v>
      </c>
      <c r="AN33" s="12" t="s">
        <v>302</v>
      </c>
      <c r="AO33" s="12" t="str">
        <f t="shared" si="5"/>
        <v>loja A - MG</v>
      </c>
    </row>
    <row r="34" spans="8:41" ht="15.75" x14ac:dyDescent="0.25">
      <c r="H34" s="12" t="s">
        <v>187</v>
      </c>
      <c r="I34" t="str">
        <f t="shared" si="0"/>
        <v>Cliente 12</v>
      </c>
      <c r="K34" s="12" t="s">
        <v>497</v>
      </c>
      <c r="L34" t="s">
        <v>595</v>
      </c>
      <c r="N34" s="12" t="s">
        <v>187</v>
      </c>
      <c r="O34" t="str">
        <f t="shared" si="1"/>
        <v>Vendedor 12</v>
      </c>
      <c r="Q34" s="12" t="s">
        <v>497</v>
      </c>
      <c r="R34" t="s">
        <v>631</v>
      </c>
      <c r="W34" s="12" t="s">
        <v>188</v>
      </c>
      <c r="X34" s="12" t="s">
        <v>189</v>
      </c>
      <c r="Y34">
        <f t="shared" si="2"/>
        <v>1024</v>
      </c>
      <c r="Z34" t="str">
        <f t="shared" si="3"/>
        <v>Cliente A</v>
      </c>
      <c r="AB34" s="12" t="s">
        <v>231</v>
      </c>
      <c r="AC34" s="12" t="s">
        <v>232</v>
      </c>
      <c r="AD34" t="s">
        <v>637</v>
      </c>
      <c r="AE34">
        <v>1032</v>
      </c>
      <c r="AH34" s="12" t="s">
        <v>74</v>
      </c>
      <c r="AI34" t="str">
        <f t="shared" si="4"/>
        <v>Benefício e Preparo de Café 1032 Cliente A</v>
      </c>
      <c r="AN34" s="12" t="s">
        <v>35</v>
      </c>
      <c r="AO34" s="12" t="str">
        <f t="shared" si="5"/>
        <v>loja A - MG</v>
      </c>
    </row>
    <row r="35" spans="8:41" ht="15.75" x14ac:dyDescent="0.25">
      <c r="H35" s="12" t="s">
        <v>117</v>
      </c>
      <c r="I35" t="str">
        <f t="shared" si="0"/>
        <v>Cliente 8</v>
      </c>
      <c r="K35" s="12" t="s">
        <v>513</v>
      </c>
      <c r="L35" t="s">
        <v>596</v>
      </c>
      <c r="N35" s="12" t="s">
        <v>117</v>
      </c>
      <c r="O35" t="str">
        <f t="shared" si="1"/>
        <v>Vendedor 8</v>
      </c>
      <c r="Q35" s="12" t="s">
        <v>513</v>
      </c>
      <c r="R35" t="s">
        <v>632</v>
      </c>
      <c r="W35" s="12" t="s">
        <v>188</v>
      </c>
      <c r="X35" s="12" t="s">
        <v>189</v>
      </c>
      <c r="Y35">
        <f t="shared" si="2"/>
        <v>1024</v>
      </c>
      <c r="Z35" t="str">
        <f t="shared" si="3"/>
        <v>Cliente A</v>
      </c>
      <c r="AB35" s="12" t="s">
        <v>236</v>
      </c>
      <c r="AC35" s="12" t="s">
        <v>237</v>
      </c>
      <c r="AD35" t="s">
        <v>638</v>
      </c>
      <c r="AE35">
        <v>1033</v>
      </c>
      <c r="AH35" s="12" t="s">
        <v>34</v>
      </c>
      <c r="AI35" t="str">
        <f t="shared" si="4"/>
        <v>Irrigação 1033 Cliente B</v>
      </c>
      <c r="AN35" s="12" t="s">
        <v>35</v>
      </c>
      <c r="AO35" s="12" t="str">
        <f t="shared" si="5"/>
        <v>loja A - MG</v>
      </c>
    </row>
    <row r="36" spans="8:41" ht="15.75" x14ac:dyDescent="0.25">
      <c r="H36" s="12" t="s">
        <v>193</v>
      </c>
      <c r="I36" t="str">
        <f t="shared" si="0"/>
        <v>Cliente 13</v>
      </c>
      <c r="K36" s="12" t="s">
        <v>520</v>
      </c>
      <c r="L36" t="s">
        <v>597</v>
      </c>
      <c r="N36" s="12" t="s">
        <v>193</v>
      </c>
      <c r="O36" t="str">
        <f t="shared" si="1"/>
        <v>Vendedor 13</v>
      </c>
      <c r="Q36" s="12" t="s">
        <v>520</v>
      </c>
      <c r="R36" t="s">
        <v>633</v>
      </c>
      <c r="W36" s="12" t="s">
        <v>195</v>
      </c>
      <c r="X36" s="12" t="s">
        <v>196</v>
      </c>
      <c r="Y36">
        <f t="shared" si="2"/>
        <v>1025</v>
      </c>
      <c r="Z36" t="str">
        <f t="shared" si="3"/>
        <v>Cliente B</v>
      </c>
      <c r="AB36" s="12" t="s">
        <v>241</v>
      </c>
      <c r="AC36" s="12" t="s">
        <v>242</v>
      </c>
      <c r="AD36" t="s">
        <v>637</v>
      </c>
      <c r="AE36">
        <v>1034</v>
      </c>
      <c r="AH36" s="12" t="s">
        <v>34</v>
      </c>
      <c r="AI36" t="str">
        <f t="shared" si="4"/>
        <v>Irrigação 1034 Cliente A</v>
      </c>
      <c r="AN36" s="12" t="s">
        <v>312</v>
      </c>
      <c r="AO36" s="12" t="str">
        <f t="shared" si="5"/>
        <v>Loja B - SP</v>
      </c>
    </row>
    <row r="37" spans="8:41" ht="15.75" x14ac:dyDescent="0.25">
      <c r="H37" s="12" t="s">
        <v>30</v>
      </c>
      <c r="I37" t="str">
        <f t="shared" si="0"/>
        <v>Cliente 1</v>
      </c>
      <c r="K37" s="12" t="s">
        <v>535</v>
      </c>
      <c r="L37" t="s">
        <v>598</v>
      </c>
      <c r="N37" s="12" t="s">
        <v>30</v>
      </c>
      <c r="O37" t="str">
        <f t="shared" si="1"/>
        <v>Vendedor 1</v>
      </c>
      <c r="Q37" s="12" t="s">
        <v>535</v>
      </c>
      <c r="R37" t="s">
        <v>634</v>
      </c>
      <c r="W37" s="12" t="s">
        <v>201</v>
      </c>
      <c r="X37" s="12" t="s">
        <v>202</v>
      </c>
      <c r="Y37">
        <f t="shared" si="2"/>
        <v>1026</v>
      </c>
      <c r="Z37" t="str">
        <f t="shared" si="3"/>
        <v>Cliente A</v>
      </c>
      <c r="AB37" s="12" t="s">
        <v>245</v>
      </c>
      <c r="AC37" s="12" t="s">
        <v>246</v>
      </c>
      <c r="AD37" t="s">
        <v>638</v>
      </c>
      <c r="AE37">
        <v>1035</v>
      </c>
      <c r="AH37" s="12" t="s">
        <v>34</v>
      </c>
      <c r="AI37" t="str">
        <f t="shared" si="4"/>
        <v>Irrigação 1035 Cliente B</v>
      </c>
      <c r="AN37" s="12" t="s">
        <v>286</v>
      </c>
      <c r="AO37" s="12" t="str">
        <f t="shared" si="5"/>
        <v>loja G - SE</v>
      </c>
    </row>
    <row r="38" spans="8:41" ht="15.75" x14ac:dyDescent="0.25">
      <c r="H38" s="12" t="s">
        <v>206</v>
      </c>
      <c r="I38" t="str">
        <f t="shared" si="0"/>
        <v>Cliente 14</v>
      </c>
      <c r="N38" s="12" t="s">
        <v>206</v>
      </c>
      <c r="O38" t="str">
        <f t="shared" si="1"/>
        <v>Vendedor 14</v>
      </c>
      <c r="W38" s="12" t="s">
        <v>201</v>
      </c>
      <c r="X38" s="12" t="s">
        <v>202</v>
      </c>
      <c r="Y38">
        <f t="shared" si="2"/>
        <v>1026</v>
      </c>
      <c r="Z38" t="str">
        <f t="shared" si="3"/>
        <v>Cliente A</v>
      </c>
      <c r="AB38" s="12" t="s">
        <v>248</v>
      </c>
      <c r="AC38" s="12" t="s">
        <v>249</v>
      </c>
      <c r="AD38" t="s">
        <v>637</v>
      </c>
      <c r="AE38">
        <v>1036</v>
      </c>
      <c r="AH38" s="12" t="s">
        <v>34</v>
      </c>
      <c r="AI38" t="str">
        <f t="shared" si="4"/>
        <v>Irrigação 1036 Cliente A</v>
      </c>
      <c r="AN38" s="12" t="s">
        <v>143</v>
      </c>
      <c r="AO38" s="12" t="str">
        <f t="shared" si="5"/>
        <v>loja C - RJ</v>
      </c>
    </row>
    <row r="39" spans="8:41" ht="15.75" x14ac:dyDescent="0.25">
      <c r="H39" s="12" t="s">
        <v>117</v>
      </c>
      <c r="I39" t="str">
        <f t="shared" si="0"/>
        <v>Cliente 8</v>
      </c>
      <c r="N39" s="12" t="s">
        <v>117</v>
      </c>
      <c r="O39" t="str">
        <f t="shared" si="1"/>
        <v>Vendedor 8</v>
      </c>
      <c r="W39" s="12" t="s">
        <v>208</v>
      </c>
      <c r="X39" s="12" t="s">
        <v>209</v>
      </c>
      <c r="Y39">
        <f t="shared" si="2"/>
        <v>1027</v>
      </c>
      <c r="Z39" t="str">
        <f t="shared" si="3"/>
        <v>Cliente B</v>
      </c>
      <c r="AB39" s="12" t="s">
        <v>251</v>
      </c>
      <c r="AC39" s="12" t="s">
        <v>252</v>
      </c>
      <c r="AD39" t="s">
        <v>638</v>
      </c>
      <c r="AE39">
        <v>1037</v>
      </c>
      <c r="AH39" s="12" t="s">
        <v>34</v>
      </c>
      <c r="AI39" t="str">
        <f t="shared" si="4"/>
        <v>Irrigação 1037 Cliente B</v>
      </c>
      <c r="AN39" s="12" t="s">
        <v>113</v>
      </c>
      <c r="AO39" s="12" t="str">
        <f t="shared" si="5"/>
        <v>loja G - SE</v>
      </c>
    </row>
    <row r="40" spans="8:41" ht="15.75" x14ac:dyDescent="0.25">
      <c r="H40" s="12" t="s">
        <v>212</v>
      </c>
      <c r="I40" t="str">
        <f t="shared" si="0"/>
        <v>Cliente 15</v>
      </c>
      <c r="N40" s="12" t="s">
        <v>212</v>
      </c>
      <c r="O40" t="str">
        <f t="shared" si="1"/>
        <v>Vendedor 15</v>
      </c>
      <c r="W40" s="12" t="s">
        <v>213</v>
      </c>
      <c r="X40" s="12" t="s">
        <v>214</v>
      </c>
      <c r="Y40">
        <f t="shared" si="2"/>
        <v>1028</v>
      </c>
      <c r="Z40" t="str">
        <f t="shared" si="3"/>
        <v>Cliente A</v>
      </c>
      <c r="AB40" s="12" t="s">
        <v>256</v>
      </c>
      <c r="AC40" s="12" t="s">
        <v>257</v>
      </c>
      <c r="AD40" t="s">
        <v>637</v>
      </c>
      <c r="AE40">
        <v>1038</v>
      </c>
      <c r="AH40" s="12" t="s">
        <v>60</v>
      </c>
      <c r="AI40" t="str">
        <f t="shared" si="4"/>
        <v>Cotação Específica 1038 Cliente A</v>
      </c>
      <c r="AN40" s="12" t="s">
        <v>197</v>
      </c>
      <c r="AO40" s="12" t="str">
        <f t="shared" si="5"/>
        <v>loja G - SE</v>
      </c>
    </row>
    <row r="41" spans="8:41" ht="15.75" x14ac:dyDescent="0.25">
      <c r="H41" s="12" t="s">
        <v>117</v>
      </c>
      <c r="I41" t="str">
        <f t="shared" si="0"/>
        <v>Cliente 8</v>
      </c>
      <c r="N41" s="12" t="s">
        <v>117</v>
      </c>
      <c r="O41" t="str">
        <f t="shared" si="1"/>
        <v>Vendedor 8</v>
      </c>
      <c r="W41" s="12" t="s">
        <v>217</v>
      </c>
      <c r="X41" s="12" t="s">
        <v>218</v>
      </c>
      <c r="Y41">
        <f t="shared" si="2"/>
        <v>1029</v>
      </c>
      <c r="Z41" t="str">
        <f t="shared" si="3"/>
        <v>Cliente B</v>
      </c>
      <c r="AB41" s="12" t="s">
        <v>260</v>
      </c>
      <c r="AC41" s="12" t="s">
        <v>261</v>
      </c>
      <c r="AD41" t="s">
        <v>638</v>
      </c>
      <c r="AE41">
        <v>1039</v>
      </c>
      <c r="AH41" s="12" t="s">
        <v>34</v>
      </c>
      <c r="AI41" t="str">
        <f t="shared" si="4"/>
        <v>Irrigação 1039 Cliente B</v>
      </c>
      <c r="AN41" s="12" t="s">
        <v>243</v>
      </c>
      <c r="AO41" s="12" t="str">
        <f t="shared" si="5"/>
        <v>Loja F - RS</v>
      </c>
    </row>
    <row r="42" spans="8:41" ht="15.75" x14ac:dyDescent="0.25">
      <c r="H42" s="12" t="s">
        <v>50</v>
      </c>
      <c r="I42" t="str">
        <f t="shared" si="0"/>
        <v>Cliente 3</v>
      </c>
      <c r="N42" s="12" t="s">
        <v>50</v>
      </c>
      <c r="O42" t="str">
        <f t="shared" si="1"/>
        <v>Vendedor 3</v>
      </c>
      <c r="W42" s="12" t="s">
        <v>222</v>
      </c>
      <c r="X42" s="12" t="s">
        <v>223</v>
      </c>
      <c r="Y42">
        <f t="shared" si="2"/>
        <v>1030</v>
      </c>
      <c r="Z42" t="str">
        <f t="shared" si="3"/>
        <v>Cliente A</v>
      </c>
      <c r="AB42" s="12" t="s">
        <v>266</v>
      </c>
      <c r="AC42" s="12" t="s">
        <v>267</v>
      </c>
      <c r="AD42" t="s">
        <v>637</v>
      </c>
      <c r="AE42">
        <v>1040</v>
      </c>
      <c r="AH42" s="12" t="s">
        <v>34</v>
      </c>
      <c r="AI42" t="str">
        <f t="shared" si="4"/>
        <v>Irrigação 1040 Cliente A</v>
      </c>
      <c r="AN42" s="12" t="s">
        <v>243</v>
      </c>
      <c r="AO42" s="12" t="str">
        <f t="shared" si="5"/>
        <v>Loja F - RS</v>
      </c>
    </row>
    <row r="43" spans="8:41" ht="15.75" x14ac:dyDescent="0.25">
      <c r="H43" s="12" t="s">
        <v>117</v>
      </c>
      <c r="I43" t="str">
        <f t="shared" si="0"/>
        <v>Cliente 8</v>
      </c>
      <c r="N43" s="12" t="s">
        <v>117</v>
      </c>
      <c r="O43" t="str">
        <f t="shared" si="1"/>
        <v>Vendedor 8</v>
      </c>
      <c r="W43" s="12" t="s">
        <v>226</v>
      </c>
      <c r="X43" s="12" t="s">
        <v>227</v>
      </c>
      <c r="Y43">
        <f t="shared" si="2"/>
        <v>1031</v>
      </c>
      <c r="Z43" t="str">
        <f t="shared" si="3"/>
        <v>Cliente B</v>
      </c>
      <c r="AB43" s="12" t="s">
        <v>269</v>
      </c>
      <c r="AC43" s="12" t="s">
        <v>270</v>
      </c>
      <c r="AD43" t="s">
        <v>638</v>
      </c>
      <c r="AE43">
        <v>1041</v>
      </c>
      <c r="AH43" s="12" t="s">
        <v>34</v>
      </c>
      <c r="AI43" t="str">
        <f t="shared" si="4"/>
        <v>Irrigação 1041 Cliente B</v>
      </c>
      <c r="AN43" s="12" t="s">
        <v>335</v>
      </c>
      <c r="AO43" s="12" t="str">
        <f t="shared" si="5"/>
        <v>loja C - RJ</v>
      </c>
    </row>
    <row r="44" spans="8:41" ht="15.75" x14ac:dyDescent="0.25">
      <c r="H44" s="12" t="s">
        <v>50</v>
      </c>
      <c r="I44" t="str">
        <f t="shared" si="0"/>
        <v>Cliente 3</v>
      </c>
      <c r="N44" s="12" t="s">
        <v>50</v>
      </c>
      <c r="O44" t="str">
        <f t="shared" si="1"/>
        <v>Vendedor 3</v>
      </c>
      <c r="W44" s="12" t="s">
        <v>231</v>
      </c>
      <c r="X44" s="12" t="s">
        <v>232</v>
      </c>
      <c r="Y44">
        <f t="shared" si="2"/>
        <v>1032</v>
      </c>
      <c r="Z44" t="str">
        <f t="shared" si="3"/>
        <v>Cliente A</v>
      </c>
      <c r="AB44" s="12" t="s">
        <v>275</v>
      </c>
      <c r="AC44" s="12" t="s">
        <v>276</v>
      </c>
      <c r="AD44" t="s">
        <v>637</v>
      </c>
      <c r="AE44">
        <v>1042</v>
      </c>
      <c r="AH44" s="12" t="s">
        <v>34</v>
      </c>
      <c r="AI44" t="str">
        <f t="shared" si="4"/>
        <v>Irrigação 1042 Cliente A</v>
      </c>
      <c r="AN44" s="12" t="s">
        <v>53</v>
      </c>
      <c r="AO44" s="12" t="str">
        <f t="shared" si="5"/>
        <v>loja C - RJ</v>
      </c>
    </row>
    <row r="45" spans="8:41" ht="15.75" x14ac:dyDescent="0.25">
      <c r="H45" s="12" t="s">
        <v>71</v>
      </c>
      <c r="I45" t="str">
        <f t="shared" si="0"/>
        <v>Cliente 5</v>
      </c>
      <c r="N45" s="12" t="s">
        <v>71</v>
      </c>
      <c r="O45" t="str">
        <f t="shared" si="1"/>
        <v>Vendedor 5</v>
      </c>
      <c r="W45" s="12" t="s">
        <v>236</v>
      </c>
      <c r="X45" s="12" t="s">
        <v>237</v>
      </c>
      <c r="Y45">
        <f t="shared" si="2"/>
        <v>1033</v>
      </c>
      <c r="Z45" t="str">
        <f t="shared" si="3"/>
        <v>Cliente B</v>
      </c>
      <c r="AB45" s="12" t="s">
        <v>280</v>
      </c>
      <c r="AC45" s="12" t="s">
        <v>281</v>
      </c>
      <c r="AD45" t="s">
        <v>638</v>
      </c>
      <c r="AE45">
        <v>1043</v>
      </c>
      <c r="AH45" s="12" t="s">
        <v>74</v>
      </c>
      <c r="AI45" t="str">
        <f t="shared" si="4"/>
        <v>Benefício e Preparo de Café 1043 Cliente B</v>
      </c>
      <c r="AN45" s="12" t="s">
        <v>124</v>
      </c>
      <c r="AO45" s="12" t="str">
        <f t="shared" si="5"/>
        <v>loja A - MG</v>
      </c>
    </row>
    <row r="46" spans="8:41" ht="15.75" x14ac:dyDescent="0.25">
      <c r="H46" s="12" t="s">
        <v>240</v>
      </c>
      <c r="I46" t="str">
        <f t="shared" si="0"/>
        <v>Cliente 16</v>
      </c>
      <c r="N46" s="12" t="s">
        <v>240</v>
      </c>
      <c r="O46" t="str">
        <f t="shared" si="1"/>
        <v>Vendedor 16</v>
      </c>
      <c r="W46" s="12" t="s">
        <v>241</v>
      </c>
      <c r="X46" s="12" t="s">
        <v>242</v>
      </c>
      <c r="Y46">
        <f t="shared" si="2"/>
        <v>1034</v>
      </c>
      <c r="Z46" t="str">
        <f t="shared" si="3"/>
        <v>Cliente A</v>
      </c>
      <c r="AB46" s="12" t="s">
        <v>284</v>
      </c>
      <c r="AC46" s="12" t="s">
        <v>285</v>
      </c>
      <c r="AD46" t="s">
        <v>637</v>
      </c>
      <c r="AE46">
        <v>1044</v>
      </c>
      <c r="AH46" s="12" t="s">
        <v>34</v>
      </c>
      <c r="AI46" t="str">
        <f t="shared" si="4"/>
        <v>Irrigação 1044 Cliente A</v>
      </c>
      <c r="AN46" s="12" t="s">
        <v>345</v>
      </c>
      <c r="AO46" s="12" t="str">
        <f t="shared" si="5"/>
        <v>Loja D - ES</v>
      </c>
    </row>
    <row r="47" spans="8:41" ht="15.75" x14ac:dyDescent="0.25">
      <c r="H47" s="12" t="s">
        <v>50</v>
      </c>
      <c r="I47" t="str">
        <f t="shared" si="0"/>
        <v>Cliente 3</v>
      </c>
      <c r="N47" s="12" t="s">
        <v>50</v>
      </c>
      <c r="O47" t="str">
        <f t="shared" si="1"/>
        <v>Vendedor 3</v>
      </c>
      <c r="W47" s="12" t="s">
        <v>245</v>
      </c>
      <c r="X47" s="12" t="s">
        <v>246</v>
      </c>
      <c r="Y47">
        <f t="shared" si="2"/>
        <v>1035</v>
      </c>
      <c r="Z47" t="str">
        <f t="shared" si="3"/>
        <v>Cliente B</v>
      </c>
      <c r="AB47" s="12" t="s">
        <v>288</v>
      </c>
      <c r="AC47" s="12" t="s">
        <v>289</v>
      </c>
      <c r="AD47" t="s">
        <v>638</v>
      </c>
      <c r="AE47">
        <v>1045</v>
      </c>
      <c r="AH47" s="12" t="s">
        <v>34</v>
      </c>
      <c r="AI47" t="str">
        <f t="shared" si="4"/>
        <v>Irrigação 1045 Cliente B</v>
      </c>
      <c r="AN47" s="12" t="s">
        <v>349</v>
      </c>
      <c r="AO47" s="12" t="str">
        <f t="shared" si="5"/>
        <v>loja E - BA</v>
      </c>
    </row>
    <row r="48" spans="8:41" ht="15.75" x14ac:dyDescent="0.25">
      <c r="H48" s="12" t="s">
        <v>50</v>
      </c>
      <c r="I48" t="str">
        <f t="shared" si="0"/>
        <v>Cliente 3</v>
      </c>
      <c r="N48" s="12" t="s">
        <v>50</v>
      </c>
      <c r="O48" t="str">
        <f t="shared" si="1"/>
        <v>Vendedor 3</v>
      </c>
      <c r="W48" s="12" t="s">
        <v>248</v>
      </c>
      <c r="X48" s="12" t="s">
        <v>249</v>
      </c>
      <c r="Y48">
        <f t="shared" si="2"/>
        <v>1036</v>
      </c>
      <c r="Z48" t="str">
        <f t="shared" si="3"/>
        <v>Cliente A</v>
      </c>
      <c r="AB48" s="12" t="s">
        <v>291</v>
      </c>
      <c r="AC48" s="12" t="s">
        <v>292</v>
      </c>
      <c r="AD48" t="s">
        <v>637</v>
      </c>
      <c r="AE48">
        <v>1046</v>
      </c>
      <c r="AH48" s="12" t="s">
        <v>34</v>
      </c>
      <c r="AI48" t="str">
        <f t="shared" si="4"/>
        <v>Irrigação 1046 Cliente A</v>
      </c>
      <c r="AN48" s="12" t="s">
        <v>197</v>
      </c>
      <c r="AO48" s="12" t="str">
        <f t="shared" si="5"/>
        <v>loja G - SE</v>
      </c>
    </row>
    <row r="49" spans="8:41" ht="15.75" x14ac:dyDescent="0.25">
      <c r="H49" s="12" t="s">
        <v>71</v>
      </c>
      <c r="I49" t="str">
        <f t="shared" si="0"/>
        <v>Cliente 5</v>
      </c>
      <c r="N49" s="12" t="s">
        <v>71</v>
      </c>
      <c r="O49" t="str">
        <f t="shared" si="1"/>
        <v>Vendedor 5</v>
      </c>
      <c r="W49" s="12" t="s">
        <v>251</v>
      </c>
      <c r="X49" s="12" t="s">
        <v>252</v>
      </c>
      <c r="Y49">
        <f t="shared" si="2"/>
        <v>1037</v>
      </c>
      <c r="Z49" t="str">
        <f t="shared" si="3"/>
        <v>Cliente B</v>
      </c>
      <c r="AB49" s="12" t="s">
        <v>296</v>
      </c>
      <c r="AC49" s="12" t="s">
        <v>297</v>
      </c>
      <c r="AD49" t="s">
        <v>638</v>
      </c>
      <c r="AE49">
        <v>1047</v>
      </c>
      <c r="AH49" s="12" t="s">
        <v>74</v>
      </c>
      <c r="AI49" t="str">
        <f t="shared" si="4"/>
        <v>Benefício e Preparo de Café 1047 Cliente B</v>
      </c>
      <c r="AN49" s="12" t="s">
        <v>172</v>
      </c>
      <c r="AO49" s="12" t="str">
        <f t="shared" si="5"/>
        <v>loja E - BA</v>
      </c>
    </row>
    <row r="50" spans="8:41" ht="15.75" x14ac:dyDescent="0.25">
      <c r="H50" s="12" t="s">
        <v>71</v>
      </c>
      <c r="I50" t="str">
        <f t="shared" si="0"/>
        <v>Cliente 5</v>
      </c>
      <c r="N50" s="12" t="s">
        <v>71</v>
      </c>
      <c r="O50" t="str">
        <f t="shared" si="1"/>
        <v>Vendedor 5</v>
      </c>
      <c r="W50" s="12" t="s">
        <v>251</v>
      </c>
      <c r="X50" s="12" t="s">
        <v>252</v>
      </c>
      <c r="Y50">
        <f t="shared" si="2"/>
        <v>1037</v>
      </c>
      <c r="Z50" t="str">
        <f t="shared" si="3"/>
        <v>Cliente B</v>
      </c>
      <c r="AB50" s="12" t="s">
        <v>300</v>
      </c>
      <c r="AC50" s="12" t="s">
        <v>301</v>
      </c>
      <c r="AD50" t="s">
        <v>637</v>
      </c>
      <c r="AE50">
        <v>1048</v>
      </c>
      <c r="AH50" s="12" t="s">
        <v>74</v>
      </c>
      <c r="AI50" t="str">
        <f t="shared" si="4"/>
        <v>Benefício e Preparo de Café 1048 Cliente A</v>
      </c>
      <c r="AN50" s="12" t="s">
        <v>224</v>
      </c>
      <c r="AO50" s="12" t="str">
        <f t="shared" si="5"/>
        <v>loja C - RJ</v>
      </c>
    </row>
    <row r="51" spans="8:41" ht="15.75" x14ac:dyDescent="0.25">
      <c r="H51" s="12" t="s">
        <v>50</v>
      </c>
      <c r="I51" t="str">
        <f t="shared" si="0"/>
        <v>Cliente 3</v>
      </c>
      <c r="N51" s="12" t="s">
        <v>50</v>
      </c>
      <c r="O51" t="str">
        <f t="shared" si="1"/>
        <v>Vendedor 3</v>
      </c>
      <c r="W51" s="12" t="s">
        <v>256</v>
      </c>
      <c r="X51" s="12" t="s">
        <v>257</v>
      </c>
      <c r="Y51">
        <f t="shared" si="2"/>
        <v>1038</v>
      </c>
      <c r="Z51" t="str">
        <f t="shared" si="3"/>
        <v>Cliente A</v>
      </c>
      <c r="AB51" s="12" t="s">
        <v>305</v>
      </c>
      <c r="AC51" s="12" t="s">
        <v>306</v>
      </c>
      <c r="AD51" t="s">
        <v>638</v>
      </c>
      <c r="AE51">
        <v>1049</v>
      </c>
      <c r="AH51" s="12" t="s">
        <v>34</v>
      </c>
      <c r="AI51" t="str">
        <f t="shared" si="4"/>
        <v>Irrigação 1049 Cliente B</v>
      </c>
      <c r="AN51" s="12" t="s">
        <v>367</v>
      </c>
      <c r="AO51" s="12" t="str">
        <f t="shared" si="5"/>
        <v>Loja F - RS</v>
      </c>
    </row>
    <row r="52" spans="8:41" ht="15.75" x14ac:dyDescent="0.25">
      <c r="H52" s="12" t="s">
        <v>30</v>
      </c>
      <c r="I52" t="str">
        <f t="shared" si="0"/>
        <v>Cliente 1</v>
      </c>
      <c r="N52" s="12" t="s">
        <v>30</v>
      </c>
      <c r="O52" t="str">
        <f t="shared" si="1"/>
        <v>Vendedor 1</v>
      </c>
      <c r="W52" s="12" t="s">
        <v>260</v>
      </c>
      <c r="X52" s="12" t="s">
        <v>261</v>
      </c>
      <c r="Y52">
        <f t="shared" si="2"/>
        <v>1039</v>
      </c>
      <c r="Z52" t="str">
        <f t="shared" si="3"/>
        <v>Cliente B</v>
      </c>
      <c r="AB52" s="12" t="s">
        <v>310</v>
      </c>
      <c r="AC52" s="12" t="s">
        <v>311</v>
      </c>
      <c r="AD52" t="s">
        <v>637</v>
      </c>
      <c r="AE52">
        <v>1050</v>
      </c>
      <c r="AH52" s="12" t="s">
        <v>34</v>
      </c>
      <c r="AI52" t="str">
        <f t="shared" si="4"/>
        <v>Irrigação 1050 Cliente A</v>
      </c>
      <c r="AN52" s="12" t="s">
        <v>224</v>
      </c>
      <c r="AO52" s="12" t="str">
        <f t="shared" si="5"/>
        <v>loja C - RJ</v>
      </c>
    </row>
    <row r="53" spans="8:41" ht="15.75" x14ac:dyDescent="0.25">
      <c r="H53" s="12" t="s">
        <v>30</v>
      </c>
      <c r="I53" t="str">
        <f t="shared" si="0"/>
        <v>Cliente 1</v>
      </c>
      <c r="N53" s="12" t="s">
        <v>30</v>
      </c>
      <c r="O53" t="str">
        <f t="shared" si="1"/>
        <v>Vendedor 1</v>
      </c>
      <c r="W53" s="12" t="s">
        <v>260</v>
      </c>
      <c r="X53" s="12" t="s">
        <v>261</v>
      </c>
      <c r="Y53">
        <f t="shared" si="2"/>
        <v>1039</v>
      </c>
      <c r="Z53" t="str">
        <f t="shared" si="3"/>
        <v>Cliente B</v>
      </c>
      <c r="AB53" s="12" t="s">
        <v>314</v>
      </c>
      <c r="AC53" s="12" t="s">
        <v>315</v>
      </c>
      <c r="AD53" t="s">
        <v>638</v>
      </c>
      <c r="AE53">
        <v>1051</v>
      </c>
      <c r="AH53" s="12" t="s">
        <v>34</v>
      </c>
      <c r="AI53" t="str">
        <f t="shared" si="4"/>
        <v>Irrigação 1051 Cliente B</v>
      </c>
      <c r="AN53" s="12" t="s">
        <v>143</v>
      </c>
      <c r="AO53" s="12" t="str">
        <f t="shared" si="5"/>
        <v>loja C - RJ</v>
      </c>
    </row>
    <row r="54" spans="8:41" ht="15.75" x14ac:dyDescent="0.25">
      <c r="H54" s="12" t="s">
        <v>265</v>
      </c>
      <c r="I54" t="str">
        <f t="shared" si="0"/>
        <v>Cliente 17</v>
      </c>
      <c r="N54" s="12" t="s">
        <v>265</v>
      </c>
      <c r="O54" t="str">
        <f t="shared" si="1"/>
        <v>Vendedor 17</v>
      </c>
      <c r="W54" s="12" t="s">
        <v>266</v>
      </c>
      <c r="X54" s="12" t="s">
        <v>267</v>
      </c>
      <c r="Y54">
        <f t="shared" si="2"/>
        <v>1040</v>
      </c>
      <c r="Z54" t="str">
        <f t="shared" si="3"/>
        <v>Cliente A</v>
      </c>
      <c r="AB54" s="12" t="s">
        <v>317</v>
      </c>
      <c r="AC54" s="12" t="s">
        <v>318</v>
      </c>
      <c r="AD54" t="s">
        <v>637</v>
      </c>
      <c r="AE54">
        <v>1052</v>
      </c>
      <c r="AH54" s="12" t="s">
        <v>81</v>
      </c>
      <c r="AI54" t="str">
        <f t="shared" si="4"/>
        <v>Energia Sustentável 1052 Cliente A</v>
      </c>
      <c r="AN54" s="12" t="s">
        <v>113</v>
      </c>
      <c r="AO54" s="12" t="str">
        <f t="shared" si="5"/>
        <v>loja G - SE</v>
      </c>
    </row>
    <row r="55" spans="8:41" ht="15.75" x14ac:dyDescent="0.25">
      <c r="H55" s="12" t="s">
        <v>193</v>
      </c>
      <c r="I55" t="str">
        <f t="shared" si="0"/>
        <v>Cliente 13</v>
      </c>
      <c r="N55" s="12" t="s">
        <v>193</v>
      </c>
      <c r="O55" t="str">
        <f t="shared" si="1"/>
        <v>Vendedor 13</v>
      </c>
      <c r="W55" s="12" t="s">
        <v>269</v>
      </c>
      <c r="X55" s="12" t="s">
        <v>270</v>
      </c>
      <c r="Y55">
        <f t="shared" si="2"/>
        <v>1041</v>
      </c>
      <c r="Z55" t="str">
        <f t="shared" si="3"/>
        <v>Cliente B</v>
      </c>
      <c r="AB55" s="12" t="s">
        <v>322</v>
      </c>
      <c r="AC55" s="12" t="s">
        <v>323</v>
      </c>
      <c r="AD55" t="s">
        <v>638</v>
      </c>
      <c r="AE55">
        <v>1053</v>
      </c>
      <c r="AH55" s="12" t="s">
        <v>34</v>
      </c>
      <c r="AI55" t="str">
        <f t="shared" si="4"/>
        <v>Irrigação 1053 Cliente B</v>
      </c>
      <c r="AN55" s="12" t="s">
        <v>113</v>
      </c>
      <c r="AO55" s="12" t="str">
        <f t="shared" si="5"/>
        <v>loja G - SE</v>
      </c>
    </row>
    <row r="56" spans="8:41" ht="15.75" x14ac:dyDescent="0.25">
      <c r="H56" s="12" t="s">
        <v>273</v>
      </c>
      <c r="I56" t="str">
        <f t="shared" si="0"/>
        <v>Cliente 18</v>
      </c>
      <c r="N56" s="12" t="s">
        <v>273</v>
      </c>
      <c r="O56" t="str">
        <f t="shared" si="1"/>
        <v>Vendedor 18</v>
      </c>
      <c r="W56" s="12" t="s">
        <v>275</v>
      </c>
      <c r="X56" s="12" t="s">
        <v>276</v>
      </c>
      <c r="Y56">
        <f t="shared" si="2"/>
        <v>1042</v>
      </c>
      <c r="Z56" t="str">
        <f t="shared" si="3"/>
        <v>Cliente A</v>
      </c>
      <c r="AB56" s="12" t="s">
        <v>325</v>
      </c>
      <c r="AC56" s="12" t="s">
        <v>326</v>
      </c>
      <c r="AD56" t="s">
        <v>637</v>
      </c>
      <c r="AE56">
        <v>1054</v>
      </c>
      <c r="AH56" s="12" t="s">
        <v>34</v>
      </c>
      <c r="AI56" t="str">
        <f t="shared" si="4"/>
        <v>Irrigação 1054 Cliente A</v>
      </c>
      <c r="AN56" s="12" t="s">
        <v>286</v>
      </c>
      <c r="AO56" s="12" t="str">
        <f t="shared" si="5"/>
        <v>loja G - SE</v>
      </c>
    </row>
    <row r="57" spans="8:41" ht="15.75" x14ac:dyDescent="0.25">
      <c r="H57" s="12" t="s">
        <v>273</v>
      </c>
      <c r="I57" t="str">
        <f t="shared" si="0"/>
        <v>Cliente 18</v>
      </c>
      <c r="N57" s="12" t="s">
        <v>273</v>
      </c>
      <c r="O57" t="str">
        <f t="shared" si="1"/>
        <v>Vendedor 18</v>
      </c>
      <c r="W57" s="12" t="s">
        <v>275</v>
      </c>
      <c r="X57" s="12" t="s">
        <v>276</v>
      </c>
      <c r="Y57">
        <f t="shared" si="2"/>
        <v>1042</v>
      </c>
      <c r="Z57" t="str">
        <f t="shared" si="3"/>
        <v>Cliente A</v>
      </c>
      <c r="AB57" s="12" t="s">
        <v>328</v>
      </c>
      <c r="AC57" s="12" t="s">
        <v>329</v>
      </c>
      <c r="AD57" t="s">
        <v>638</v>
      </c>
      <c r="AE57">
        <v>1055</v>
      </c>
      <c r="AH57" s="12" t="s">
        <v>34</v>
      </c>
      <c r="AI57" t="str">
        <f t="shared" si="4"/>
        <v>Irrigação 1055 Cliente B</v>
      </c>
      <c r="AN57" s="12" t="s">
        <v>286</v>
      </c>
      <c r="AO57" s="12" t="str">
        <f t="shared" si="5"/>
        <v>loja G - SE</v>
      </c>
    </row>
    <row r="58" spans="8:41" ht="15.75" x14ac:dyDescent="0.25">
      <c r="H58" s="12" t="s">
        <v>117</v>
      </c>
      <c r="I58" t="str">
        <f t="shared" si="0"/>
        <v>Cliente 8</v>
      </c>
      <c r="N58" s="12" t="s">
        <v>117</v>
      </c>
      <c r="O58" t="str">
        <f t="shared" si="1"/>
        <v>Vendedor 8</v>
      </c>
      <c r="W58" s="12" t="s">
        <v>280</v>
      </c>
      <c r="X58" s="12" t="s">
        <v>281</v>
      </c>
      <c r="Y58">
        <f t="shared" si="2"/>
        <v>1043</v>
      </c>
      <c r="Z58" t="str">
        <f t="shared" si="3"/>
        <v>Cliente B</v>
      </c>
      <c r="AB58" s="12" t="s">
        <v>333</v>
      </c>
      <c r="AC58" s="12" t="s">
        <v>334</v>
      </c>
      <c r="AD58" t="s">
        <v>637</v>
      </c>
      <c r="AE58">
        <v>1056</v>
      </c>
      <c r="AH58" s="12" t="s">
        <v>34</v>
      </c>
      <c r="AI58" t="str">
        <f t="shared" si="4"/>
        <v>Irrigação 1056 Cliente A</v>
      </c>
      <c r="AN58" s="12" t="s">
        <v>395</v>
      </c>
      <c r="AO58" s="12" t="str">
        <f t="shared" si="5"/>
        <v>loja G - SE</v>
      </c>
    </row>
    <row r="59" spans="8:41" ht="15.75" x14ac:dyDescent="0.25">
      <c r="H59" s="12" t="s">
        <v>50</v>
      </c>
      <c r="I59" t="str">
        <f t="shared" si="0"/>
        <v>Cliente 3</v>
      </c>
      <c r="N59" s="12" t="s">
        <v>50</v>
      </c>
      <c r="O59" t="str">
        <f t="shared" si="1"/>
        <v>Vendedor 3</v>
      </c>
      <c r="W59" s="12" t="s">
        <v>284</v>
      </c>
      <c r="X59" s="12" t="s">
        <v>285</v>
      </c>
      <c r="Y59">
        <f t="shared" si="2"/>
        <v>1044</v>
      </c>
      <c r="Z59" t="str">
        <f t="shared" si="3"/>
        <v>Cliente A</v>
      </c>
      <c r="AB59" s="12" t="s">
        <v>337</v>
      </c>
      <c r="AC59" s="12" t="s">
        <v>338</v>
      </c>
      <c r="AD59" t="s">
        <v>638</v>
      </c>
      <c r="AE59">
        <v>1057</v>
      </c>
      <c r="AH59" s="12" t="s">
        <v>34</v>
      </c>
      <c r="AI59" t="str">
        <f t="shared" si="4"/>
        <v>Irrigação 1057 Cliente B</v>
      </c>
      <c r="AN59" s="12" t="s">
        <v>243</v>
      </c>
      <c r="AO59" s="12" t="str">
        <f t="shared" si="5"/>
        <v>Loja F - RS</v>
      </c>
    </row>
    <row r="60" spans="8:41" ht="15.75" x14ac:dyDescent="0.25">
      <c r="H60" s="12" t="s">
        <v>71</v>
      </c>
      <c r="I60" t="str">
        <f t="shared" si="0"/>
        <v>Cliente 5</v>
      </c>
      <c r="N60" s="12" t="s">
        <v>71</v>
      </c>
      <c r="O60" t="str">
        <f t="shared" si="1"/>
        <v>Vendedor 5</v>
      </c>
      <c r="W60" s="12" t="s">
        <v>288</v>
      </c>
      <c r="X60" s="12" t="s">
        <v>289</v>
      </c>
      <c r="Y60">
        <f t="shared" si="2"/>
        <v>1045</v>
      </c>
      <c r="Z60" t="str">
        <f t="shared" si="3"/>
        <v>Cliente B</v>
      </c>
      <c r="AB60" s="12" t="s">
        <v>340</v>
      </c>
      <c r="AC60" s="12" t="s">
        <v>341</v>
      </c>
      <c r="AD60" t="s">
        <v>637</v>
      </c>
      <c r="AE60">
        <v>1058</v>
      </c>
      <c r="AH60" s="12" t="s">
        <v>74</v>
      </c>
      <c r="AI60" t="str">
        <f t="shared" si="4"/>
        <v>Benefício e Preparo de Café 1058 Cliente A</v>
      </c>
      <c r="AN60" s="12" t="s">
        <v>243</v>
      </c>
      <c r="AO60" s="12" t="str">
        <f t="shared" si="5"/>
        <v>Loja F - RS</v>
      </c>
    </row>
    <row r="61" spans="8:41" ht="15.75" x14ac:dyDescent="0.25">
      <c r="H61" s="12" t="s">
        <v>30</v>
      </c>
      <c r="I61" t="str">
        <f t="shared" si="0"/>
        <v>Cliente 1</v>
      </c>
      <c r="N61" s="12" t="s">
        <v>30</v>
      </c>
      <c r="O61" t="str">
        <f t="shared" si="1"/>
        <v>Vendedor 1</v>
      </c>
      <c r="W61" s="12" t="s">
        <v>291</v>
      </c>
      <c r="X61" s="12" t="s">
        <v>292</v>
      </c>
      <c r="Y61">
        <f t="shared" si="2"/>
        <v>1046</v>
      </c>
      <c r="Z61" t="str">
        <f t="shared" si="3"/>
        <v>Cliente A</v>
      </c>
      <c r="AB61" s="12" t="s">
        <v>343</v>
      </c>
      <c r="AC61" s="12" t="s">
        <v>344</v>
      </c>
      <c r="AD61" t="s">
        <v>638</v>
      </c>
      <c r="AE61">
        <v>1059</v>
      </c>
      <c r="AH61" s="12" t="s">
        <v>34</v>
      </c>
      <c r="AI61" t="str">
        <f t="shared" si="4"/>
        <v>Irrigação 1059 Cliente B</v>
      </c>
      <c r="AN61" s="12" t="s">
        <v>345</v>
      </c>
      <c r="AO61" s="12" t="str">
        <f t="shared" si="5"/>
        <v>Loja D - ES</v>
      </c>
    </row>
    <row r="62" spans="8:41" ht="15.75" x14ac:dyDescent="0.25">
      <c r="H62" s="12" t="s">
        <v>30</v>
      </c>
      <c r="I62" t="str">
        <f t="shared" si="0"/>
        <v>Cliente 1</v>
      </c>
      <c r="N62" s="12" t="s">
        <v>30</v>
      </c>
      <c r="O62" t="str">
        <f t="shared" si="1"/>
        <v>Vendedor 1</v>
      </c>
      <c r="W62" s="12" t="s">
        <v>291</v>
      </c>
      <c r="X62" s="12" t="s">
        <v>292</v>
      </c>
      <c r="Y62">
        <f t="shared" si="2"/>
        <v>1046</v>
      </c>
      <c r="Z62" t="str">
        <f t="shared" si="3"/>
        <v>Cliente A</v>
      </c>
      <c r="AB62" s="12" t="s">
        <v>347</v>
      </c>
      <c r="AC62" s="12" t="s">
        <v>348</v>
      </c>
      <c r="AD62" t="s">
        <v>637</v>
      </c>
      <c r="AE62">
        <v>1060</v>
      </c>
      <c r="AH62" s="12" t="s">
        <v>34</v>
      </c>
      <c r="AI62" t="str">
        <f t="shared" si="4"/>
        <v>Irrigação 1060 Cliente A</v>
      </c>
      <c r="AN62" s="12" t="s">
        <v>243</v>
      </c>
      <c r="AO62" s="12" t="str">
        <f t="shared" si="5"/>
        <v>Loja F - RS</v>
      </c>
    </row>
    <row r="63" spans="8:41" ht="15.75" x14ac:dyDescent="0.25">
      <c r="H63" s="12" t="s">
        <v>50</v>
      </c>
      <c r="I63" t="str">
        <f t="shared" si="0"/>
        <v>Cliente 3</v>
      </c>
      <c r="N63" s="12" t="s">
        <v>50</v>
      </c>
      <c r="O63" t="str">
        <f t="shared" si="1"/>
        <v>Vendedor 3</v>
      </c>
      <c r="W63" s="12" t="s">
        <v>296</v>
      </c>
      <c r="X63" s="12" t="s">
        <v>297</v>
      </c>
      <c r="Y63">
        <f t="shared" si="2"/>
        <v>1047</v>
      </c>
      <c r="Z63" t="str">
        <f t="shared" si="3"/>
        <v>Cliente B</v>
      </c>
      <c r="AB63" s="12" t="s">
        <v>352</v>
      </c>
      <c r="AC63" s="12" t="s">
        <v>353</v>
      </c>
      <c r="AD63" t="s">
        <v>638</v>
      </c>
      <c r="AE63">
        <v>1061</v>
      </c>
      <c r="AH63" s="12" t="s">
        <v>34</v>
      </c>
      <c r="AI63" t="str">
        <f t="shared" si="4"/>
        <v>Irrigação 1061 Cliente B</v>
      </c>
      <c r="AN63" s="12" t="s">
        <v>228</v>
      </c>
      <c r="AO63" s="12" t="str">
        <f t="shared" si="5"/>
        <v>Loja D - ES</v>
      </c>
    </row>
    <row r="64" spans="8:41" ht="15.75" x14ac:dyDescent="0.25">
      <c r="H64" s="12" t="s">
        <v>299</v>
      </c>
      <c r="I64" t="str">
        <f t="shared" si="0"/>
        <v>Cliente 19</v>
      </c>
      <c r="N64" s="12" t="s">
        <v>299</v>
      </c>
      <c r="O64" t="str">
        <f t="shared" si="1"/>
        <v>Vendedor 19</v>
      </c>
      <c r="W64" s="12" t="s">
        <v>300</v>
      </c>
      <c r="X64" s="12" t="s">
        <v>301</v>
      </c>
      <c r="Y64">
        <f t="shared" si="2"/>
        <v>1048</v>
      </c>
      <c r="Z64" t="str">
        <f t="shared" si="3"/>
        <v>Cliente A</v>
      </c>
      <c r="AB64" s="12" t="s">
        <v>357</v>
      </c>
      <c r="AC64" s="12" t="s">
        <v>358</v>
      </c>
      <c r="AD64" t="s">
        <v>637</v>
      </c>
      <c r="AE64">
        <v>1062</v>
      </c>
      <c r="AH64" s="12" t="s">
        <v>74</v>
      </c>
      <c r="AI64" t="str">
        <f t="shared" si="4"/>
        <v>Benefício e Preparo de Café 1062 Cliente A</v>
      </c>
      <c r="AN64" s="12" t="s">
        <v>224</v>
      </c>
      <c r="AO64" s="12" t="str">
        <f t="shared" si="5"/>
        <v>loja C - RJ</v>
      </c>
    </row>
    <row r="65" spans="8:41" ht="15.75" x14ac:dyDescent="0.25">
      <c r="H65" s="12" t="s">
        <v>304</v>
      </c>
      <c r="I65" t="str">
        <f t="shared" si="0"/>
        <v>Cliente 20</v>
      </c>
      <c r="N65" s="12" t="s">
        <v>304</v>
      </c>
      <c r="O65" t="str">
        <f t="shared" si="1"/>
        <v>Vendedor 20</v>
      </c>
      <c r="W65" s="12" t="s">
        <v>305</v>
      </c>
      <c r="X65" s="12" t="s">
        <v>306</v>
      </c>
      <c r="Y65">
        <f t="shared" si="2"/>
        <v>1049</v>
      </c>
      <c r="Z65" t="str">
        <f t="shared" si="3"/>
        <v>Cliente B</v>
      </c>
      <c r="AB65" s="12" t="s">
        <v>360</v>
      </c>
      <c r="AC65" s="12" t="s">
        <v>361</v>
      </c>
      <c r="AD65" t="s">
        <v>638</v>
      </c>
      <c r="AE65">
        <v>1063</v>
      </c>
      <c r="AH65" s="12" t="s">
        <v>81</v>
      </c>
      <c r="AI65" t="str">
        <f t="shared" si="4"/>
        <v>Energia Sustentável 1063 Cliente B</v>
      </c>
      <c r="AN65" s="12" t="s">
        <v>224</v>
      </c>
      <c r="AO65" s="12" t="str">
        <f t="shared" si="5"/>
        <v>loja C - RJ</v>
      </c>
    </row>
    <row r="66" spans="8:41" ht="15.75" x14ac:dyDescent="0.25">
      <c r="H66" s="12" t="s">
        <v>304</v>
      </c>
      <c r="I66" t="str">
        <f t="shared" si="0"/>
        <v>Cliente 20</v>
      </c>
      <c r="N66" s="12" t="s">
        <v>304</v>
      </c>
      <c r="O66" t="str">
        <f t="shared" si="1"/>
        <v>Vendedor 20</v>
      </c>
      <c r="W66" s="12" t="s">
        <v>305</v>
      </c>
      <c r="X66" s="12" t="s">
        <v>306</v>
      </c>
      <c r="Y66">
        <f t="shared" si="2"/>
        <v>1049</v>
      </c>
      <c r="Z66" t="str">
        <f t="shared" si="3"/>
        <v>Cliente B</v>
      </c>
      <c r="AB66" s="12" t="s">
        <v>365</v>
      </c>
      <c r="AC66" s="12" t="s">
        <v>366</v>
      </c>
      <c r="AD66" t="s">
        <v>637</v>
      </c>
      <c r="AE66">
        <v>1064</v>
      </c>
      <c r="AH66" s="12" t="s">
        <v>81</v>
      </c>
      <c r="AI66" t="str">
        <f t="shared" si="4"/>
        <v>Energia Sustentável 1064 Cliente A</v>
      </c>
      <c r="AN66" s="12" t="s">
        <v>113</v>
      </c>
      <c r="AO66" s="12" t="str">
        <f t="shared" si="5"/>
        <v>loja G - SE</v>
      </c>
    </row>
    <row r="67" spans="8:41" ht="15.75" x14ac:dyDescent="0.25">
      <c r="H67" s="12" t="s">
        <v>30</v>
      </c>
      <c r="I67" t="str">
        <f t="shared" ref="I67:I130" si="6">VLOOKUP(H67,K:L,2,0)</f>
        <v>Cliente 1</v>
      </c>
      <c r="N67" s="12" t="s">
        <v>30</v>
      </c>
      <c r="O67" t="str">
        <f t="shared" ref="O67:O130" si="7">VLOOKUP(N67,Q:R,2,0)</f>
        <v>Vendedor 1</v>
      </c>
      <c r="W67" s="12" t="s">
        <v>310</v>
      </c>
      <c r="X67" s="12" t="s">
        <v>311</v>
      </c>
      <c r="Y67">
        <f t="shared" ref="Y67:Y130" si="8">VLOOKUP(W67,AB:AE,4,0)</f>
        <v>1050</v>
      </c>
      <c r="Z67" t="str">
        <f t="shared" ref="Z67:Z130" si="9">VLOOKUP(X67,AC:AD,2,0)</f>
        <v>Cliente A</v>
      </c>
      <c r="AB67" s="12" t="s">
        <v>371</v>
      </c>
      <c r="AC67" s="12" t="s">
        <v>372</v>
      </c>
      <c r="AD67" t="s">
        <v>638</v>
      </c>
      <c r="AE67">
        <v>1065</v>
      </c>
      <c r="AH67" s="12" t="s">
        <v>34</v>
      </c>
      <c r="AI67" t="str">
        <f t="shared" ref="AI67:AI130" si="10">CONCATENATE(AH67, " ",AE67, " ", AD67)</f>
        <v>Irrigação 1065 Cliente B</v>
      </c>
      <c r="AN67" s="12" t="s">
        <v>113</v>
      </c>
      <c r="AO67" s="12" t="str">
        <f t="shared" ref="AO67:AO114" si="11">VLOOKUP(AN67,AP:AQ,2,0)</f>
        <v>loja G - SE</v>
      </c>
    </row>
    <row r="68" spans="8:41" ht="15.75" x14ac:dyDescent="0.25">
      <c r="H68" s="12" t="s">
        <v>50</v>
      </c>
      <c r="I68" t="str">
        <f t="shared" si="6"/>
        <v>Cliente 3</v>
      </c>
      <c r="N68" s="12" t="s">
        <v>50</v>
      </c>
      <c r="O68" t="str">
        <f t="shared" si="7"/>
        <v>Vendedor 3</v>
      </c>
      <c r="W68" s="12" t="s">
        <v>314</v>
      </c>
      <c r="X68" s="12" t="s">
        <v>315</v>
      </c>
      <c r="Y68">
        <f t="shared" si="8"/>
        <v>1051</v>
      </c>
      <c r="Z68" t="str">
        <f t="shared" si="9"/>
        <v>Cliente B</v>
      </c>
      <c r="AB68" s="12" t="s">
        <v>375</v>
      </c>
      <c r="AC68" s="12" t="s">
        <v>376</v>
      </c>
      <c r="AD68" t="s">
        <v>637</v>
      </c>
      <c r="AE68">
        <v>1066</v>
      </c>
      <c r="AH68" s="12" t="s">
        <v>34</v>
      </c>
      <c r="AI68" t="str">
        <f t="shared" si="10"/>
        <v>Irrigação 1066 Cliente A</v>
      </c>
      <c r="AN68" s="12" t="s">
        <v>113</v>
      </c>
      <c r="AO68" s="12" t="str">
        <f t="shared" si="11"/>
        <v>loja G - SE</v>
      </c>
    </row>
    <row r="69" spans="8:41" ht="15.75" x14ac:dyDescent="0.25">
      <c r="H69" s="12" t="s">
        <v>71</v>
      </c>
      <c r="I69" t="str">
        <f t="shared" si="6"/>
        <v>Cliente 5</v>
      </c>
      <c r="N69" s="12" t="s">
        <v>71</v>
      </c>
      <c r="O69" t="str">
        <f t="shared" si="7"/>
        <v>Vendedor 5</v>
      </c>
      <c r="W69" s="12" t="s">
        <v>317</v>
      </c>
      <c r="X69" s="12" t="s">
        <v>318</v>
      </c>
      <c r="Y69">
        <f t="shared" si="8"/>
        <v>1052</v>
      </c>
      <c r="Z69" t="str">
        <f t="shared" si="9"/>
        <v>Cliente A</v>
      </c>
      <c r="AB69" s="12" t="s">
        <v>379</v>
      </c>
      <c r="AC69" s="12" t="s">
        <v>380</v>
      </c>
      <c r="AD69" t="s">
        <v>638</v>
      </c>
      <c r="AE69">
        <v>1067</v>
      </c>
      <c r="AH69" s="12" t="s">
        <v>74</v>
      </c>
      <c r="AI69" t="str">
        <f t="shared" si="10"/>
        <v>Benefício e Preparo de Café 1067 Cliente B</v>
      </c>
      <c r="AN69" s="12" t="s">
        <v>82</v>
      </c>
      <c r="AO69" s="12" t="str">
        <f t="shared" si="11"/>
        <v>loja E - BA</v>
      </c>
    </row>
    <row r="70" spans="8:41" ht="15.75" x14ac:dyDescent="0.25">
      <c r="H70" s="12" t="s">
        <v>321</v>
      </c>
      <c r="I70" t="str">
        <f t="shared" si="6"/>
        <v>Cliente 21</v>
      </c>
      <c r="N70" s="12" t="s">
        <v>321</v>
      </c>
      <c r="O70" t="str">
        <f t="shared" si="7"/>
        <v>Vendedor 21</v>
      </c>
      <c r="W70" s="12" t="s">
        <v>322</v>
      </c>
      <c r="X70" s="12" t="s">
        <v>323</v>
      </c>
      <c r="Y70">
        <f t="shared" si="8"/>
        <v>1053</v>
      </c>
      <c r="Z70" t="str">
        <f t="shared" si="9"/>
        <v>Cliente B</v>
      </c>
      <c r="AB70" s="12" t="s">
        <v>384</v>
      </c>
      <c r="AC70" s="12" t="s">
        <v>385</v>
      </c>
      <c r="AD70" t="s">
        <v>637</v>
      </c>
      <c r="AE70">
        <v>1068</v>
      </c>
      <c r="AH70" s="12" t="s">
        <v>74</v>
      </c>
      <c r="AI70" t="str">
        <f t="shared" si="10"/>
        <v>Benefício e Preparo de Café 1068 Cliente A</v>
      </c>
      <c r="AN70" s="12" t="s">
        <v>82</v>
      </c>
      <c r="AO70" s="12" t="str">
        <f t="shared" si="11"/>
        <v>loja E - BA</v>
      </c>
    </row>
    <row r="71" spans="8:41" ht="15.75" x14ac:dyDescent="0.25">
      <c r="H71" s="12" t="s">
        <v>193</v>
      </c>
      <c r="I71" t="str">
        <f t="shared" si="6"/>
        <v>Cliente 13</v>
      </c>
      <c r="N71" s="12" t="s">
        <v>193</v>
      </c>
      <c r="O71" t="str">
        <f t="shared" si="7"/>
        <v>Vendedor 13</v>
      </c>
      <c r="W71" s="12" t="s">
        <v>325</v>
      </c>
      <c r="X71" s="12" t="s">
        <v>326</v>
      </c>
      <c r="Y71">
        <f t="shared" si="8"/>
        <v>1054</v>
      </c>
      <c r="Z71" t="str">
        <f t="shared" si="9"/>
        <v>Cliente A</v>
      </c>
      <c r="AB71" s="12" t="s">
        <v>387</v>
      </c>
      <c r="AC71" s="12" t="s">
        <v>388</v>
      </c>
      <c r="AD71" t="s">
        <v>638</v>
      </c>
      <c r="AE71">
        <v>1069</v>
      </c>
      <c r="AH71" s="12" t="s">
        <v>34</v>
      </c>
      <c r="AI71" t="str">
        <f t="shared" si="10"/>
        <v>Irrigação 1069 Cliente B</v>
      </c>
      <c r="AN71" s="12" t="s">
        <v>95</v>
      </c>
      <c r="AO71" s="12" t="str">
        <f t="shared" si="11"/>
        <v>Loja F - RS</v>
      </c>
    </row>
    <row r="72" spans="8:41" ht="15.75" x14ac:dyDescent="0.25">
      <c r="H72" s="12" t="s">
        <v>71</v>
      </c>
      <c r="I72" t="str">
        <f t="shared" si="6"/>
        <v>Cliente 5</v>
      </c>
      <c r="N72" s="12" t="s">
        <v>71</v>
      </c>
      <c r="O72" t="str">
        <f t="shared" si="7"/>
        <v>Vendedor 5</v>
      </c>
      <c r="W72" s="12" t="s">
        <v>328</v>
      </c>
      <c r="X72" s="12" t="s">
        <v>329</v>
      </c>
      <c r="Y72">
        <f t="shared" si="8"/>
        <v>1055</v>
      </c>
      <c r="Z72" t="str">
        <f t="shared" si="9"/>
        <v>Cliente B</v>
      </c>
      <c r="AB72" s="12" t="s">
        <v>393</v>
      </c>
      <c r="AC72" s="12" t="s">
        <v>394</v>
      </c>
      <c r="AD72" t="s">
        <v>637</v>
      </c>
      <c r="AE72">
        <v>1070</v>
      </c>
      <c r="AH72" s="12" t="s">
        <v>74</v>
      </c>
      <c r="AI72" t="str">
        <f t="shared" si="10"/>
        <v>Benefício e Preparo de Café 1070 Cliente A</v>
      </c>
      <c r="AN72" s="12" t="s">
        <v>345</v>
      </c>
      <c r="AO72" s="12" t="str">
        <f t="shared" si="11"/>
        <v>Loja D - ES</v>
      </c>
    </row>
    <row r="73" spans="8:41" ht="15.75" x14ac:dyDescent="0.25">
      <c r="H73" s="12" t="s">
        <v>71</v>
      </c>
      <c r="I73" t="str">
        <f t="shared" si="6"/>
        <v>Cliente 5</v>
      </c>
      <c r="N73" s="12" t="s">
        <v>71</v>
      </c>
      <c r="O73" t="str">
        <f t="shared" si="7"/>
        <v>Vendedor 5</v>
      </c>
      <c r="W73" s="12" t="s">
        <v>328</v>
      </c>
      <c r="X73" s="12" t="s">
        <v>329</v>
      </c>
      <c r="Y73">
        <f t="shared" si="8"/>
        <v>1055</v>
      </c>
      <c r="Z73" t="str">
        <f t="shared" si="9"/>
        <v>Cliente B</v>
      </c>
      <c r="AB73" s="12" t="s">
        <v>397</v>
      </c>
      <c r="AC73" s="12" t="s">
        <v>398</v>
      </c>
      <c r="AD73" t="s">
        <v>638</v>
      </c>
      <c r="AE73">
        <v>1071</v>
      </c>
      <c r="AH73" s="12" t="s">
        <v>60</v>
      </c>
      <c r="AI73" t="str">
        <f t="shared" si="10"/>
        <v>Cotação Específica 1071 Cliente B</v>
      </c>
      <c r="AN73" s="12" t="s">
        <v>335</v>
      </c>
      <c r="AO73" s="12" t="str">
        <f t="shared" si="11"/>
        <v>loja C - RJ</v>
      </c>
    </row>
    <row r="74" spans="8:41" ht="15.75" x14ac:dyDescent="0.25">
      <c r="H74" s="12" t="s">
        <v>332</v>
      </c>
      <c r="I74" t="str">
        <f t="shared" si="6"/>
        <v>Cliente 22</v>
      </c>
      <c r="N74" s="12" t="s">
        <v>332</v>
      </c>
      <c r="O74" t="str">
        <f t="shared" si="7"/>
        <v>Vendedor 22</v>
      </c>
      <c r="W74" s="12" t="s">
        <v>333</v>
      </c>
      <c r="X74" s="12" t="s">
        <v>334</v>
      </c>
      <c r="Y74">
        <f t="shared" si="8"/>
        <v>1056</v>
      </c>
      <c r="Z74" t="str">
        <f t="shared" si="9"/>
        <v>Cliente A</v>
      </c>
      <c r="AB74" s="12" t="s">
        <v>401</v>
      </c>
      <c r="AC74" s="12" t="s">
        <v>402</v>
      </c>
      <c r="AD74" t="s">
        <v>637</v>
      </c>
      <c r="AE74">
        <v>1072</v>
      </c>
      <c r="AH74" s="12" t="s">
        <v>34</v>
      </c>
      <c r="AI74" t="str">
        <f t="shared" si="10"/>
        <v>Irrigação 1072 Cliente A</v>
      </c>
      <c r="AN74" s="12" t="s">
        <v>45</v>
      </c>
      <c r="AO74" s="12" t="str">
        <f t="shared" si="11"/>
        <v>Loja B - SP</v>
      </c>
    </row>
    <row r="75" spans="8:41" ht="15.75" x14ac:dyDescent="0.25">
      <c r="H75" s="12" t="s">
        <v>50</v>
      </c>
      <c r="I75" t="str">
        <f t="shared" si="6"/>
        <v>Cliente 3</v>
      </c>
      <c r="N75" s="12" t="s">
        <v>50</v>
      </c>
      <c r="O75" t="str">
        <f t="shared" si="7"/>
        <v>Vendedor 3</v>
      </c>
      <c r="W75" s="12" t="s">
        <v>337</v>
      </c>
      <c r="X75" s="12" t="s">
        <v>338</v>
      </c>
      <c r="Y75">
        <f t="shared" si="8"/>
        <v>1057</v>
      </c>
      <c r="Z75" t="str">
        <f t="shared" si="9"/>
        <v>Cliente B</v>
      </c>
      <c r="AB75" s="12" t="s">
        <v>405</v>
      </c>
      <c r="AC75" s="12" t="s">
        <v>406</v>
      </c>
      <c r="AD75" t="s">
        <v>638</v>
      </c>
      <c r="AE75">
        <v>1073</v>
      </c>
      <c r="AH75" s="12" t="s">
        <v>34</v>
      </c>
      <c r="AI75" t="str">
        <f t="shared" si="10"/>
        <v>Irrigação 1073 Cliente B</v>
      </c>
      <c r="AN75" s="12" t="s">
        <v>45</v>
      </c>
      <c r="AO75" s="12" t="str">
        <f t="shared" si="11"/>
        <v>Loja B - SP</v>
      </c>
    </row>
    <row r="76" spans="8:41" ht="15.75" x14ac:dyDescent="0.25">
      <c r="H76" s="12" t="s">
        <v>30</v>
      </c>
      <c r="I76" t="str">
        <f t="shared" si="6"/>
        <v>Cliente 1</v>
      </c>
      <c r="N76" s="12" t="s">
        <v>30</v>
      </c>
      <c r="O76" t="str">
        <f t="shared" si="7"/>
        <v>Vendedor 1</v>
      </c>
      <c r="W76" s="12" t="s">
        <v>340</v>
      </c>
      <c r="X76" s="12" t="s">
        <v>341</v>
      </c>
      <c r="Y76">
        <f t="shared" si="8"/>
        <v>1058</v>
      </c>
      <c r="Z76" t="str">
        <f t="shared" si="9"/>
        <v>Cliente A</v>
      </c>
      <c r="AB76" s="12" t="s">
        <v>408</v>
      </c>
      <c r="AC76" s="12" t="s">
        <v>409</v>
      </c>
      <c r="AD76" t="s">
        <v>637</v>
      </c>
      <c r="AE76">
        <v>1074</v>
      </c>
      <c r="AH76" s="12" t="s">
        <v>34</v>
      </c>
      <c r="AI76" t="str">
        <f t="shared" si="10"/>
        <v>Irrigação 1074 Cliente A</v>
      </c>
      <c r="AN76" s="12" t="s">
        <v>228</v>
      </c>
      <c r="AO76" s="12" t="str">
        <f t="shared" si="11"/>
        <v>Loja D - ES</v>
      </c>
    </row>
    <row r="77" spans="8:41" ht="15.75" x14ac:dyDescent="0.25">
      <c r="H77" s="12" t="s">
        <v>71</v>
      </c>
      <c r="I77" t="str">
        <f t="shared" si="6"/>
        <v>Cliente 5</v>
      </c>
      <c r="N77" s="12" t="s">
        <v>71</v>
      </c>
      <c r="O77" t="str">
        <f t="shared" si="7"/>
        <v>Vendedor 5</v>
      </c>
      <c r="W77" s="12" t="s">
        <v>343</v>
      </c>
      <c r="X77" s="12" t="s">
        <v>344</v>
      </c>
      <c r="Y77">
        <f t="shared" si="8"/>
        <v>1059</v>
      </c>
      <c r="Z77" t="str">
        <f t="shared" si="9"/>
        <v>Cliente B</v>
      </c>
      <c r="AB77" s="12" t="s">
        <v>411</v>
      </c>
      <c r="AC77" s="12" t="s">
        <v>412</v>
      </c>
      <c r="AD77" t="s">
        <v>638</v>
      </c>
      <c r="AE77">
        <v>1075</v>
      </c>
      <c r="AH77" s="12" t="s">
        <v>74</v>
      </c>
      <c r="AI77" t="str">
        <f t="shared" si="10"/>
        <v>Benefício e Preparo de Café 1075 Cliente B</v>
      </c>
      <c r="AN77" s="12" t="s">
        <v>451</v>
      </c>
      <c r="AO77" s="12" t="str">
        <f t="shared" si="11"/>
        <v>loja A - MG</v>
      </c>
    </row>
    <row r="78" spans="8:41" ht="15.75" x14ac:dyDescent="0.25">
      <c r="H78" s="12" t="s">
        <v>154</v>
      </c>
      <c r="I78" t="str">
        <f t="shared" si="6"/>
        <v>Cliente 9</v>
      </c>
      <c r="N78" s="12" t="s">
        <v>154</v>
      </c>
      <c r="O78" t="str">
        <f t="shared" si="7"/>
        <v>Vendedor 9</v>
      </c>
      <c r="W78" s="12" t="s">
        <v>347</v>
      </c>
      <c r="X78" s="12" t="s">
        <v>348</v>
      </c>
      <c r="Y78">
        <f t="shared" si="8"/>
        <v>1060</v>
      </c>
      <c r="Z78" t="str">
        <f t="shared" si="9"/>
        <v>Cliente A</v>
      </c>
      <c r="AB78" s="12" t="s">
        <v>414</v>
      </c>
      <c r="AC78" s="12" t="s">
        <v>415</v>
      </c>
      <c r="AD78" t="s">
        <v>637</v>
      </c>
      <c r="AE78">
        <v>1076</v>
      </c>
      <c r="AH78" s="12" t="s">
        <v>60</v>
      </c>
      <c r="AI78" t="str">
        <f t="shared" si="10"/>
        <v>Cotação Específica 1076 Cliente A</v>
      </c>
      <c r="AN78" s="12" t="s">
        <v>451</v>
      </c>
      <c r="AO78" s="12" t="str">
        <f t="shared" si="11"/>
        <v>loja A - MG</v>
      </c>
    </row>
    <row r="79" spans="8:41" ht="15.75" x14ac:dyDescent="0.25">
      <c r="H79" s="12" t="s">
        <v>351</v>
      </c>
      <c r="I79" t="str">
        <f t="shared" si="6"/>
        <v>Cliente 23</v>
      </c>
      <c r="N79" s="12" t="s">
        <v>351</v>
      </c>
      <c r="O79" t="str">
        <f t="shared" si="7"/>
        <v>Vendedor 23</v>
      </c>
      <c r="W79" s="12" t="s">
        <v>352</v>
      </c>
      <c r="X79" s="12" t="s">
        <v>353</v>
      </c>
      <c r="Y79">
        <f t="shared" si="8"/>
        <v>1061</v>
      </c>
      <c r="Z79" t="str">
        <f t="shared" si="9"/>
        <v>Cliente B</v>
      </c>
      <c r="AB79" s="12" t="s">
        <v>417</v>
      </c>
      <c r="AC79" s="12" t="s">
        <v>418</v>
      </c>
      <c r="AD79" t="s">
        <v>638</v>
      </c>
      <c r="AE79">
        <v>1077</v>
      </c>
      <c r="AH79" s="12" t="s">
        <v>34</v>
      </c>
      <c r="AI79" t="str">
        <f t="shared" si="10"/>
        <v>Irrigação 1077 Cliente B</v>
      </c>
      <c r="AN79" s="12" t="s">
        <v>302</v>
      </c>
      <c r="AO79" s="12" t="str">
        <f t="shared" si="11"/>
        <v>loja A - MG</v>
      </c>
    </row>
    <row r="80" spans="8:41" ht="15.75" x14ac:dyDescent="0.25">
      <c r="H80" s="12" t="s">
        <v>355</v>
      </c>
      <c r="I80" t="str">
        <f t="shared" si="6"/>
        <v>Cliente 24</v>
      </c>
      <c r="N80" s="12" t="s">
        <v>355</v>
      </c>
      <c r="O80" t="str">
        <f t="shared" si="7"/>
        <v>Vendedor 24</v>
      </c>
      <c r="W80" s="12" t="s">
        <v>357</v>
      </c>
      <c r="X80" s="12" t="s">
        <v>358</v>
      </c>
      <c r="Y80">
        <f t="shared" si="8"/>
        <v>1062</v>
      </c>
      <c r="Z80" t="str">
        <f t="shared" si="9"/>
        <v>Cliente A</v>
      </c>
      <c r="AB80" s="12" t="s">
        <v>422</v>
      </c>
      <c r="AC80" s="12" t="s">
        <v>423</v>
      </c>
      <c r="AD80" t="s">
        <v>637</v>
      </c>
      <c r="AE80">
        <v>1078</v>
      </c>
      <c r="AH80" s="12" t="s">
        <v>74</v>
      </c>
      <c r="AI80" t="str">
        <f t="shared" si="10"/>
        <v>Benefício e Preparo de Café 1078 Cliente A</v>
      </c>
      <c r="AN80" s="12" t="s">
        <v>302</v>
      </c>
      <c r="AO80" s="12" t="str">
        <f t="shared" si="11"/>
        <v>loja A - MG</v>
      </c>
    </row>
    <row r="81" spans="8:41" ht="15.75" x14ac:dyDescent="0.25">
      <c r="H81" s="12" t="s">
        <v>50</v>
      </c>
      <c r="I81" t="str">
        <f t="shared" si="6"/>
        <v>Cliente 3</v>
      </c>
      <c r="N81" s="12" t="s">
        <v>50</v>
      </c>
      <c r="O81" t="str">
        <f t="shared" si="7"/>
        <v>Vendedor 3</v>
      </c>
      <c r="W81" s="12" t="s">
        <v>360</v>
      </c>
      <c r="X81" s="12" t="s">
        <v>361</v>
      </c>
      <c r="Y81">
        <f t="shared" si="8"/>
        <v>1063</v>
      </c>
      <c r="Z81" t="str">
        <f t="shared" si="9"/>
        <v>Cliente B</v>
      </c>
      <c r="AB81" s="12" t="s">
        <v>428</v>
      </c>
      <c r="AC81" s="12" t="s">
        <v>429</v>
      </c>
      <c r="AD81" t="s">
        <v>638</v>
      </c>
      <c r="AE81">
        <v>1079</v>
      </c>
      <c r="AH81" s="12" t="s">
        <v>34</v>
      </c>
      <c r="AI81" t="str">
        <f t="shared" si="10"/>
        <v>Irrigação 1079 Cliente B</v>
      </c>
      <c r="AN81" s="12" t="s">
        <v>224</v>
      </c>
      <c r="AO81" s="12" t="str">
        <f t="shared" si="11"/>
        <v>loja C - RJ</v>
      </c>
    </row>
    <row r="82" spans="8:41" ht="15.75" x14ac:dyDescent="0.25">
      <c r="H82" s="12" t="s">
        <v>364</v>
      </c>
      <c r="I82" t="str">
        <f t="shared" si="6"/>
        <v>Cliente 25</v>
      </c>
      <c r="N82" s="12" t="s">
        <v>364</v>
      </c>
      <c r="O82" t="str">
        <f t="shared" si="7"/>
        <v>Vendedor 25</v>
      </c>
      <c r="W82" s="12" t="s">
        <v>365</v>
      </c>
      <c r="X82" s="12" t="s">
        <v>366</v>
      </c>
      <c r="Y82">
        <f t="shared" si="8"/>
        <v>1064</v>
      </c>
      <c r="Z82" t="str">
        <f t="shared" si="9"/>
        <v>Cliente A</v>
      </c>
      <c r="AB82" s="12" t="s">
        <v>433</v>
      </c>
      <c r="AC82" s="12" t="s">
        <v>434</v>
      </c>
      <c r="AD82" t="s">
        <v>637</v>
      </c>
      <c r="AE82">
        <v>1080</v>
      </c>
      <c r="AH82" s="12" t="s">
        <v>74</v>
      </c>
      <c r="AI82" t="str">
        <f t="shared" si="10"/>
        <v>Benefício e Preparo de Café 1080 Cliente A</v>
      </c>
      <c r="AN82" s="12" t="s">
        <v>224</v>
      </c>
      <c r="AO82" s="12" t="str">
        <f t="shared" si="11"/>
        <v>loja C - RJ</v>
      </c>
    </row>
    <row r="83" spans="8:41" ht="15.75" x14ac:dyDescent="0.25">
      <c r="H83" s="12" t="s">
        <v>50</v>
      </c>
      <c r="I83" t="str">
        <f t="shared" si="6"/>
        <v>Cliente 3</v>
      </c>
      <c r="N83" s="12" t="s">
        <v>50</v>
      </c>
      <c r="O83" t="str">
        <f t="shared" si="7"/>
        <v>Vendedor 3</v>
      </c>
      <c r="W83" s="12" t="s">
        <v>371</v>
      </c>
      <c r="X83" s="12" t="s">
        <v>372</v>
      </c>
      <c r="Y83">
        <f t="shared" si="8"/>
        <v>1065</v>
      </c>
      <c r="Z83" t="str">
        <f t="shared" si="9"/>
        <v>Cliente B</v>
      </c>
      <c r="AB83" s="12" t="s">
        <v>437</v>
      </c>
      <c r="AC83" s="12" t="s">
        <v>438</v>
      </c>
      <c r="AD83" t="s">
        <v>638</v>
      </c>
      <c r="AE83">
        <v>1081</v>
      </c>
      <c r="AH83" s="12" t="s">
        <v>34</v>
      </c>
      <c r="AI83" t="str">
        <f t="shared" si="10"/>
        <v>Irrigação 1081 Cliente B</v>
      </c>
      <c r="AN83" s="12" t="s">
        <v>224</v>
      </c>
      <c r="AO83" s="12" t="str">
        <f t="shared" si="11"/>
        <v>loja C - RJ</v>
      </c>
    </row>
    <row r="84" spans="8:41" ht="15.75" x14ac:dyDescent="0.25">
      <c r="H84" s="12" t="s">
        <v>374</v>
      </c>
      <c r="I84" t="str">
        <f t="shared" si="6"/>
        <v>Cliente 26</v>
      </c>
      <c r="N84" s="12" t="s">
        <v>374</v>
      </c>
      <c r="O84" t="str">
        <f t="shared" si="7"/>
        <v>Vendedor 26</v>
      </c>
      <c r="W84" s="12" t="s">
        <v>375</v>
      </c>
      <c r="X84" s="12" t="s">
        <v>376</v>
      </c>
      <c r="Y84">
        <f t="shared" si="8"/>
        <v>1066</v>
      </c>
      <c r="Z84" t="str">
        <f t="shared" si="9"/>
        <v>Cliente A</v>
      </c>
      <c r="AB84" s="12" t="s">
        <v>440</v>
      </c>
      <c r="AC84" s="12" t="s">
        <v>441</v>
      </c>
      <c r="AD84" t="s">
        <v>637</v>
      </c>
      <c r="AE84">
        <v>1082</v>
      </c>
      <c r="AH84" s="12" t="s">
        <v>34</v>
      </c>
      <c r="AI84" t="str">
        <f t="shared" si="10"/>
        <v>Irrigação 1082 Cliente A</v>
      </c>
      <c r="AN84" s="12" t="s">
        <v>312</v>
      </c>
      <c r="AO84" s="12" t="str">
        <f t="shared" si="11"/>
        <v>Loja B - SP</v>
      </c>
    </row>
    <row r="85" spans="8:41" ht="15.75" x14ac:dyDescent="0.25">
      <c r="H85" s="12" t="s">
        <v>378</v>
      </c>
      <c r="I85" t="str">
        <f t="shared" si="6"/>
        <v>Cliente 27</v>
      </c>
      <c r="N85" s="12" t="s">
        <v>378</v>
      </c>
      <c r="O85" t="str">
        <f t="shared" si="7"/>
        <v>Vendedor 27</v>
      </c>
      <c r="W85" s="12" t="s">
        <v>379</v>
      </c>
      <c r="X85" s="12" t="s">
        <v>380</v>
      </c>
      <c r="Y85">
        <f t="shared" si="8"/>
        <v>1067</v>
      </c>
      <c r="Z85" t="str">
        <f t="shared" si="9"/>
        <v>Cliente B</v>
      </c>
      <c r="AB85" s="12" t="s">
        <v>445</v>
      </c>
      <c r="AC85" s="12" t="s">
        <v>446</v>
      </c>
      <c r="AD85" t="s">
        <v>638</v>
      </c>
      <c r="AE85">
        <v>1083</v>
      </c>
      <c r="AH85" s="12" t="s">
        <v>60</v>
      </c>
      <c r="AI85" t="str">
        <f t="shared" si="10"/>
        <v>Cotação Específica 1083 Cliente B</v>
      </c>
      <c r="AN85" s="12" t="s">
        <v>128</v>
      </c>
      <c r="AO85" s="12" t="str">
        <f t="shared" si="11"/>
        <v>Loja B - SP</v>
      </c>
    </row>
    <row r="86" spans="8:41" ht="15.75" x14ac:dyDescent="0.25">
      <c r="H86" s="12" t="s">
        <v>206</v>
      </c>
      <c r="I86" t="str">
        <f t="shared" si="6"/>
        <v>Cliente 14</v>
      </c>
      <c r="N86" s="12" t="s">
        <v>206</v>
      </c>
      <c r="O86" t="str">
        <f t="shared" si="7"/>
        <v>Vendedor 14</v>
      </c>
      <c r="W86" s="12" t="s">
        <v>384</v>
      </c>
      <c r="X86" s="12" t="s">
        <v>385</v>
      </c>
      <c r="Y86">
        <f t="shared" si="8"/>
        <v>1068</v>
      </c>
      <c r="Z86" t="str">
        <f t="shared" si="9"/>
        <v>Cliente A</v>
      </c>
      <c r="AB86" s="12" t="s">
        <v>449</v>
      </c>
      <c r="AC86" s="12" t="s">
        <v>450</v>
      </c>
      <c r="AD86" t="s">
        <v>637</v>
      </c>
      <c r="AE86">
        <v>1084</v>
      </c>
      <c r="AH86" s="12" t="s">
        <v>34</v>
      </c>
      <c r="AI86" t="str">
        <f t="shared" si="10"/>
        <v>Irrigação 1084 Cliente A</v>
      </c>
      <c r="AN86" s="12" t="s">
        <v>128</v>
      </c>
      <c r="AO86" s="12" t="str">
        <f t="shared" si="11"/>
        <v>Loja B - SP</v>
      </c>
    </row>
    <row r="87" spans="8:41" ht="15.75" x14ac:dyDescent="0.25">
      <c r="H87" s="12" t="s">
        <v>50</v>
      </c>
      <c r="I87" t="str">
        <f t="shared" si="6"/>
        <v>Cliente 3</v>
      </c>
      <c r="N87" s="12" t="s">
        <v>50</v>
      </c>
      <c r="O87" t="str">
        <f t="shared" si="7"/>
        <v>Vendedor 3</v>
      </c>
      <c r="W87" s="12" t="s">
        <v>387</v>
      </c>
      <c r="X87" s="12" t="s">
        <v>388</v>
      </c>
      <c r="Y87">
        <f t="shared" si="8"/>
        <v>1069</v>
      </c>
      <c r="Z87" t="str">
        <f t="shared" si="9"/>
        <v>Cliente B</v>
      </c>
      <c r="AB87" s="12" t="s">
        <v>455</v>
      </c>
      <c r="AC87" s="12" t="s">
        <v>456</v>
      </c>
      <c r="AD87" t="s">
        <v>638</v>
      </c>
      <c r="AE87">
        <v>1085</v>
      </c>
      <c r="AH87" s="12" t="s">
        <v>34</v>
      </c>
      <c r="AI87" t="str">
        <f t="shared" si="10"/>
        <v>Irrigação 1085 Cliente B</v>
      </c>
      <c r="AN87" s="12" t="s">
        <v>128</v>
      </c>
      <c r="AO87" s="12" t="str">
        <f t="shared" si="11"/>
        <v>Loja B - SP</v>
      </c>
    </row>
    <row r="88" spans="8:41" ht="15.75" x14ac:dyDescent="0.25">
      <c r="H88" s="12" t="s">
        <v>50</v>
      </c>
      <c r="I88" t="str">
        <f t="shared" si="6"/>
        <v>Cliente 3</v>
      </c>
      <c r="N88" s="12" t="s">
        <v>50</v>
      </c>
      <c r="O88" t="str">
        <f t="shared" si="7"/>
        <v>Vendedor 3</v>
      </c>
      <c r="W88" s="12" t="s">
        <v>387</v>
      </c>
      <c r="X88" s="12" t="s">
        <v>388</v>
      </c>
      <c r="Y88">
        <f t="shared" si="8"/>
        <v>1069</v>
      </c>
      <c r="Z88" t="str">
        <f t="shared" si="9"/>
        <v>Cliente B</v>
      </c>
      <c r="AB88" s="12" t="s">
        <v>460</v>
      </c>
      <c r="AC88" s="12" t="s">
        <v>461</v>
      </c>
      <c r="AD88" t="s">
        <v>637</v>
      </c>
      <c r="AE88">
        <v>1086</v>
      </c>
      <c r="AH88" s="12" t="s">
        <v>34</v>
      </c>
      <c r="AI88" t="str">
        <f t="shared" si="10"/>
        <v>Irrigação 1086 Cliente A</v>
      </c>
      <c r="AN88" s="12" t="s">
        <v>82</v>
      </c>
      <c r="AO88" s="12" t="str">
        <f t="shared" si="11"/>
        <v>loja E - BA</v>
      </c>
    </row>
    <row r="89" spans="8:41" ht="15.75" x14ac:dyDescent="0.25">
      <c r="H89" s="12" t="s">
        <v>391</v>
      </c>
      <c r="I89" t="str">
        <f t="shared" si="6"/>
        <v>Cliente 28</v>
      </c>
      <c r="N89" s="12" t="s">
        <v>391</v>
      </c>
      <c r="O89" t="str">
        <f t="shared" si="7"/>
        <v>Vendedor 28</v>
      </c>
      <c r="W89" s="12" t="s">
        <v>393</v>
      </c>
      <c r="X89" s="12" t="s">
        <v>394</v>
      </c>
      <c r="Y89">
        <f t="shared" si="8"/>
        <v>1070</v>
      </c>
      <c r="Z89" t="str">
        <f t="shared" si="9"/>
        <v>Cliente A</v>
      </c>
      <c r="AB89" s="12" t="s">
        <v>466</v>
      </c>
      <c r="AC89" s="12" t="s">
        <v>467</v>
      </c>
      <c r="AD89" t="s">
        <v>638</v>
      </c>
      <c r="AE89">
        <v>1087</v>
      </c>
      <c r="AH89" s="12" t="s">
        <v>74</v>
      </c>
      <c r="AI89" t="str">
        <f t="shared" si="10"/>
        <v>Benefício e Preparo de Café 1087 Cliente B</v>
      </c>
      <c r="AN89" s="12" t="s">
        <v>82</v>
      </c>
      <c r="AO89" s="12" t="str">
        <f t="shared" si="11"/>
        <v>loja E - BA</v>
      </c>
    </row>
    <row r="90" spans="8:41" ht="15.75" x14ac:dyDescent="0.25">
      <c r="H90" s="12" t="s">
        <v>71</v>
      </c>
      <c r="I90" t="str">
        <f t="shared" si="6"/>
        <v>Cliente 5</v>
      </c>
      <c r="N90" s="12" t="s">
        <v>71</v>
      </c>
      <c r="O90" t="str">
        <f t="shared" si="7"/>
        <v>Vendedor 5</v>
      </c>
      <c r="W90" s="12" t="s">
        <v>397</v>
      </c>
      <c r="X90" s="12" t="s">
        <v>398</v>
      </c>
      <c r="Y90">
        <f t="shared" si="8"/>
        <v>1071</v>
      </c>
      <c r="Z90" t="str">
        <f t="shared" si="9"/>
        <v>Cliente B</v>
      </c>
      <c r="AB90" s="12" t="s">
        <v>469</v>
      </c>
      <c r="AC90" s="12" t="s">
        <v>470</v>
      </c>
      <c r="AD90" t="s">
        <v>637</v>
      </c>
      <c r="AE90">
        <v>1088</v>
      </c>
      <c r="AH90" s="12" t="s">
        <v>74</v>
      </c>
      <c r="AI90" t="str">
        <f t="shared" si="10"/>
        <v>Benefício e Preparo de Café 1088 Cliente A</v>
      </c>
      <c r="AN90" s="12" t="s">
        <v>35</v>
      </c>
      <c r="AO90" s="12" t="str">
        <f t="shared" si="11"/>
        <v>loja A - MG</v>
      </c>
    </row>
    <row r="91" spans="8:41" ht="15.75" x14ac:dyDescent="0.25">
      <c r="H91" s="12" t="s">
        <v>71</v>
      </c>
      <c r="I91" t="str">
        <f t="shared" si="6"/>
        <v>Cliente 5</v>
      </c>
      <c r="N91" s="12" t="s">
        <v>71</v>
      </c>
      <c r="O91" t="str">
        <f t="shared" si="7"/>
        <v>Vendedor 5</v>
      </c>
      <c r="W91" s="12" t="s">
        <v>397</v>
      </c>
      <c r="X91" s="12" t="s">
        <v>398</v>
      </c>
      <c r="Y91">
        <f t="shared" si="8"/>
        <v>1071</v>
      </c>
      <c r="Z91" t="str">
        <f t="shared" si="9"/>
        <v>Cliente B</v>
      </c>
      <c r="AB91" s="12" t="s">
        <v>472</v>
      </c>
      <c r="AC91" s="12" t="s">
        <v>473</v>
      </c>
      <c r="AD91" t="s">
        <v>638</v>
      </c>
      <c r="AE91">
        <v>1089</v>
      </c>
      <c r="AH91" s="12" t="s">
        <v>74</v>
      </c>
      <c r="AI91" t="str">
        <f t="shared" si="10"/>
        <v>Benefício e Preparo de Café 1089 Cliente B</v>
      </c>
      <c r="AN91" s="12" t="s">
        <v>224</v>
      </c>
      <c r="AO91" s="12" t="str">
        <f t="shared" si="11"/>
        <v>loja C - RJ</v>
      </c>
    </row>
    <row r="92" spans="8:41" ht="15.75" x14ac:dyDescent="0.25">
      <c r="H92" s="12" t="s">
        <v>71</v>
      </c>
      <c r="I92" t="str">
        <f t="shared" si="6"/>
        <v>Cliente 5</v>
      </c>
      <c r="N92" s="12" t="s">
        <v>71</v>
      </c>
      <c r="O92" t="str">
        <f t="shared" si="7"/>
        <v>Vendedor 5</v>
      </c>
      <c r="W92" s="12" t="s">
        <v>401</v>
      </c>
      <c r="X92" s="12" t="s">
        <v>402</v>
      </c>
      <c r="Y92">
        <f t="shared" si="8"/>
        <v>1072</v>
      </c>
      <c r="Z92" t="str">
        <f t="shared" si="9"/>
        <v>Cliente A</v>
      </c>
      <c r="AB92" s="12" t="s">
        <v>477</v>
      </c>
      <c r="AC92" s="12" t="s">
        <v>478</v>
      </c>
      <c r="AD92" t="s">
        <v>637</v>
      </c>
      <c r="AE92">
        <v>1090</v>
      </c>
      <c r="AH92" s="12" t="s">
        <v>74</v>
      </c>
      <c r="AI92" t="str">
        <f t="shared" si="10"/>
        <v>Benefício e Preparo de Café 1090 Cliente A</v>
      </c>
      <c r="AN92" s="12" t="s">
        <v>45</v>
      </c>
      <c r="AO92" s="12" t="str">
        <f t="shared" si="11"/>
        <v>Loja B - SP</v>
      </c>
    </row>
    <row r="93" spans="8:41" ht="15.75" x14ac:dyDescent="0.25">
      <c r="H93" s="12" t="s">
        <v>71</v>
      </c>
      <c r="I93" t="str">
        <f t="shared" si="6"/>
        <v>Cliente 5</v>
      </c>
      <c r="N93" s="12" t="s">
        <v>71</v>
      </c>
      <c r="O93" t="str">
        <f t="shared" si="7"/>
        <v>Vendedor 5</v>
      </c>
      <c r="W93" s="12" t="s">
        <v>405</v>
      </c>
      <c r="X93" s="12" t="s">
        <v>406</v>
      </c>
      <c r="Y93">
        <f t="shared" si="8"/>
        <v>1073</v>
      </c>
      <c r="Z93" t="str">
        <f t="shared" si="9"/>
        <v>Cliente B</v>
      </c>
      <c r="AB93" s="12" t="s">
        <v>483</v>
      </c>
      <c r="AC93" s="12" t="s">
        <v>484</v>
      </c>
      <c r="AD93" t="s">
        <v>638</v>
      </c>
      <c r="AE93">
        <v>1091</v>
      </c>
      <c r="AH93" s="12" t="s">
        <v>74</v>
      </c>
      <c r="AI93" t="str">
        <f t="shared" si="10"/>
        <v>Benefício e Preparo de Café 1091 Cliente B</v>
      </c>
      <c r="AN93" s="12" t="s">
        <v>45</v>
      </c>
      <c r="AO93" s="12" t="str">
        <f t="shared" si="11"/>
        <v>Loja B - SP</v>
      </c>
    </row>
    <row r="94" spans="8:41" ht="15.75" x14ac:dyDescent="0.25">
      <c r="H94" s="12" t="s">
        <v>117</v>
      </c>
      <c r="I94" t="str">
        <f t="shared" si="6"/>
        <v>Cliente 8</v>
      </c>
      <c r="N94" s="12" t="s">
        <v>117</v>
      </c>
      <c r="O94" t="str">
        <f t="shared" si="7"/>
        <v>Vendedor 8</v>
      </c>
      <c r="W94" s="12" t="s">
        <v>408</v>
      </c>
      <c r="X94" s="12" t="s">
        <v>409</v>
      </c>
      <c r="Y94">
        <f t="shared" si="8"/>
        <v>1074</v>
      </c>
      <c r="Z94" t="str">
        <f t="shared" si="9"/>
        <v>Cliente A</v>
      </c>
      <c r="AB94" s="12" t="s">
        <v>486</v>
      </c>
      <c r="AC94" s="12" t="s">
        <v>487</v>
      </c>
      <c r="AD94" t="s">
        <v>637</v>
      </c>
      <c r="AE94">
        <v>1092</v>
      </c>
      <c r="AH94" s="12" t="s">
        <v>34</v>
      </c>
      <c r="AI94" t="str">
        <f t="shared" si="10"/>
        <v>Irrigação 1092 Cliente A</v>
      </c>
      <c r="AN94" s="12" t="s">
        <v>228</v>
      </c>
      <c r="AO94" s="12" t="str">
        <f t="shared" si="11"/>
        <v>Loja D - ES</v>
      </c>
    </row>
    <row r="95" spans="8:41" ht="15.75" x14ac:dyDescent="0.25">
      <c r="H95" s="12" t="s">
        <v>50</v>
      </c>
      <c r="I95" t="str">
        <f t="shared" si="6"/>
        <v>Cliente 3</v>
      </c>
      <c r="N95" s="12" t="s">
        <v>50</v>
      </c>
      <c r="O95" t="str">
        <f t="shared" si="7"/>
        <v>Vendedor 3</v>
      </c>
      <c r="W95" s="12" t="s">
        <v>411</v>
      </c>
      <c r="X95" s="12" t="s">
        <v>412</v>
      </c>
      <c r="Y95">
        <f t="shared" si="8"/>
        <v>1075</v>
      </c>
      <c r="Z95" t="str">
        <f t="shared" si="9"/>
        <v>Cliente B</v>
      </c>
      <c r="AB95" s="12" t="s">
        <v>489</v>
      </c>
      <c r="AC95" s="12" t="s">
        <v>490</v>
      </c>
      <c r="AD95" t="s">
        <v>638</v>
      </c>
      <c r="AE95">
        <v>1093</v>
      </c>
      <c r="AH95" s="12" t="s">
        <v>34</v>
      </c>
      <c r="AI95" t="str">
        <f t="shared" si="10"/>
        <v>Irrigação 1093 Cliente B</v>
      </c>
      <c r="AN95" s="12" t="s">
        <v>500</v>
      </c>
      <c r="AO95" s="12" t="str">
        <f t="shared" si="11"/>
        <v>Loja B - SP</v>
      </c>
    </row>
    <row r="96" spans="8:41" ht="15.75" x14ac:dyDescent="0.25">
      <c r="H96" s="12" t="s">
        <v>50</v>
      </c>
      <c r="I96" t="str">
        <f t="shared" si="6"/>
        <v>Cliente 3</v>
      </c>
      <c r="N96" s="12" t="s">
        <v>50</v>
      </c>
      <c r="O96" t="str">
        <f t="shared" si="7"/>
        <v>Vendedor 3</v>
      </c>
      <c r="W96" s="12" t="s">
        <v>414</v>
      </c>
      <c r="X96" s="12" t="s">
        <v>415</v>
      </c>
      <c r="Y96">
        <f t="shared" si="8"/>
        <v>1076</v>
      </c>
      <c r="Z96" t="str">
        <f t="shared" si="9"/>
        <v>Cliente A</v>
      </c>
      <c r="AB96" s="12" t="s">
        <v>493</v>
      </c>
      <c r="AC96" s="12" t="s">
        <v>494</v>
      </c>
      <c r="AD96" t="s">
        <v>637</v>
      </c>
      <c r="AE96">
        <v>1094</v>
      </c>
      <c r="AH96" s="12" t="s">
        <v>34</v>
      </c>
      <c r="AI96" t="str">
        <f t="shared" si="10"/>
        <v>Irrigação 1094 Cliente A</v>
      </c>
      <c r="AN96" s="12" t="s">
        <v>143</v>
      </c>
      <c r="AO96" s="12" t="str">
        <f t="shared" si="11"/>
        <v>loja C - RJ</v>
      </c>
    </row>
    <row r="97" spans="8:41" ht="15.75" x14ac:dyDescent="0.25">
      <c r="H97" s="12" t="s">
        <v>321</v>
      </c>
      <c r="I97" t="str">
        <f t="shared" si="6"/>
        <v>Cliente 21</v>
      </c>
      <c r="N97" s="12" t="s">
        <v>321</v>
      </c>
      <c r="O97" t="str">
        <f t="shared" si="7"/>
        <v>Vendedor 21</v>
      </c>
      <c r="W97" s="12" t="s">
        <v>417</v>
      </c>
      <c r="X97" s="12" t="s">
        <v>418</v>
      </c>
      <c r="Y97">
        <f t="shared" si="8"/>
        <v>1077</v>
      </c>
      <c r="Z97" t="str">
        <f t="shared" si="9"/>
        <v>Cliente B</v>
      </c>
      <c r="AB97" s="12" t="s">
        <v>498</v>
      </c>
      <c r="AC97" s="12" t="s">
        <v>499</v>
      </c>
      <c r="AD97" t="s">
        <v>638</v>
      </c>
      <c r="AE97">
        <v>1095</v>
      </c>
      <c r="AH97" s="12" t="s">
        <v>74</v>
      </c>
      <c r="AI97" t="str">
        <f t="shared" si="10"/>
        <v>Benefício e Preparo de Café 1095 Cliente B</v>
      </c>
      <c r="AN97" s="12" t="s">
        <v>35</v>
      </c>
      <c r="AO97" s="12" t="str">
        <f t="shared" si="11"/>
        <v>loja A - MG</v>
      </c>
    </row>
    <row r="98" spans="8:41" ht="15.75" x14ac:dyDescent="0.25">
      <c r="H98" s="12" t="s">
        <v>321</v>
      </c>
      <c r="I98" t="str">
        <f t="shared" si="6"/>
        <v>Cliente 21</v>
      </c>
      <c r="N98" s="12" t="s">
        <v>321</v>
      </c>
      <c r="O98" t="str">
        <f t="shared" si="7"/>
        <v>Vendedor 21</v>
      </c>
      <c r="W98" s="12" t="s">
        <v>417</v>
      </c>
      <c r="X98" s="12" t="s">
        <v>418</v>
      </c>
      <c r="Y98">
        <f t="shared" si="8"/>
        <v>1077</v>
      </c>
      <c r="Z98" t="str">
        <f t="shared" si="9"/>
        <v>Cliente B</v>
      </c>
      <c r="AB98" s="12" t="s">
        <v>503</v>
      </c>
      <c r="AC98" s="12" t="s">
        <v>504</v>
      </c>
      <c r="AD98" t="s">
        <v>637</v>
      </c>
      <c r="AE98">
        <v>1096</v>
      </c>
      <c r="AH98" s="12" t="s">
        <v>74</v>
      </c>
      <c r="AI98" t="str">
        <f t="shared" si="10"/>
        <v>Benefício e Preparo de Café 1096 Cliente A</v>
      </c>
      <c r="AN98" s="12" t="s">
        <v>35</v>
      </c>
      <c r="AO98" s="12" t="str">
        <f t="shared" si="11"/>
        <v>loja A - MG</v>
      </c>
    </row>
    <row r="99" spans="8:41" ht="15.75" x14ac:dyDescent="0.25">
      <c r="H99" s="12" t="s">
        <v>321</v>
      </c>
      <c r="I99" t="str">
        <f t="shared" si="6"/>
        <v>Cliente 21</v>
      </c>
      <c r="N99" s="12" t="s">
        <v>321</v>
      </c>
      <c r="O99" t="str">
        <f t="shared" si="7"/>
        <v>Vendedor 21</v>
      </c>
      <c r="W99" s="12" t="s">
        <v>417</v>
      </c>
      <c r="X99" s="12" t="s">
        <v>418</v>
      </c>
      <c r="Y99">
        <f t="shared" si="8"/>
        <v>1077</v>
      </c>
      <c r="Z99" t="str">
        <f t="shared" si="9"/>
        <v>Cliente B</v>
      </c>
      <c r="AB99" s="12" t="s">
        <v>506</v>
      </c>
      <c r="AC99" s="12" t="s">
        <v>507</v>
      </c>
      <c r="AD99" t="s">
        <v>638</v>
      </c>
      <c r="AE99">
        <v>1097</v>
      </c>
      <c r="AH99" s="12" t="s">
        <v>74</v>
      </c>
      <c r="AI99" t="str">
        <f t="shared" si="10"/>
        <v>Benefício e Preparo de Café 1097 Cliente B</v>
      </c>
      <c r="AN99" s="12" t="s">
        <v>228</v>
      </c>
      <c r="AO99" s="12" t="str">
        <f t="shared" si="11"/>
        <v>Loja D - ES</v>
      </c>
    </row>
    <row r="100" spans="8:41" ht="15.75" x14ac:dyDescent="0.25">
      <c r="H100" s="12" t="s">
        <v>78</v>
      </c>
      <c r="I100" t="str">
        <f t="shared" si="6"/>
        <v>Cliente 6</v>
      </c>
      <c r="N100" s="12" t="s">
        <v>78</v>
      </c>
      <c r="O100" t="str">
        <f t="shared" si="7"/>
        <v>Vendedor 6</v>
      </c>
      <c r="W100" s="12" t="s">
        <v>422</v>
      </c>
      <c r="X100" s="12" t="s">
        <v>423</v>
      </c>
      <c r="Y100">
        <f t="shared" si="8"/>
        <v>1078</v>
      </c>
      <c r="Z100" t="str">
        <f t="shared" si="9"/>
        <v>Cliente A</v>
      </c>
      <c r="AB100" s="12" t="s">
        <v>510</v>
      </c>
      <c r="AC100" s="12" t="s">
        <v>511</v>
      </c>
      <c r="AD100" t="s">
        <v>637</v>
      </c>
      <c r="AE100">
        <v>1098</v>
      </c>
      <c r="AH100" s="12" t="s">
        <v>81</v>
      </c>
      <c r="AI100" t="str">
        <f t="shared" si="10"/>
        <v>Energia Sustentável 1098 Cliente A</v>
      </c>
      <c r="AN100" s="12" t="s">
        <v>82</v>
      </c>
      <c r="AO100" s="12" t="str">
        <f t="shared" si="11"/>
        <v>loja E - BA</v>
      </c>
    </row>
    <row r="101" spans="8:41" ht="15.75" x14ac:dyDescent="0.25">
      <c r="H101" s="12" t="s">
        <v>78</v>
      </c>
      <c r="I101" t="str">
        <f t="shared" si="6"/>
        <v>Cliente 6</v>
      </c>
      <c r="N101" s="12" t="s">
        <v>78</v>
      </c>
      <c r="O101" t="str">
        <f t="shared" si="7"/>
        <v>Vendedor 6</v>
      </c>
      <c r="W101" s="12" t="s">
        <v>422</v>
      </c>
      <c r="X101" s="12" t="s">
        <v>423</v>
      </c>
      <c r="Y101">
        <f t="shared" si="8"/>
        <v>1078</v>
      </c>
      <c r="Z101" t="str">
        <f t="shared" si="9"/>
        <v>Cliente A</v>
      </c>
      <c r="AB101" s="12" t="s">
        <v>514</v>
      </c>
      <c r="AC101" s="12" t="s">
        <v>515</v>
      </c>
      <c r="AD101" t="s">
        <v>638</v>
      </c>
      <c r="AE101">
        <v>1099</v>
      </c>
      <c r="AH101" s="12" t="s">
        <v>81</v>
      </c>
      <c r="AI101" t="str">
        <f t="shared" si="10"/>
        <v>Energia Sustentável 1099 Cliente B</v>
      </c>
      <c r="AN101" s="12" t="s">
        <v>35</v>
      </c>
      <c r="AO101" s="12" t="str">
        <f t="shared" si="11"/>
        <v>loja A - MG</v>
      </c>
    </row>
    <row r="102" spans="8:41" ht="15.75" x14ac:dyDescent="0.25">
      <c r="H102" s="12" t="s">
        <v>71</v>
      </c>
      <c r="I102" t="str">
        <f t="shared" si="6"/>
        <v>Cliente 5</v>
      </c>
      <c r="N102" s="12" t="s">
        <v>71</v>
      </c>
      <c r="O102" t="str">
        <f t="shared" si="7"/>
        <v>Vendedor 5</v>
      </c>
      <c r="W102" s="12" t="s">
        <v>428</v>
      </c>
      <c r="X102" s="12" t="s">
        <v>429</v>
      </c>
      <c r="Y102">
        <f t="shared" si="8"/>
        <v>1079</v>
      </c>
      <c r="Z102" t="str">
        <f t="shared" si="9"/>
        <v>Cliente B</v>
      </c>
      <c r="AB102" s="12" t="s">
        <v>517</v>
      </c>
      <c r="AC102" s="12" t="s">
        <v>518</v>
      </c>
      <c r="AD102" t="s">
        <v>637</v>
      </c>
      <c r="AE102">
        <v>1100</v>
      </c>
      <c r="AH102" s="12" t="s">
        <v>74</v>
      </c>
      <c r="AI102" t="str">
        <f t="shared" si="10"/>
        <v>Benefício e Preparo de Café 1100 Cliente A</v>
      </c>
      <c r="AN102" s="12" t="s">
        <v>53</v>
      </c>
      <c r="AO102" s="12" t="str">
        <f t="shared" si="11"/>
        <v>loja C - RJ</v>
      </c>
    </row>
    <row r="103" spans="8:41" ht="15.75" x14ac:dyDescent="0.25">
      <c r="H103" s="12" t="s">
        <v>71</v>
      </c>
      <c r="I103" t="str">
        <f t="shared" si="6"/>
        <v>Cliente 5</v>
      </c>
      <c r="N103" s="12" t="s">
        <v>71</v>
      </c>
      <c r="O103" t="str">
        <f t="shared" si="7"/>
        <v>Vendedor 5</v>
      </c>
      <c r="W103" s="12" t="s">
        <v>433</v>
      </c>
      <c r="X103" s="12" t="s">
        <v>434</v>
      </c>
      <c r="Y103">
        <f t="shared" si="8"/>
        <v>1080</v>
      </c>
      <c r="Z103" t="str">
        <f t="shared" si="9"/>
        <v>Cliente A</v>
      </c>
      <c r="AB103" s="12" t="s">
        <v>521</v>
      </c>
      <c r="AC103" s="12" t="s">
        <v>522</v>
      </c>
      <c r="AD103" t="s">
        <v>638</v>
      </c>
      <c r="AE103">
        <v>1101</v>
      </c>
      <c r="AH103" s="12" t="s">
        <v>74</v>
      </c>
      <c r="AI103" t="str">
        <f t="shared" si="10"/>
        <v>Benefício e Preparo de Café 1101 Cliente B</v>
      </c>
      <c r="AN103" s="12" t="s">
        <v>53</v>
      </c>
      <c r="AO103" s="12" t="str">
        <f t="shared" si="11"/>
        <v>loja C - RJ</v>
      </c>
    </row>
    <row r="104" spans="8:41" ht="15.75" x14ac:dyDescent="0.25">
      <c r="H104" s="12" t="s">
        <v>332</v>
      </c>
      <c r="I104" t="str">
        <f t="shared" si="6"/>
        <v>Cliente 22</v>
      </c>
      <c r="N104" s="12" t="s">
        <v>332</v>
      </c>
      <c r="O104" t="str">
        <f t="shared" si="7"/>
        <v>Vendedor 22</v>
      </c>
      <c r="W104" s="12" t="s">
        <v>437</v>
      </c>
      <c r="X104" s="12" t="s">
        <v>438</v>
      </c>
      <c r="Y104">
        <f t="shared" si="8"/>
        <v>1081</v>
      </c>
      <c r="Z104" t="str">
        <f t="shared" si="9"/>
        <v>Cliente B</v>
      </c>
      <c r="AB104" s="12" t="s">
        <v>529</v>
      </c>
      <c r="AC104" s="12" t="s">
        <v>530</v>
      </c>
      <c r="AD104" t="s">
        <v>637</v>
      </c>
      <c r="AE104">
        <v>1102</v>
      </c>
      <c r="AH104" s="12" t="s">
        <v>34</v>
      </c>
      <c r="AI104" t="str">
        <f t="shared" si="10"/>
        <v>Irrigação 1102 Cliente A</v>
      </c>
      <c r="AN104" s="12" t="s">
        <v>53</v>
      </c>
      <c r="AO104" s="12" t="str">
        <f t="shared" si="11"/>
        <v>loja C - RJ</v>
      </c>
    </row>
    <row r="105" spans="8:41" ht="15.75" x14ac:dyDescent="0.25">
      <c r="H105" s="12" t="s">
        <v>41</v>
      </c>
      <c r="I105" t="str">
        <f t="shared" si="6"/>
        <v>Cliente 2</v>
      </c>
      <c r="N105" s="12" t="s">
        <v>41</v>
      </c>
      <c r="O105" t="str">
        <f t="shared" si="7"/>
        <v>Vendedor 2</v>
      </c>
      <c r="W105" s="12" t="s">
        <v>440</v>
      </c>
      <c r="X105" s="12" t="s">
        <v>441</v>
      </c>
      <c r="Y105">
        <f t="shared" si="8"/>
        <v>1082</v>
      </c>
      <c r="Z105" t="str">
        <f t="shared" si="9"/>
        <v>Cliente A</v>
      </c>
      <c r="AB105" s="12" t="s">
        <v>532</v>
      </c>
      <c r="AC105" s="12" t="s">
        <v>533</v>
      </c>
      <c r="AD105" t="s">
        <v>638</v>
      </c>
      <c r="AE105">
        <v>1103</v>
      </c>
      <c r="AH105" s="12" t="s">
        <v>34</v>
      </c>
      <c r="AI105" t="str">
        <f t="shared" si="10"/>
        <v>Irrigação 1103 Cliente B</v>
      </c>
      <c r="AN105" s="12" t="s">
        <v>215</v>
      </c>
      <c r="AO105" s="12" t="str">
        <f t="shared" si="11"/>
        <v>loja A - MG</v>
      </c>
    </row>
    <row r="106" spans="8:41" ht="15.75" x14ac:dyDescent="0.25">
      <c r="H106" s="12" t="s">
        <v>41</v>
      </c>
      <c r="I106" t="str">
        <f t="shared" si="6"/>
        <v>Cliente 2</v>
      </c>
      <c r="N106" s="12" t="s">
        <v>41</v>
      </c>
      <c r="O106" t="str">
        <f t="shared" si="7"/>
        <v>Vendedor 2</v>
      </c>
      <c r="W106" s="12" t="s">
        <v>440</v>
      </c>
      <c r="X106" s="12" t="s">
        <v>441</v>
      </c>
      <c r="Y106">
        <f t="shared" si="8"/>
        <v>1082</v>
      </c>
      <c r="Z106" t="str">
        <f t="shared" si="9"/>
        <v>Cliente A</v>
      </c>
      <c r="AB106" s="12" t="s">
        <v>536</v>
      </c>
      <c r="AC106" s="12" t="s">
        <v>537</v>
      </c>
      <c r="AD106" t="s">
        <v>637</v>
      </c>
      <c r="AE106">
        <v>1104</v>
      </c>
      <c r="AH106" s="12" t="s">
        <v>34</v>
      </c>
      <c r="AI106" t="str">
        <f t="shared" si="10"/>
        <v>Irrigação 1104 Cliente A</v>
      </c>
      <c r="AN106" s="12" t="s">
        <v>53</v>
      </c>
      <c r="AO106" s="12" t="str">
        <f t="shared" si="11"/>
        <v>loja C - RJ</v>
      </c>
    </row>
    <row r="107" spans="8:41" ht="15.75" x14ac:dyDescent="0.25">
      <c r="H107" s="12" t="s">
        <v>30</v>
      </c>
      <c r="I107" t="str">
        <f t="shared" si="6"/>
        <v>Cliente 1</v>
      </c>
      <c r="N107" s="12" t="s">
        <v>30</v>
      </c>
      <c r="O107" t="str">
        <f t="shared" si="7"/>
        <v>Vendedor 1</v>
      </c>
      <c r="W107" s="12" t="s">
        <v>445</v>
      </c>
      <c r="X107" s="12" t="s">
        <v>446</v>
      </c>
      <c r="Y107">
        <f t="shared" si="8"/>
        <v>1083</v>
      </c>
      <c r="Z107" t="str">
        <f t="shared" si="9"/>
        <v>Cliente B</v>
      </c>
      <c r="AB107" s="12" t="s">
        <v>539</v>
      </c>
      <c r="AC107" s="12" t="s">
        <v>540</v>
      </c>
      <c r="AD107" t="s">
        <v>638</v>
      </c>
      <c r="AE107">
        <v>1105</v>
      </c>
      <c r="AH107" s="12" t="s">
        <v>34</v>
      </c>
      <c r="AI107" t="str">
        <f t="shared" si="10"/>
        <v>Irrigação 1105 Cliente B</v>
      </c>
      <c r="AN107" s="12" t="s">
        <v>35</v>
      </c>
      <c r="AO107" s="12" t="str">
        <f t="shared" si="11"/>
        <v>loja A - MG</v>
      </c>
    </row>
    <row r="108" spans="8:41" ht="15.75" x14ac:dyDescent="0.25">
      <c r="H108" s="12" t="s">
        <v>448</v>
      </c>
      <c r="I108" t="str">
        <f t="shared" si="6"/>
        <v>Cliente 29</v>
      </c>
      <c r="N108" s="12" t="s">
        <v>448</v>
      </c>
      <c r="O108" t="str">
        <f t="shared" si="7"/>
        <v>Vendedor 29</v>
      </c>
      <c r="W108" s="12" t="s">
        <v>449</v>
      </c>
      <c r="X108" s="12" t="s">
        <v>450</v>
      </c>
      <c r="Y108">
        <f t="shared" si="8"/>
        <v>1084</v>
      </c>
      <c r="Z108" t="str">
        <f t="shared" si="9"/>
        <v>Cliente A</v>
      </c>
      <c r="AB108" s="12" t="s">
        <v>542</v>
      </c>
      <c r="AC108" s="12" t="s">
        <v>543</v>
      </c>
      <c r="AD108" t="s">
        <v>637</v>
      </c>
      <c r="AE108">
        <v>1106</v>
      </c>
      <c r="AH108" s="12" t="s">
        <v>81</v>
      </c>
      <c r="AI108" t="str">
        <f t="shared" si="10"/>
        <v>Energia Sustentável 1106 Cliente A</v>
      </c>
      <c r="AN108" s="12" t="s">
        <v>349</v>
      </c>
      <c r="AO108" s="12" t="str">
        <f t="shared" si="11"/>
        <v>loja E - BA</v>
      </c>
    </row>
    <row r="109" spans="8:41" ht="15.75" x14ac:dyDescent="0.25">
      <c r="H109" s="12" t="s">
        <v>448</v>
      </c>
      <c r="I109" t="str">
        <f t="shared" si="6"/>
        <v>Cliente 29</v>
      </c>
      <c r="N109" s="12" t="s">
        <v>448</v>
      </c>
      <c r="O109" t="str">
        <f t="shared" si="7"/>
        <v>Vendedor 29</v>
      </c>
      <c r="W109" s="12" t="s">
        <v>449</v>
      </c>
      <c r="X109" s="12" t="s">
        <v>450</v>
      </c>
      <c r="Y109">
        <f t="shared" si="8"/>
        <v>1084</v>
      </c>
      <c r="Z109" t="str">
        <f t="shared" si="9"/>
        <v>Cliente A</v>
      </c>
      <c r="AB109" s="12" t="s">
        <v>546</v>
      </c>
      <c r="AC109" s="12" t="s">
        <v>547</v>
      </c>
      <c r="AD109" t="s">
        <v>638</v>
      </c>
      <c r="AE109">
        <v>1107</v>
      </c>
      <c r="AH109" s="12" t="s">
        <v>81</v>
      </c>
      <c r="AI109" t="str">
        <f t="shared" si="10"/>
        <v>Energia Sustentável 1107 Cliente B</v>
      </c>
      <c r="AN109" s="12" t="s">
        <v>544</v>
      </c>
      <c r="AO109" s="12" t="str">
        <f t="shared" si="11"/>
        <v>loja C - RJ</v>
      </c>
    </row>
    <row r="110" spans="8:41" ht="15.75" x14ac:dyDescent="0.25">
      <c r="H110" s="12" t="s">
        <v>299</v>
      </c>
      <c r="I110" t="str">
        <f t="shared" si="6"/>
        <v>Cliente 19</v>
      </c>
      <c r="N110" s="12" t="s">
        <v>299</v>
      </c>
      <c r="O110" t="str">
        <f t="shared" si="7"/>
        <v>Vendedor 19</v>
      </c>
      <c r="W110" s="12" t="s">
        <v>455</v>
      </c>
      <c r="X110" s="12" t="s">
        <v>456</v>
      </c>
      <c r="Y110">
        <f t="shared" si="8"/>
        <v>1085</v>
      </c>
      <c r="Z110" t="str">
        <f t="shared" si="9"/>
        <v>Cliente B</v>
      </c>
      <c r="AB110" s="12" t="s">
        <v>549</v>
      </c>
      <c r="AC110" s="12" t="s">
        <v>550</v>
      </c>
      <c r="AD110" t="s">
        <v>637</v>
      </c>
      <c r="AE110">
        <v>1108</v>
      </c>
      <c r="AH110" s="12" t="s">
        <v>74</v>
      </c>
      <c r="AI110" t="str">
        <f t="shared" si="10"/>
        <v>Benefício e Preparo de Café 1108 Cliente A</v>
      </c>
      <c r="AN110" s="12" t="s">
        <v>143</v>
      </c>
      <c r="AO110" s="12" t="str">
        <f t="shared" si="11"/>
        <v>loja C - RJ</v>
      </c>
    </row>
    <row r="111" spans="8:41" ht="15.75" x14ac:dyDescent="0.25">
      <c r="H111" s="12" t="s">
        <v>299</v>
      </c>
      <c r="I111" t="str">
        <f t="shared" si="6"/>
        <v>Cliente 19</v>
      </c>
      <c r="N111" s="12" t="s">
        <v>299</v>
      </c>
      <c r="O111" t="str">
        <f t="shared" si="7"/>
        <v>Vendedor 19</v>
      </c>
      <c r="W111" s="12" t="s">
        <v>455</v>
      </c>
      <c r="X111" s="12" t="s">
        <v>456</v>
      </c>
      <c r="Y111">
        <f t="shared" si="8"/>
        <v>1085</v>
      </c>
      <c r="Z111" t="str">
        <f t="shared" si="9"/>
        <v>Cliente B</v>
      </c>
      <c r="AB111" s="12" t="s">
        <v>552</v>
      </c>
      <c r="AC111" s="12" t="s">
        <v>553</v>
      </c>
      <c r="AD111" t="s">
        <v>638</v>
      </c>
      <c r="AE111">
        <v>1109</v>
      </c>
      <c r="AH111" s="12" t="s">
        <v>60</v>
      </c>
      <c r="AI111" t="str">
        <f t="shared" si="10"/>
        <v>Cotação Específica 1109 Cliente B</v>
      </c>
      <c r="AN111" s="12" t="s">
        <v>53</v>
      </c>
      <c r="AO111" s="12" t="str">
        <f t="shared" si="11"/>
        <v>loja C - RJ</v>
      </c>
    </row>
    <row r="112" spans="8:41" ht="15.75" x14ac:dyDescent="0.25">
      <c r="H112" s="12" t="s">
        <v>459</v>
      </c>
      <c r="I112" t="str">
        <f t="shared" si="6"/>
        <v>Cliente 30</v>
      </c>
      <c r="N112" s="12" t="s">
        <v>459</v>
      </c>
      <c r="O112" t="str">
        <f t="shared" si="7"/>
        <v>Vendedor 30</v>
      </c>
      <c r="W112" s="12" t="s">
        <v>460</v>
      </c>
      <c r="X112" s="12" t="s">
        <v>461</v>
      </c>
      <c r="Y112">
        <f t="shared" si="8"/>
        <v>1086</v>
      </c>
      <c r="Z112" t="str">
        <f t="shared" si="9"/>
        <v>Cliente A</v>
      </c>
      <c r="AB112" s="12" t="s">
        <v>555</v>
      </c>
      <c r="AC112" s="12" t="s">
        <v>556</v>
      </c>
      <c r="AD112" t="s">
        <v>637</v>
      </c>
      <c r="AE112">
        <v>1110</v>
      </c>
      <c r="AH112" s="12" t="s">
        <v>34</v>
      </c>
      <c r="AI112" t="str">
        <f t="shared" si="10"/>
        <v>Irrigação 1110 Cliente A</v>
      </c>
      <c r="AN112" s="12" t="s">
        <v>349</v>
      </c>
      <c r="AO112" s="12" t="str">
        <f t="shared" si="11"/>
        <v>loja E - BA</v>
      </c>
    </row>
    <row r="113" spans="8:41" ht="15.75" x14ac:dyDescent="0.25">
      <c r="H113" s="12" t="s">
        <v>459</v>
      </c>
      <c r="I113" t="str">
        <f t="shared" si="6"/>
        <v>Cliente 30</v>
      </c>
      <c r="N113" s="12" t="s">
        <v>459</v>
      </c>
      <c r="O113" t="str">
        <f t="shared" si="7"/>
        <v>Vendedor 30</v>
      </c>
      <c r="W113" s="12" t="s">
        <v>460</v>
      </c>
      <c r="X113" s="12" t="s">
        <v>461</v>
      </c>
      <c r="Y113">
        <f t="shared" si="8"/>
        <v>1086</v>
      </c>
      <c r="Z113" t="str">
        <f t="shared" si="9"/>
        <v>Cliente A</v>
      </c>
      <c r="AB113" s="12" t="s">
        <v>558</v>
      </c>
      <c r="AC113" s="12" t="s">
        <v>559</v>
      </c>
      <c r="AD113" t="s">
        <v>638</v>
      </c>
      <c r="AE113">
        <v>1111</v>
      </c>
      <c r="AH113" s="12" t="s">
        <v>34</v>
      </c>
      <c r="AI113" t="str">
        <f t="shared" si="10"/>
        <v>Irrigação 1111 Cliente B</v>
      </c>
      <c r="AN113" s="12" t="s">
        <v>197</v>
      </c>
      <c r="AO113" s="12" t="str">
        <f t="shared" si="11"/>
        <v>loja G - SE</v>
      </c>
    </row>
    <row r="114" spans="8:41" ht="15.75" x14ac:dyDescent="0.25">
      <c r="H114" s="12" t="s">
        <v>459</v>
      </c>
      <c r="I114" t="str">
        <f t="shared" si="6"/>
        <v>Cliente 30</v>
      </c>
      <c r="N114" s="12" t="s">
        <v>459</v>
      </c>
      <c r="O114" t="str">
        <f t="shared" si="7"/>
        <v>Vendedor 30</v>
      </c>
      <c r="W114" s="12" t="s">
        <v>460</v>
      </c>
      <c r="X114" s="12" t="s">
        <v>461</v>
      </c>
      <c r="Y114">
        <f t="shared" si="8"/>
        <v>1086</v>
      </c>
      <c r="Z114" t="str">
        <f t="shared" si="9"/>
        <v>Cliente A</v>
      </c>
      <c r="AH114" s="12" t="s">
        <v>34</v>
      </c>
      <c r="AI114" t="str">
        <f t="shared" si="10"/>
        <v xml:space="preserve">Irrigação  </v>
      </c>
      <c r="AN114" s="12" t="s">
        <v>243</v>
      </c>
      <c r="AO114" s="12" t="str">
        <f t="shared" si="11"/>
        <v>Loja F - RS</v>
      </c>
    </row>
    <row r="115" spans="8:41" ht="15.75" x14ac:dyDescent="0.25">
      <c r="H115" s="12" t="s">
        <v>465</v>
      </c>
      <c r="I115" t="str">
        <f t="shared" si="6"/>
        <v>Cliente 31</v>
      </c>
      <c r="N115" s="12" t="s">
        <v>465</v>
      </c>
      <c r="O115" t="str">
        <f t="shared" si="7"/>
        <v>Vendedor 31</v>
      </c>
      <c r="W115" s="12" t="s">
        <v>466</v>
      </c>
      <c r="X115" s="12" t="s">
        <v>467</v>
      </c>
      <c r="Y115">
        <f t="shared" si="8"/>
        <v>1087</v>
      </c>
      <c r="Z115" t="str">
        <f t="shared" si="9"/>
        <v>Cliente B</v>
      </c>
      <c r="AH115" s="12" t="s">
        <v>81</v>
      </c>
      <c r="AI115" t="str">
        <f t="shared" si="10"/>
        <v xml:space="preserve">Energia Sustentável  </v>
      </c>
    </row>
    <row r="116" spans="8:41" ht="15.75" x14ac:dyDescent="0.25">
      <c r="H116" s="12" t="s">
        <v>71</v>
      </c>
      <c r="I116" t="str">
        <f t="shared" si="6"/>
        <v>Cliente 5</v>
      </c>
      <c r="N116" s="12" t="s">
        <v>71</v>
      </c>
      <c r="O116" t="str">
        <f t="shared" si="7"/>
        <v>Vendedor 5</v>
      </c>
      <c r="W116" s="12" t="s">
        <v>469</v>
      </c>
      <c r="X116" s="12" t="s">
        <v>470</v>
      </c>
      <c r="Y116">
        <f t="shared" si="8"/>
        <v>1088</v>
      </c>
      <c r="Z116" t="str">
        <f t="shared" si="9"/>
        <v>Cliente A</v>
      </c>
      <c r="AH116" s="12" t="s">
        <v>74</v>
      </c>
      <c r="AI116" t="str">
        <f t="shared" si="10"/>
        <v xml:space="preserve">Benefício e Preparo de Café  </v>
      </c>
    </row>
    <row r="117" spans="8:41" ht="15.75" x14ac:dyDescent="0.25">
      <c r="H117" s="12" t="s">
        <v>30</v>
      </c>
      <c r="I117" t="str">
        <f t="shared" si="6"/>
        <v>Cliente 1</v>
      </c>
      <c r="N117" s="12" t="s">
        <v>30</v>
      </c>
      <c r="O117" t="str">
        <f t="shared" si="7"/>
        <v>Vendedor 1</v>
      </c>
      <c r="W117" s="12" t="s">
        <v>472</v>
      </c>
      <c r="X117" s="12" t="s">
        <v>473</v>
      </c>
      <c r="Y117">
        <f t="shared" si="8"/>
        <v>1089</v>
      </c>
      <c r="Z117" t="str">
        <f t="shared" si="9"/>
        <v>Cliente B</v>
      </c>
      <c r="AH117" s="12" t="s">
        <v>34</v>
      </c>
      <c r="AI117" t="str">
        <f t="shared" si="10"/>
        <v xml:space="preserve">Irrigação  </v>
      </c>
    </row>
    <row r="118" spans="8:41" ht="15.75" x14ac:dyDescent="0.25">
      <c r="H118" s="12" t="s">
        <v>71</v>
      </c>
      <c r="I118" t="str">
        <f t="shared" si="6"/>
        <v>Cliente 5</v>
      </c>
      <c r="N118" s="12" t="s">
        <v>71</v>
      </c>
      <c r="O118" t="str">
        <f t="shared" si="7"/>
        <v>Vendedor 5</v>
      </c>
      <c r="W118" s="12" t="s">
        <v>472</v>
      </c>
      <c r="X118" s="12" t="s">
        <v>473</v>
      </c>
      <c r="Y118">
        <f t="shared" si="8"/>
        <v>1089</v>
      </c>
      <c r="Z118" t="str">
        <f t="shared" si="9"/>
        <v>Cliente B</v>
      </c>
      <c r="AH118" s="12" t="s">
        <v>74</v>
      </c>
      <c r="AI118" t="str">
        <f t="shared" si="10"/>
        <v xml:space="preserve">Benefício e Preparo de Café  </v>
      </c>
    </row>
    <row r="119" spans="8:41" ht="15.75" x14ac:dyDescent="0.25">
      <c r="H119" s="12" t="s">
        <v>78</v>
      </c>
      <c r="I119" t="str">
        <f t="shared" si="6"/>
        <v>Cliente 6</v>
      </c>
      <c r="N119" s="12" t="s">
        <v>78</v>
      </c>
      <c r="O119" t="str">
        <f t="shared" si="7"/>
        <v>Vendedor 6</v>
      </c>
      <c r="W119" s="12" t="s">
        <v>477</v>
      </c>
      <c r="X119" s="12" t="s">
        <v>478</v>
      </c>
      <c r="Y119">
        <f t="shared" si="8"/>
        <v>1090</v>
      </c>
      <c r="Z119" t="str">
        <f t="shared" si="9"/>
        <v>Cliente A</v>
      </c>
      <c r="AH119" s="12" t="s">
        <v>81</v>
      </c>
      <c r="AI119" t="str">
        <f t="shared" si="10"/>
        <v xml:space="preserve">Energia Sustentável  </v>
      </c>
    </row>
    <row r="120" spans="8:41" ht="15.75" x14ac:dyDescent="0.25">
      <c r="H120" s="12" t="s">
        <v>78</v>
      </c>
      <c r="I120" t="str">
        <f t="shared" si="6"/>
        <v>Cliente 6</v>
      </c>
      <c r="N120" s="12" t="s">
        <v>78</v>
      </c>
      <c r="O120" t="str">
        <f t="shared" si="7"/>
        <v>Vendedor 6</v>
      </c>
      <c r="W120" s="12" t="s">
        <v>477</v>
      </c>
      <c r="X120" s="12" t="s">
        <v>478</v>
      </c>
      <c r="Y120">
        <f t="shared" si="8"/>
        <v>1090</v>
      </c>
      <c r="Z120" t="str">
        <f t="shared" si="9"/>
        <v>Cliente A</v>
      </c>
      <c r="AH120" s="12" t="s">
        <v>81</v>
      </c>
      <c r="AI120" t="str">
        <f t="shared" si="10"/>
        <v xml:space="preserve">Energia Sustentável  </v>
      </c>
    </row>
    <row r="121" spans="8:41" ht="15.75" x14ac:dyDescent="0.25">
      <c r="H121" s="12" t="s">
        <v>482</v>
      </c>
      <c r="I121" t="str">
        <f t="shared" si="6"/>
        <v>Cliente 32</v>
      </c>
      <c r="N121" s="12" t="s">
        <v>482</v>
      </c>
      <c r="O121" t="str">
        <f t="shared" si="7"/>
        <v>Vendedor 32</v>
      </c>
      <c r="W121" s="12" t="s">
        <v>483</v>
      </c>
      <c r="X121" s="12" t="s">
        <v>484</v>
      </c>
      <c r="Y121">
        <f t="shared" si="8"/>
        <v>1091</v>
      </c>
      <c r="Z121" t="str">
        <f t="shared" si="9"/>
        <v>Cliente B</v>
      </c>
      <c r="AH121" s="12" t="s">
        <v>81</v>
      </c>
      <c r="AI121" t="str">
        <f t="shared" si="10"/>
        <v xml:space="preserve">Energia Sustentável  </v>
      </c>
    </row>
    <row r="122" spans="8:41" ht="15.75" x14ac:dyDescent="0.25">
      <c r="H122" s="12" t="s">
        <v>50</v>
      </c>
      <c r="I122" t="str">
        <f t="shared" si="6"/>
        <v>Cliente 3</v>
      </c>
      <c r="N122" s="12" t="s">
        <v>50</v>
      </c>
      <c r="O122" t="str">
        <f t="shared" si="7"/>
        <v>Vendedor 3</v>
      </c>
      <c r="W122" s="12" t="s">
        <v>486</v>
      </c>
      <c r="X122" s="12" t="s">
        <v>487</v>
      </c>
      <c r="Y122">
        <f t="shared" si="8"/>
        <v>1092</v>
      </c>
      <c r="Z122" t="str">
        <f t="shared" si="9"/>
        <v>Cliente A</v>
      </c>
      <c r="AH122" s="12" t="s">
        <v>34</v>
      </c>
      <c r="AI122" t="str">
        <f t="shared" si="10"/>
        <v xml:space="preserve">Irrigação  </v>
      </c>
    </row>
    <row r="123" spans="8:41" ht="15.75" x14ac:dyDescent="0.25">
      <c r="H123" s="12" t="s">
        <v>117</v>
      </c>
      <c r="I123" t="str">
        <f t="shared" si="6"/>
        <v>Cliente 8</v>
      </c>
      <c r="N123" s="12" t="s">
        <v>117</v>
      </c>
      <c r="O123" t="str">
        <f t="shared" si="7"/>
        <v>Vendedor 8</v>
      </c>
      <c r="W123" s="12" t="s">
        <v>489</v>
      </c>
      <c r="X123" s="12" t="s">
        <v>490</v>
      </c>
      <c r="Y123">
        <f t="shared" si="8"/>
        <v>1093</v>
      </c>
      <c r="Z123" t="str">
        <f t="shared" si="9"/>
        <v>Cliente B</v>
      </c>
      <c r="AH123" s="12" t="s">
        <v>34</v>
      </c>
      <c r="AI123" t="str">
        <f t="shared" si="10"/>
        <v xml:space="preserve">Irrigação  </v>
      </c>
    </row>
    <row r="124" spans="8:41" ht="15.75" x14ac:dyDescent="0.25">
      <c r="H124" s="12" t="s">
        <v>117</v>
      </c>
      <c r="I124" t="str">
        <f t="shared" si="6"/>
        <v>Cliente 8</v>
      </c>
      <c r="N124" s="12" t="s">
        <v>117</v>
      </c>
      <c r="O124" t="str">
        <f t="shared" si="7"/>
        <v>Vendedor 8</v>
      </c>
      <c r="W124" s="12" t="s">
        <v>489</v>
      </c>
      <c r="X124" s="12" t="s">
        <v>490</v>
      </c>
      <c r="Y124">
        <f t="shared" si="8"/>
        <v>1093</v>
      </c>
      <c r="Z124" t="str">
        <f t="shared" si="9"/>
        <v>Cliente B</v>
      </c>
      <c r="AH124" s="12" t="s">
        <v>34</v>
      </c>
      <c r="AI124" t="str">
        <f t="shared" si="10"/>
        <v xml:space="preserve">Irrigação  </v>
      </c>
    </row>
    <row r="125" spans="8:41" ht="15.75" x14ac:dyDescent="0.25">
      <c r="H125" s="12" t="s">
        <v>30</v>
      </c>
      <c r="I125" t="str">
        <f t="shared" si="6"/>
        <v>Cliente 1</v>
      </c>
      <c r="N125" s="12" t="s">
        <v>30</v>
      </c>
      <c r="O125" t="str">
        <f t="shared" si="7"/>
        <v>Vendedor 1</v>
      </c>
      <c r="W125" s="12" t="s">
        <v>493</v>
      </c>
      <c r="X125" s="12" t="s">
        <v>494</v>
      </c>
      <c r="Y125">
        <f t="shared" si="8"/>
        <v>1094</v>
      </c>
      <c r="Z125" t="str">
        <f t="shared" si="9"/>
        <v>Cliente A</v>
      </c>
      <c r="AH125" s="12" t="s">
        <v>34</v>
      </c>
      <c r="AI125" t="str">
        <f t="shared" si="10"/>
        <v xml:space="preserve">Irrigação  </v>
      </c>
    </row>
    <row r="126" spans="8:41" ht="15.75" x14ac:dyDescent="0.25">
      <c r="H126" s="12" t="s">
        <v>497</v>
      </c>
      <c r="I126" t="str">
        <f t="shared" si="6"/>
        <v>Cliente 33</v>
      </c>
      <c r="N126" s="12" t="s">
        <v>497</v>
      </c>
      <c r="O126" t="str">
        <f t="shared" si="7"/>
        <v>Vendedor 33</v>
      </c>
      <c r="W126" s="12" t="s">
        <v>498</v>
      </c>
      <c r="X126" s="12" t="s">
        <v>499</v>
      </c>
      <c r="Y126">
        <f t="shared" si="8"/>
        <v>1095</v>
      </c>
      <c r="Z126" t="str">
        <f t="shared" si="9"/>
        <v>Cliente B</v>
      </c>
      <c r="AH126" s="12" t="s">
        <v>60</v>
      </c>
      <c r="AI126" t="str">
        <f t="shared" si="10"/>
        <v xml:space="preserve">Cotação Específica  </v>
      </c>
    </row>
    <row r="127" spans="8:41" ht="15.75" x14ac:dyDescent="0.25">
      <c r="H127" s="12" t="s">
        <v>273</v>
      </c>
      <c r="I127" t="str">
        <f t="shared" si="6"/>
        <v>Cliente 18</v>
      </c>
      <c r="N127" s="12" t="s">
        <v>273</v>
      </c>
      <c r="O127" t="str">
        <f t="shared" si="7"/>
        <v>Vendedor 18</v>
      </c>
      <c r="W127" s="12" t="s">
        <v>503</v>
      </c>
      <c r="X127" s="12" t="s">
        <v>504</v>
      </c>
      <c r="Y127">
        <f t="shared" si="8"/>
        <v>1096</v>
      </c>
      <c r="Z127" t="str">
        <f t="shared" si="9"/>
        <v>Cliente A</v>
      </c>
      <c r="AH127" s="12" t="s">
        <v>34</v>
      </c>
      <c r="AI127" t="str">
        <f t="shared" si="10"/>
        <v xml:space="preserve">Irrigação  </v>
      </c>
    </row>
    <row r="128" spans="8:41" ht="15.75" x14ac:dyDescent="0.25">
      <c r="H128" s="12" t="s">
        <v>98</v>
      </c>
      <c r="I128" t="str">
        <f t="shared" si="6"/>
        <v>Cliente 7</v>
      </c>
      <c r="N128" s="12" t="s">
        <v>98</v>
      </c>
      <c r="O128" t="str">
        <f t="shared" si="7"/>
        <v>Vendedor 7</v>
      </c>
      <c r="W128" s="12" t="s">
        <v>506</v>
      </c>
      <c r="X128" s="12" t="s">
        <v>507</v>
      </c>
      <c r="Y128">
        <f t="shared" si="8"/>
        <v>1097</v>
      </c>
      <c r="Z128" t="str">
        <f t="shared" si="9"/>
        <v>Cliente B</v>
      </c>
      <c r="AH128" s="12" t="s">
        <v>74</v>
      </c>
      <c r="AI128" t="str">
        <f t="shared" si="10"/>
        <v xml:space="preserve">Benefício e Preparo de Café  </v>
      </c>
    </row>
    <row r="129" spans="8:35" ht="15.75" x14ac:dyDescent="0.25">
      <c r="H129" s="12" t="s">
        <v>98</v>
      </c>
      <c r="I129" t="str">
        <f t="shared" si="6"/>
        <v>Cliente 7</v>
      </c>
      <c r="N129" s="12" t="s">
        <v>98</v>
      </c>
      <c r="O129" t="str">
        <f t="shared" si="7"/>
        <v>Vendedor 7</v>
      </c>
      <c r="W129" s="12" t="s">
        <v>506</v>
      </c>
      <c r="X129" s="12" t="s">
        <v>507</v>
      </c>
      <c r="Y129">
        <f t="shared" si="8"/>
        <v>1097</v>
      </c>
      <c r="Z129" t="str">
        <f t="shared" si="9"/>
        <v>Cliente B</v>
      </c>
      <c r="AH129" s="12" t="s">
        <v>74</v>
      </c>
      <c r="AI129" t="str">
        <f t="shared" si="10"/>
        <v xml:space="preserve">Benefício e Preparo de Café  </v>
      </c>
    </row>
    <row r="130" spans="8:35" ht="15.75" x14ac:dyDescent="0.25">
      <c r="H130" s="12" t="s">
        <v>117</v>
      </c>
      <c r="I130" t="str">
        <f t="shared" si="6"/>
        <v>Cliente 8</v>
      </c>
      <c r="N130" s="12" t="s">
        <v>117</v>
      </c>
      <c r="O130" t="str">
        <f t="shared" si="7"/>
        <v>Vendedor 8</v>
      </c>
      <c r="W130" s="12" t="s">
        <v>510</v>
      </c>
      <c r="X130" s="12" t="s">
        <v>511</v>
      </c>
      <c r="Y130">
        <f t="shared" si="8"/>
        <v>1098</v>
      </c>
      <c r="Z130" t="str">
        <f t="shared" si="9"/>
        <v>Cliente A</v>
      </c>
      <c r="AH130" s="12" t="s">
        <v>34</v>
      </c>
      <c r="AI130" t="str">
        <f t="shared" si="10"/>
        <v xml:space="preserve">Irrigação  </v>
      </c>
    </row>
    <row r="131" spans="8:35" ht="15.75" x14ac:dyDescent="0.25">
      <c r="H131" s="12" t="s">
        <v>513</v>
      </c>
      <c r="I131" t="str">
        <f t="shared" ref="I131:I145" si="12">VLOOKUP(H131,K:L,2,0)</f>
        <v>Cliente 34</v>
      </c>
      <c r="N131" s="12" t="s">
        <v>513</v>
      </c>
      <c r="O131" t="str">
        <f t="shared" ref="O131:O145" si="13">VLOOKUP(N131,Q:R,2,0)</f>
        <v>Vendedor 34</v>
      </c>
      <c r="W131" s="12" t="s">
        <v>514</v>
      </c>
      <c r="X131" s="12" t="s">
        <v>515</v>
      </c>
      <c r="Y131">
        <f t="shared" ref="Y131:Y145" si="14">VLOOKUP(W131,AB:AE,4,0)</f>
        <v>1099</v>
      </c>
      <c r="Z131" t="str">
        <f t="shared" ref="Z131:Z145" si="15">VLOOKUP(X131,AC:AD,2,0)</f>
        <v>Cliente B</v>
      </c>
      <c r="AH131" s="12" t="s">
        <v>81</v>
      </c>
      <c r="AI131" t="str">
        <f t="shared" ref="AI131:AI145" si="16">CONCATENATE(AH131, " ",AE131, " ", AD131)</f>
        <v xml:space="preserve">Energia Sustentável  </v>
      </c>
    </row>
    <row r="132" spans="8:35" ht="15.75" x14ac:dyDescent="0.25">
      <c r="H132" s="12" t="s">
        <v>482</v>
      </c>
      <c r="I132" t="str">
        <f t="shared" si="12"/>
        <v>Cliente 32</v>
      </c>
      <c r="N132" s="12" t="s">
        <v>482</v>
      </c>
      <c r="O132" t="str">
        <f t="shared" si="13"/>
        <v>Vendedor 32</v>
      </c>
      <c r="W132" s="12" t="s">
        <v>517</v>
      </c>
      <c r="X132" s="12" t="s">
        <v>518</v>
      </c>
      <c r="Y132">
        <f t="shared" si="14"/>
        <v>1100</v>
      </c>
      <c r="Z132" t="str">
        <f t="shared" si="15"/>
        <v>Cliente A</v>
      </c>
      <c r="AH132" s="12" t="s">
        <v>81</v>
      </c>
      <c r="AI132" t="str">
        <f t="shared" si="16"/>
        <v xml:space="preserve">Energia Sustentável  </v>
      </c>
    </row>
    <row r="133" spans="8:35" ht="15.75" x14ac:dyDescent="0.25">
      <c r="H133" s="12" t="s">
        <v>520</v>
      </c>
      <c r="I133" t="str">
        <f t="shared" si="12"/>
        <v>Cliente 35</v>
      </c>
      <c r="N133" s="12" t="s">
        <v>520</v>
      </c>
      <c r="O133" t="str">
        <f t="shared" si="13"/>
        <v>Vendedor 35</v>
      </c>
      <c r="W133" s="12" t="s">
        <v>521</v>
      </c>
      <c r="X133" s="12" t="s">
        <v>522</v>
      </c>
      <c r="Y133">
        <f t="shared" si="14"/>
        <v>1101</v>
      </c>
      <c r="Z133" t="str">
        <f t="shared" si="15"/>
        <v>Cliente B</v>
      </c>
      <c r="AH133" s="12" t="s">
        <v>81</v>
      </c>
      <c r="AI133" t="str">
        <f t="shared" si="16"/>
        <v xml:space="preserve">Energia Sustentável  </v>
      </c>
    </row>
    <row r="134" spans="8:35" ht="15.75" x14ac:dyDescent="0.25">
      <c r="H134" s="12" t="s">
        <v>520</v>
      </c>
      <c r="I134" t="str">
        <f t="shared" si="12"/>
        <v>Cliente 35</v>
      </c>
      <c r="N134" s="12" t="s">
        <v>520</v>
      </c>
      <c r="O134" t="str">
        <f t="shared" si="13"/>
        <v>Vendedor 35</v>
      </c>
      <c r="W134" s="12" t="s">
        <v>521</v>
      </c>
      <c r="X134" s="12" t="s">
        <v>522</v>
      </c>
      <c r="Y134">
        <f t="shared" si="14"/>
        <v>1101</v>
      </c>
      <c r="Z134" t="str">
        <f t="shared" si="15"/>
        <v>Cliente B</v>
      </c>
      <c r="AH134" s="12" t="s">
        <v>81</v>
      </c>
      <c r="AI134" t="str">
        <f t="shared" si="16"/>
        <v xml:space="preserve">Energia Sustentável  </v>
      </c>
    </row>
    <row r="135" spans="8:35" ht="15.75" x14ac:dyDescent="0.25">
      <c r="H135" s="12" t="s">
        <v>520</v>
      </c>
      <c r="I135" t="str">
        <f t="shared" si="12"/>
        <v>Cliente 35</v>
      </c>
      <c r="N135" s="12" t="s">
        <v>520</v>
      </c>
      <c r="O135" t="str">
        <f t="shared" si="13"/>
        <v>Vendedor 35</v>
      </c>
      <c r="W135" s="12" t="s">
        <v>521</v>
      </c>
      <c r="X135" s="12" t="s">
        <v>522</v>
      </c>
      <c r="Y135">
        <f t="shared" si="14"/>
        <v>1101</v>
      </c>
      <c r="Z135" t="str">
        <f t="shared" si="15"/>
        <v>Cliente B</v>
      </c>
      <c r="AH135" s="12" t="s">
        <v>81</v>
      </c>
      <c r="AI135" t="str">
        <f t="shared" si="16"/>
        <v xml:space="preserve">Energia Sustentável  </v>
      </c>
    </row>
    <row r="136" spans="8:35" ht="15.75" x14ac:dyDescent="0.25">
      <c r="H136" s="12" t="s">
        <v>117</v>
      </c>
      <c r="I136" t="str">
        <f t="shared" si="12"/>
        <v>Cliente 8</v>
      </c>
      <c r="N136" s="12" t="s">
        <v>117</v>
      </c>
      <c r="O136" t="str">
        <f t="shared" si="13"/>
        <v>Vendedor 8</v>
      </c>
      <c r="W136" s="12" t="s">
        <v>529</v>
      </c>
      <c r="X136" s="12" t="s">
        <v>530</v>
      </c>
      <c r="Y136">
        <f t="shared" si="14"/>
        <v>1102</v>
      </c>
      <c r="Z136" t="str">
        <f t="shared" si="15"/>
        <v>Cliente A</v>
      </c>
      <c r="AH136" s="12" t="s">
        <v>34</v>
      </c>
      <c r="AI136" t="str">
        <f t="shared" si="16"/>
        <v xml:space="preserve">Irrigação  </v>
      </c>
    </row>
    <row r="137" spans="8:35" ht="15.75" x14ac:dyDescent="0.25">
      <c r="H137" s="12" t="s">
        <v>50</v>
      </c>
      <c r="I137" t="str">
        <f t="shared" si="12"/>
        <v>Cliente 3</v>
      </c>
      <c r="N137" s="12" t="s">
        <v>50</v>
      </c>
      <c r="O137" t="str">
        <f t="shared" si="13"/>
        <v>Vendedor 3</v>
      </c>
      <c r="W137" s="12" t="s">
        <v>532</v>
      </c>
      <c r="X137" s="12" t="s">
        <v>533</v>
      </c>
      <c r="Y137">
        <f t="shared" si="14"/>
        <v>1103</v>
      </c>
      <c r="Z137" t="str">
        <f t="shared" si="15"/>
        <v>Cliente B</v>
      </c>
      <c r="AH137" s="12" t="s">
        <v>34</v>
      </c>
      <c r="AI137" t="str">
        <f t="shared" si="16"/>
        <v xml:space="preserve">Irrigação  </v>
      </c>
    </row>
    <row r="138" spans="8:35" ht="15.75" x14ac:dyDescent="0.25">
      <c r="H138" s="12" t="s">
        <v>535</v>
      </c>
      <c r="I138" t="str">
        <f t="shared" si="12"/>
        <v>Cliente 36</v>
      </c>
      <c r="N138" s="12" t="s">
        <v>535</v>
      </c>
      <c r="O138" t="str">
        <f t="shared" si="13"/>
        <v>Vendedor 36</v>
      </c>
      <c r="W138" s="12" t="s">
        <v>536</v>
      </c>
      <c r="X138" s="12" t="s">
        <v>537</v>
      </c>
      <c r="Y138">
        <f t="shared" si="14"/>
        <v>1104</v>
      </c>
      <c r="Z138" t="str">
        <f t="shared" si="15"/>
        <v>Cliente A</v>
      </c>
      <c r="AH138" s="12" t="s">
        <v>74</v>
      </c>
      <c r="AI138" t="str">
        <f t="shared" si="16"/>
        <v xml:space="preserve">Benefício e Preparo de Café  </v>
      </c>
    </row>
    <row r="139" spans="8:35" ht="15.75" x14ac:dyDescent="0.25">
      <c r="H139" s="12" t="s">
        <v>30</v>
      </c>
      <c r="I139" t="str">
        <f t="shared" si="12"/>
        <v>Cliente 1</v>
      </c>
      <c r="N139" s="12" t="s">
        <v>30</v>
      </c>
      <c r="O139" t="str">
        <f t="shared" si="13"/>
        <v>Vendedor 1</v>
      </c>
      <c r="W139" s="12" t="s">
        <v>539</v>
      </c>
      <c r="X139" s="12" t="s">
        <v>540</v>
      </c>
      <c r="Y139">
        <f t="shared" si="14"/>
        <v>1105</v>
      </c>
      <c r="Z139" t="str">
        <f t="shared" si="15"/>
        <v>Cliente B</v>
      </c>
      <c r="AH139" s="12" t="s">
        <v>34</v>
      </c>
      <c r="AI139" t="str">
        <f t="shared" si="16"/>
        <v xml:space="preserve">Irrigação  </v>
      </c>
    </row>
    <row r="140" spans="8:35" ht="15.75" x14ac:dyDescent="0.25">
      <c r="H140" s="12" t="s">
        <v>30</v>
      </c>
      <c r="I140" t="str">
        <f t="shared" si="12"/>
        <v>Cliente 1</v>
      </c>
      <c r="N140" s="12" t="s">
        <v>30</v>
      </c>
      <c r="O140" t="str">
        <f t="shared" si="13"/>
        <v>Vendedor 1</v>
      </c>
      <c r="W140" s="12" t="s">
        <v>542</v>
      </c>
      <c r="X140" s="12" t="s">
        <v>543</v>
      </c>
      <c r="Y140">
        <f t="shared" si="14"/>
        <v>1106</v>
      </c>
      <c r="Z140" t="str">
        <f t="shared" si="15"/>
        <v>Cliente A</v>
      </c>
      <c r="AH140" s="12" t="s">
        <v>34</v>
      </c>
      <c r="AI140" t="str">
        <f t="shared" si="16"/>
        <v xml:space="preserve">Irrigação  </v>
      </c>
    </row>
    <row r="141" spans="8:35" ht="15.75" x14ac:dyDescent="0.25">
      <c r="H141" s="12" t="s">
        <v>30</v>
      </c>
      <c r="I141" t="str">
        <f t="shared" si="12"/>
        <v>Cliente 1</v>
      </c>
      <c r="N141" s="12" t="s">
        <v>30</v>
      </c>
      <c r="O141" t="str">
        <f t="shared" si="13"/>
        <v>Vendedor 1</v>
      </c>
      <c r="W141" s="12" t="s">
        <v>546</v>
      </c>
      <c r="X141" s="12" t="s">
        <v>547</v>
      </c>
      <c r="Y141">
        <f t="shared" si="14"/>
        <v>1107</v>
      </c>
      <c r="Z141" t="str">
        <f t="shared" si="15"/>
        <v>Cliente B</v>
      </c>
      <c r="AH141" s="12" t="s">
        <v>34</v>
      </c>
      <c r="AI141" t="str">
        <f t="shared" si="16"/>
        <v xml:space="preserve">Irrigação  </v>
      </c>
    </row>
    <row r="142" spans="8:35" ht="15.75" x14ac:dyDescent="0.25">
      <c r="H142" s="12" t="s">
        <v>50</v>
      </c>
      <c r="I142" t="str">
        <f t="shared" si="12"/>
        <v>Cliente 3</v>
      </c>
      <c r="N142" s="12" t="s">
        <v>50</v>
      </c>
      <c r="O142" t="str">
        <f t="shared" si="13"/>
        <v>Vendedor 3</v>
      </c>
      <c r="W142" s="12" t="s">
        <v>549</v>
      </c>
      <c r="X142" s="12" t="s">
        <v>550</v>
      </c>
      <c r="Y142">
        <f t="shared" si="14"/>
        <v>1108</v>
      </c>
      <c r="Z142" t="str">
        <f t="shared" si="15"/>
        <v>Cliente A</v>
      </c>
      <c r="AH142" s="12" t="s">
        <v>34</v>
      </c>
      <c r="AI142" t="str">
        <f t="shared" si="16"/>
        <v xml:space="preserve">Irrigação  </v>
      </c>
    </row>
    <row r="143" spans="8:35" ht="15.75" x14ac:dyDescent="0.25">
      <c r="H143" s="12" t="s">
        <v>71</v>
      </c>
      <c r="I143" t="str">
        <f t="shared" si="12"/>
        <v>Cliente 5</v>
      </c>
      <c r="N143" s="12" t="s">
        <v>71</v>
      </c>
      <c r="O143" t="str">
        <f t="shared" si="13"/>
        <v>Vendedor 5</v>
      </c>
      <c r="W143" s="12" t="s">
        <v>552</v>
      </c>
      <c r="X143" s="12" t="s">
        <v>553</v>
      </c>
      <c r="Y143">
        <f t="shared" si="14"/>
        <v>1109</v>
      </c>
      <c r="Z143" t="str">
        <f t="shared" si="15"/>
        <v>Cliente B</v>
      </c>
      <c r="AH143" s="12" t="s">
        <v>74</v>
      </c>
      <c r="AI143" t="str">
        <f t="shared" si="16"/>
        <v xml:space="preserve">Benefício e Preparo de Café  </v>
      </c>
    </row>
    <row r="144" spans="8:35" ht="15.75" x14ac:dyDescent="0.25">
      <c r="H144" s="12" t="s">
        <v>193</v>
      </c>
      <c r="I144" t="str">
        <f t="shared" si="12"/>
        <v>Cliente 13</v>
      </c>
      <c r="N144" s="12" t="s">
        <v>193</v>
      </c>
      <c r="O144" t="str">
        <f t="shared" si="13"/>
        <v>Vendedor 13</v>
      </c>
      <c r="W144" s="12" t="s">
        <v>555</v>
      </c>
      <c r="X144" s="12" t="s">
        <v>556</v>
      </c>
      <c r="Y144">
        <f t="shared" si="14"/>
        <v>1110</v>
      </c>
      <c r="Z144" t="str">
        <f t="shared" si="15"/>
        <v>Cliente A</v>
      </c>
      <c r="AH144" s="12" t="s">
        <v>34</v>
      </c>
      <c r="AI144" t="str">
        <f t="shared" si="16"/>
        <v xml:space="preserve">Irrigação  </v>
      </c>
    </row>
    <row r="145" spans="8:35" ht="15.75" x14ac:dyDescent="0.25">
      <c r="H145" s="12" t="s">
        <v>71</v>
      </c>
      <c r="I145" t="str">
        <f t="shared" si="12"/>
        <v>Cliente 5</v>
      </c>
      <c r="N145" s="12" t="s">
        <v>71</v>
      </c>
      <c r="O145" t="str">
        <f t="shared" si="13"/>
        <v>Vendedor 5</v>
      </c>
      <c r="W145" s="12" t="s">
        <v>558</v>
      </c>
      <c r="X145" s="12" t="s">
        <v>559</v>
      </c>
      <c r="Y145">
        <f t="shared" si="14"/>
        <v>1111</v>
      </c>
      <c r="Z145" t="str">
        <f t="shared" si="15"/>
        <v>Cliente B</v>
      </c>
      <c r="AH145" s="12" t="s">
        <v>74</v>
      </c>
      <c r="AI145" t="str">
        <f t="shared" si="16"/>
        <v xml:space="preserve">Benefício e Preparo de Café  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Oportunidades Projetos em Andam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Wellington Gabriel de Melo Silva</cp:lastModifiedBy>
  <dcterms:created xsi:type="dcterms:W3CDTF">2025-08-05T17:03:21Z</dcterms:created>
  <dcterms:modified xsi:type="dcterms:W3CDTF">2025-08-05T17:51:48Z</dcterms:modified>
</cp:coreProperties>
</file>