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02aluno\Documents\"/>
    </mc:Choice>
  </mc:AlternateContent>
  <bookViews>
    <workbookView xWindow="0" yWindow="0" windowWidth="21600" windowHeight="9735" activeTab="1"/>
  </bookViews>
  <sheets>
    <sheet name="Funcionários" sheetId="1" r:id="rId1"/>
    <sheet name="Depreciação" sheetId="2" r:id="rId2"/>
    <sheet name="Ratei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1"/>
  <c r="F3" i="1"/>
  <c r="F4" i="1"/>
  <c r="F5" i="1"/>
  <c r="F6" i="1"/>
  <c r="D6" i="1"/>
  <c r="D5" i="1"/>
  <c r="D4" i="1"/>
  <c r="D2" i="1"/>
  <c r="D3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<sst xmlns="http://schemas.openxmlformats.org/spreadsheetml/2006/main" count="21" uniqueCount="21">
  <si>
    <t>Cargo</t>
  </si>
  <si>
    <t>Salário Hora</t>
  </si>
  <si>
    <t>Desenvolvedor</t>
  </si>
  <si>
    <t>Custo total (incluindo beneficios)</t>
  </si>
  <si>
    <t>Gerente de Projetos</t>
  </si>
  <si>
    <t>Designer</t>
  </si>
  <si>
    <t>Analista</t>
  </si>
  <si>
    <t>Tester</t>
  </si>
  <si>
    <t>Horas a trabalhar</t>
  </si>
  <si>
    <t>Total</t>
  </si>
  <si>
    <t>% sobre o valor</t>
  </si>
  <si>
    <t>Ativo</t>
  </si>
  <si>
    <t xml:space="preserve">Taxa </t>
  </si>
  <si>
    <t>Valor aquisição</t>
  </si>
  <si>
    <t>Depreciação mensal</t>
  </si>
  <si>
    <t>Quantidade</t>
  </si>
  <si>
    <t>Computador</t>
  </si>
  <si>
    <t>Impressora</t>
  </si>
  <si>
    <t xml:space="preserve">Vida Util </t>
  </si>
  <si>
    <t>Mesas</t>
  </si>
  <si>
    <t>Cadeiras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</si>
</sst>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* #,##0.00_-;\-&quot;R$&quot;* #,##0.00_-;_-&quot;R$&quot;* &quot;-&quot;??_-;_-@_-"/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4">
    <dxf>
      <numFmt numFmtId="164" formatCode="&quot;R$&quot;#,##0.00"/>
    </dxf>
    <dxf>
      <numFmt numFmtId="164" formatCode="&quot;R$&quot;#,##0.00"/>
    </dxf>
    <dxf>
      <numFmt numFmtId="164" formatCode="&quot;R$&quot;#,##0.00"/>
    </dxf>
    <dxf>
      <numFmt numFmtId="164" formatCode="&quot;R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6" totalsRowShown="0" headerRowDxfId="1">
  <autoFilter ref="A1:F6"/>
  <tableColumns count="6">
    <tableColumn id="1" name="Cargo"/>
    <tableColumn id="2" name="Custo total (incluindo beneficios)" dataDxfId="3"/>
    <tableColumn id="3" name="Salário Hora" dataDxfId="2">
      <calculatedColumnFormula>(B2/22/8)</calculatedColumnFormula>
    </tableColumn>
    <tableColumn id="4" name="Horas a trabalhar"/>
    <tableColumn id="6" name="% sobre o valor"/>
    <tableColumn id="5" name="Total" dataDxfId="0">
      <calculatedColumnFormula>((D2*C2)*(E2/100))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5" x14ac:dyDescent="0.25"/>
  <cols>
    <col min="1" max="1" width="19.140625" bestFit="1" customWidth="1"/>
    <col min="2" max="2" width="32.5703125" style="1" customWidth="1"/>
    <col min="3" max="3" width="13.7109375" style="1" customWidth="1"/>
    <col min="4" max="5" width="18" customWidth="1"/>
    <col min="6" max="6" width="12.5703125" style="1" customWidth="1"/>
  </cols>
  <sheetData>
    <row r="1" spans="1:6" x14ac:dyDescent="0.25">
      <c r="A1" t="s">
        <v>0</v>
      </c>
      <c r="B1" s="1" t="s">
        <v>3</v>
      </c>
      <c r="C1" s="1" t="s">
        <v>1</v>
      </c>
      <c r="D1" t="s">
        <v>8</v>
      </c>
      <c r="E1" t="s">
        <v>10</v>
      </c>
      <c r="F1" s="1" t="s">
        <v>9</v>
      </c>
    </row>
    <row r="2" spans="1:6" x14ac:dyDescent="0.25">
      <c r="A2" t="s">
        <v>2</v>
      </c>
      <c r="B2" s="1">
        <v>5323.74</v>
      </c>
      <c r="C2" s="1">
        <f>(B2/22/8)</f>
        <v>30.248522727272725</v>
      </c>
      <c r="D2">
        <f>(80+40)</f>
        <v>120</v>
      </c>
      <c r="E2">
        <v>100</v>
      </c>
      <c r="F2" s="1">
        <f t="shared" ref="F2:F6" si="0">((D2*C2)*(E2/100))</f>
        <v>3629.8227272727272</v>
      </c>
    </row>
    <row r="3" spans="1:6" x14ac:dyDescent="0.25">
      <c r="A3" t="s">
        <v>4</v>
      </c>
      <c r="B3" s="1">
        <v>18424.169999999998</v>
      </c>
      <c r="C3" s="1">
        <f t="shared" ref="C3:C6" si="1">(B3/22/8)</f>
        <v>104.68278409090908</v>
      </c>
      <c r="D3">
        <f>(18+2+4)</f>
        <v>24</v>
      </c>
      <c r="E3">
        <v>100</v>
      </c>
      <c r="F3" s="1">
        <f t="shared" si="0"/>
        <v>2512.3868181818179</v>
      </c>
    </row>
    <row r="4" spans="1:6" x14ac:dyDescent="0.25">
      <c r="A4" t="s">
        <v>5</v>
      </c>
      <c r="B4" s="1">
        <v>4573.4399999999996</v>
      </c>
      <c r="C4" s="1">
        <f t="shared" si="1"/>
        <v>25.985454545454544</v>
      </c>
      <c r="D4">
        <f>(16+16)</f>
        <v>32</v>
      </c>
      <c r="E4">
        <v>100</v>
      </c>
      <c r="F4" s="1">
        <f t="shared" si="0"/>
        <v>831.53454545454542</v>
      </c>
    </row>
    <row r="5" spans="1:6" x14ac:dyDescent="0.25">
      <c r="A5" t="s">
        <v>6</v>
      </c>
      <c r="B5" s="1">
        <v>8364.7900000000009</v>
      </c>
      <c r="C5" s="1">
        <f t="shared" si="1"/>
        <v>47.527215909090913</v>
      </c>
      <c r="D5">
        <f>(8+8+8+4+4+4+8)</f>
        <v>44</v>
      </c>
      <c r="E5">
        <v>100</v>
      </c>
      <c r="F5" s="1">
        <f t="shared" si="0"/>
        <v>2091.1975000000002</v>
      </c>
    </row>
    <row r="6" spans="1:6" x14ac:dyDescent="0.25">
      <c r="A6" t="s">
        <v>7</v>
      </c>
      <c r="B6" s="1">
        <v>4318.83</v>
      </c>
      <c r="C6" s="1">
        <f t="shared" si="1"/>
        <v>24.538806818181818</v>
      </c>
      <c r="D6">
        <f>(16)</f>
        <v>16</v>
      </c>
      <c r="E6">
        <v>100</v>
      </c>
      <c r="F6" s="1">
        <f t="shared" si="0"/>
        <v>392.62090909090909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5" sqref="C5"/>
    </sheetView>
  </sheetViews>
  <sheetFormatPr defaultRowHeight="15" x14ac:dyDescent="0.25"/>
  <cols>
    <col min="1" max="2" width="13.28515625" customWidth="1"/>
    <col min="3" max="3" width="14.5703125" style="1" bestFit="1" customWidth="1"/>
    <col min="4" max="4" width="9.140625" style="3"/>
    <col min="5" max="5" width="15.28515625" customWidth="1"/>
    <col min="6" max="6" width="19" style="2" bestFit="1" customWidth="1"/>
  </cols>
  <sheetData>
    <row r="1" spans="1:6" x14ac:dyDescent="0.25">
      <c r="A1" t="s">
        <v>11</v>
      </c>
      <c r="B1" t="s">
        <v>15</v>
      </c>
      <c r="C1" s="1" t="s">
        <v>13</v>
      </c>
      <c r="D1" s="3" t="s">
        <v>12</v>
      </c>
      <c r="E1" t="s">
        <v>18</v>
      </c>
      <c r="F1" s="2" t="s">
        <v>14</v>
      </c>
    </row>
    <row r="2" spans="1:6" x14ac:dyDescent="0.25">
      <c r="A2" t="s">
        <v>16</v>
      </c>
      <c r="B2">
        <v>2</v>
      </c>
      <c r="C2" s="1">
        <v>2500</v>
      </c>
      <c r="D2" s="3">
        <v>0.2</v>
      </c>
      <c r="E2">
        <f>(100/(D2*100))</f>
        <v>5</v>
      </c>
      <c r="F2" s="2">
        <f>(C2*(D2/12)*B2)</f>
        <v>83.333333333333329</v>
      </c>
    </row>
    <row r="3" spans="1:6" x14ac:dyDescent="0.25">
      <c r="A3" t="s">
        <v>17</v>
      </c>
      <c r="B3">
        <v>1</v>
      </c>
      <c r="C3" s="1">
        <v>400</v>
      </c>
      <c r="D3" s="3">
        <v>0.2</v>
      </c>
      <c r="E3">
        <f t="shared" ref="E3:E16" si="0">(100/(D3*100))</f>
        <v>5</v>
      </c>
      <c r="F3" s="2">
        <f t="shared" ref="F3:F16" si="1">(C3*(D3/12))</f>
        <v>6.666666666666667</v>
      </c>
    </row>
    <row r="4" spans="1:6" x14ac:dyDescent="0.25">
      <c r="A4" t="s">
        <v>19</v>
      </c>
      <c r="B4">
        <v>5</v>
      </c>
      <c r="C4" s="1">
        <v>400</v>
      </c>
      <c r="D4" s="3">
        <v>0.1</v>
      </c>
      <c r="E4">
        <f t="shared" si="0"/>
        <v>10</v>
      </c>
      <c r="F4" s="2">
        <f t="shared" si="1"/>
        <v>3.3333333333333335</v>
      </c>
    </row>
    <row r="5" spans="1:6" x14ac:dyDescent="0.25">
      <c r="A5" t="s">
        <v>20</v>
      </c>
      <c r="B5">
        <v>5</v>
      </c>
      <c r="C5" s="1">
        <v>200</v>
      </c>
      <c r="D5" s="3">
        <v>0.1</v>
      </c>
      <c r="E5">
        <f t="shared" si="0"/>
        <v>10</v>
      </c>
      <c r="F5" s="2">
        <f t="shared" si="1"/>
        <v>1.6666666666666667</v>
      </c>
    </row>
    <row r="6" spans="1:6" x14ac:dyDescent="0.25">
      <c r="C6" s="1">
        <v>0</v>
      </c>
      <c r="D6" s="3">
        <v>0</v>
      </c>
      <c r="E6" t="e">
        <f t="shared" si="0"/>
        <v>#DIV/0!</v>
      </c>
      <c r="F6" s="2">
        <f t="shared" si="1"/>
        <v>0</v>
      </c>
    </row>
    <row r="7" spans="1:6" x14ac:dyDescent="0.25">
      <c r="C7" s="1">
        <v>0</v>
      </c>
      <c r="D7" s="3">
        <v>0</v>
      </c>
      <c r="E7" t="e">
        <f t="shared" si="0"/>
        <v>#DIV/0!</v>
      </c>
      <c r="F7" s="2">
        <f t="shared" si="1"/>
        <v>0</v>
      </c>
    </row>
    <row r="8" spans="1:6" x14ac:dyDescent="0.25">
      <c r="C8" s="1">
        <v>0</v>
      </c>
      <c r="D8" s="3">
        <v>0</v>
      </c>
      <c r="E8" t="e">
        <f t="shared" si="0"/>
        <v>#DIV/0!</v>
      </c>
      <c r="F8" s="2">
        <f t="shared" si="1"/>
        <v>0</v>
      </c>
    </row>
    <row r="9" spans="1:6" x14ac:dyDescent="0.25">
      <c r="C9" s="1">
        <v>0</v>
      </c>
      <c r="D9" s="3">
        <v>0</v>
      </c>
      <c r="E9" t="e">
        <f t="shared" si="0"/>
        <v>#DIV/0!</v>
      </c>
      <c r="F9" s="2">
        <f t="shared" si="1"/>
        <v>0</v>
      </c>
    </row>
    <row r="10" spans="1:6" x14ac:dyDescent="0.25">
      <c r="C10" s="1">
        <v>0</v>
      </c>
      <c r="D10" s="3">
        <v>0</v>
      </c>
      <c r="E10" t="e">
        <f t="shared" si="0"/>
        <v>#DIV/0!</v>
      </c>
      <c r="F10" s="2">
        <f t="shared" si="1"/>
        <v>0</v>
      </c>
    </row>
    <row r="11" spans="1:6" x14ac:dyDescent="0.25">
      <c r="C11" s="1">
        <v>0</v>
      </c>
      <c r="D11" s="3">
        <v>0</v>
      </c>
      <c r="E11" t="e">
        <f t="shared" si="0"/>
        <v>#DIV/0!</v>
      </c>
      <c r="F11" s="2">
        <f t="shared" si="1"/>
        <v>0</v>
      </c>
    </row>
    <row r="12" spans="1:6" x14ac:dyDescent="0.25">
      <c r="C12" s="1">
        <v>0</v>
      </c>
      <c r="D12" s="3">
        <v>0</v>
      </c>
      <c r="E12" t="e">
        <f t="shared" si="0"/>
        <v>#DIV/0!</v>
      </c>
      <c r="F12" s="2">
        <f t="shared" si="1"/>
        <v>0</v>
      </c>
    </row>
    <row r="13" spans="1:6" x14ac:dyDescent="0.25">
      <c r="C13" s="1">
        <v>0</v>
      </c>
      <c r="D13" s="3">
        <v>0</v>
      </c>
      <c r="E13" t="e">
        <f t="shared" si="0"/>
        <v>#DIV/0!</v>
      </c>
      <c r="F13" s="2">
        <f t="shared" si="1"/>
        <v>0</v>
      </c>
    </row>
    <row r="14" spans="1:6" x14ac:dyDescent="0.25">
      <c r="C14" s="1">
        <v>0</v>
      </c>
      <c r="D14" s="3">
        <v>0</v>
      </c>
      <c r="E14" t="e">
        <f t="shared" si="0"/>
        <v>#DIV/0!</v>
      </c>
      <c r="F14" s="2">
        <f t="shared" si="1"/>
        <v>0</v>
      </c>
    </row>
    <row r="15" spans="1:6" x14ac:dyDescent="0.25">
      <c r="C15" s="1">
        <v>0</v>
      </c>
      <c r="D15" s="3">
        <v>0</v>
      </c>
      <c r="E15" t="e">
        <f t="shared" si="0"/>
        <v>#DIV/0!</v>
      </c>
      <c r="F15" s="2">
        <f t="shared" si="1"/>
        <v>0</v>
      </c>
    </row>
    <row r="16" spans="1:6" x14ac:dyDescent="0.25">
      <c r="C16" s="1">
        <v>0</v>
      </c>
      <c r="D16" s="3">
        <v>0</v>
      </c>
      <c r="E16" t="e">
        <f t="shared" si="0"/>
        <v>#DIV/0!</v>
      </c>
      <c r="F16" s="2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Funcionários</vt:lpstr>
      <vt:lpstr>Depreciação</vt:lpstr>
      <vt:lpstr>Rateio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lab02aluno</dc:creator>
  <cp:lastModifiedBy>lab02aluno</cp:lastModifiedBy>
  <dcterms:created xsi:type="dcterms:W3CDTF">2018-11-12T22:30:41Z</dcterms:created>
  <dcterms:modified xsi:type="dcterms:W3CDTF">2018-11-12T23:19:08Z</dcterms:modified>
</cp:coreProperties>
</file>