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1418" documentId="8_{6F3C0EC4-B05E-49C9-957A-5A7C6349D987}" xr6:coauthVersionLast="47" xr6:coauthVersionMax="47" xr10:uidLastSave="{1308902E-E523-4A64-919F-9EFA4B300CB7}"/>
  <bookViews>
    <workbookView xWindow="-120" yWindow="-120" windowWidth="29040" windowHeight="15720" xr2:uid="{2B641507-0A2A-4EEA-AAB6-89B25250E768}"/>
  </bookViews>
  <sheets>
    <sheet name="Summary" sheetId="10" r:id="rId1"/>
    <sheet name="Economic_Baseline" sheetId="2" r:id="rId2"/>
    <sheet name="Economic_Political_Science" sheetId="3" r:id="rId3"/>
    <sheet name="Economic_Political_Medicine" sheetId="4" r:id="rId4"/>
    <sheet name="Economic_Political_Both" sheetId="5" r:id="rId5"/>
    <sheet name="Income_Baseline" sheetId="6" r:id="rId6"/>
    <sheet name="Income_Political_Science" sheetId="7" r:id="rId7"/>
    <sheet name="Income_Political_Medicine" sheetId="8" r:id="rId8"/>
    <sheet name="Income_Political_Both" sheetId="9" r:id="rId9"/>
    <sheet name="Template" sheetId="1" r:id="rId10"/>
    <sheet name="Economic_Baseline_A" sheetId="11" r:id="rId11"/>
    <sheet name="Economic_Political_Science_A" sheetId="12" r:id="rId12"/>
    <sheet name="Economic_Political_Medicine_A" sheetId="13" r:id="rId13"/>
    <sheet name="Economic_Political_Both_A" sheetId="14" r:id="rId14"/>
    <sheet name="Income_Baseline_A" sheetId="15" r:id="rId15"/>
    <sheet name="Income_Political_Science_A" sheetId="16" r:id="rId16"/>
    <sheet name="Income_Political_Medicine_A" sheetId="17" r:id="rId17"/>
    <sheet name="Income_Political_Both_A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8" l="1"/>
  <c r="I4" i="17"/>
  <c r="I4" i="16"/>
  <c r="I4" i="15"/>
  <c r="I4" i="14"/>
  <c r="I4" i="13"/>
  <c r="I4" i="12"/>
  <c r="I4" i="11"/>
  <c r="I4" i="8"/>
  <c r="I4" i="9"/>
  <c r="I4" i="7"/>
  <c r="I4" i="6"/>
  <c r="I4" i="5"/>
  <c r="I4" i="4"/>
  <c r="I4" i="3"/>
  <c r="I4" i="1"/>
  <c r="I4" i="2"/>
  <c r="B9" i="10" a="1"/>
  <c r="B7" i="10" a="1"/>
  <c r="C8" i="10" a="1"/>
  <c r="C17" i="10" a="1"/>
  <c r="C9" i="10" a="1"/>
  <c r="B4" i="10" a="1"/>
  <c r="B6" i="10" a="1"/>
  <c r="B13" i="10" a="1"/>
  <c r="B15" i="10" a="1"/>
  <c r="C16" i="10" a="1"/>
  <c r="C4" i="10" a="1"/>
  <c r="B11" i="10" a="1"/>
  <c r="B8" i="10" a="1"/>
  <c r="C3" i="10" a="1"/>
  <c r="B10" i="10" a="1"/>
  <c r="C15" i="10" a="1"/>
  <c r="B12" i="10" a="1"/>
  <c r="C12" i="10" a="1"/>
  <c r="C2" i="10" a="1"/>
  <c r="B5" i="10" a="1"/>
  <c r="C7" i="10" a="1"/>
  <c r="B16" i="10" a="1"/>
  <c r="B14" i="10" a="1"/>
  <c r="C11" i="10" a="1"/>
  <c r="B2" i="10" a="1"/>
  <c r="C13" i="10" a="1"/>
  <c r="B17" i="10" a="1"/>
  <c r="B3" i="10" a="1"/>
  <c r="C14" i="10" a="1"/>
  <c r="C6" i="10" a="1"/>
  <c r="C10" i="10" a="1"/>
  <c r="C5" i="10" a="1"/>
  <c r="B16" i="10" l="1"/>
  <c r="B14" i="10"/>
  <c r="C14" i="10"/>
  <c r="C16" i="10"/>
  <c r="C12" i="10"/>
  <c r="B15" i="10"/>
  <c r="B12" i="10"/>
  <c r="C10" i="10"/>
  <c r="B11" i="10"/>
  <c r="B13" i="10"/>
  <c r="B17" i="10"/>
  <c r="B10" i="10"/>
  <c r="C11" i="10"/>
  <c r="C13" i="10"/>
  <c r="C15" i="10"/>
  <c r="C17" i="10"/>
  <c r="C3" i="10"/>
  <c r="C6" i="10"/>
  <c r="C8" i="10"/>
  <c r="C4" i="10"/>
  <c r="C5" i="10"/>
  <c r="C9" i="10"/>
  <c r="C7" i="10"/>
  <c r="C2" i="10"/>
  <c r="B2" i="10"/>
  <c r="B5" i="10"/>
  <c r="B7" i="10"/>
  <c r="B6" i="10"/>
  <c r="B4" i="10"/>
  <c r="B8" i="10"/>
  <c r="B3" i="10"/>
  <c r="B9" i="10"/>
  <c r="D4" i="10" l="1"/>
  <c r="E3" i="10"/>
  <c r="E12" i="10"/>
  <c r="E16" i="10"/>
  <c r="E14" i="10"/>
  <c r="D16" i="10"/>
  <c r="D6" i="10"/>
  <c r="D7" i="10"/>
  <c r="D5" i="10"/>
  <c r="D14" i="10"/>
  <c r="D10" i="10"/>
  <c r="E9" i="10"/>
  <c r="E5" i="10"/>
  <c r="E4" i="10"/>
  <c r="E8" i="10"/>
  <c r="D12" i="10"/>
  <c r="E17" i="10"/>
  <c r="E15" i="10"/>
  <c r="E13" i="10"/>
  <c r="E11" i="10"/>
  <c r="E7" i="10"/>
  <c r="D17" i="10"/>
  <c r="D13" i="10"/>
  <c r="D11" i="10"/>
  <c r="D9" i="10"/>
  <c r="E10" i="10"/>
  <c r="D3" i="10"/>
  <c r="D8" i="10"/>
  <c r="E6" i="10"/>
  <c r="D15" i="10"/>
  <c r="E2" i="10"/>
  <c r="D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<sst xmlns="http://schemas.openxmlformats.org/spreadsheetml/2006/main" count="717" uniqueCount="48">
  <si>
    <t>Child Node</t>
  </si>
  <si>
    <t>Parent Node</t>
  </si>
  <si>
    <t>Variable</t>
  </si>
  <si>
    <t>Economic</t>
  </si>
  <si>
    <t>Education</t>
  </si>
  <si>
    <t>Income</t>
  </si>
  <si>
    <t>Political</t>
  </si>
  <si>
    <t>Race</t>
  </si>
  <si>
    <t>Sex</t>
  </si>
  <si>
    <t>Parental Trust in Medicine</t>
  </si>
  <si>
    <t>Parental Trust in Science</t>
  </si>
  <si>
    <t>Trust in Medicine</t>
  </si>
  <si>
    <t>Trust in Science</t>
  </si>
  <si>
    <t>Uninsured 19 under</t>
  </si>
  <si>
    <t>Created</t>
  </si>
  <si>
    <t>Links</t>
  </si>
  <si>
    <t>Algorithm</t>
  </si>
  <si>
    <t>Significance</t>
  </si>
  <si>
    <t>Max Conditional</t>
  </si>
  <si>
    <t>Max Temporal</t>
  </si>
  <si>
    <t>PC</t>
  </si>
  <si>
    <t>Covergede</t>
  </si>
  <si>
    <t>Iteration Count</t>
  </si>
  <si>
    <t>Log-lieklihood</t>
  </si>
  <si>
    <t>BIC</t>
  </si>
  <si>
    <t>Number of Parameters</t>
  </si>
  <si>
    <t>AIC</t>
  </si>
  <si>
    <t>Mean</t>
  </si>
  <si>
    <t>Variance</t>
  </si>
  <si>
    <t>Sheet</t>
  </si>
  <si>
    <t>delta_BIC</t>
  </si>
  <si>
    <t>delta_AIC</t>
  </si>
  <si>
    <t>Economic_Baseline</t>
  </si>
  <si>
    <t>Economic_Political_Science</t>
  </si>
  <si>
    <t>Economic_Political_Medicine</t>
  </si>
  <si>
    <t>Economic_Political_Both</t>
  </si>
  <si>
    <t>Income_Baseline</t>
  </si>
  <si>
    <t>Income_Political_Science</t>
  </si>
  <si>
    <t>Income_Political_Medicine</t>
  </si>
  <si>
    <t>Income_Political_Both</t>
  </si>
  <si>
    <t>Economic_Baseline_A</t>
  </si>
  <si>
    <t>Economic_Political_Science_A</t>
  </si>
  <si>
    <t>Economic_Political_Medicine_A</t>
  </si>
  <si>
    <t>Economic_Political_Both_A</t>
  </si>
  <si>
    <t>Income_Baseline_A</t>
  </si>
  <si>
    <t>Income_Political_Science_A</t>
  </si>
  <si>
    <t>Income_Political_Medicine_A</t>
  </si>
  <si>
    <t>Income_Political_Both_A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</si>
</sst>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22" fontId="0" fillId="7" borderId="0" xfId="0" applyNumberFormat="1" applyFill="1" applyAlignment="1">
      <alignment horizontal="center" vertical="center"/>
    </xf>
    <xf numFmtId="22" fontId="0" fillId="9" borderId="0" xfId="0" applyNumberFormat="1" applyFill="1" applyAlignment="1">
      <alignment horizontal="center" vertical="center"/>
    </xf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textRotation="90"/>
    </xf>
    <xf numFmtId="166" fontId="0" fillId="12" borderId="0" xfId="0" applyNumberFormat="1" applyFill="1"/>
    <xf numFmtId="166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BF67-6DCE-4978-BDCA-65F5E19AE023}">
  <dimension ref="A1:E17"/>
  <sheetViews>
    <sheetView tabSelected="1" workbookViewId="0">
      <selection sqref="A1:E17"/>
    </sheetView>
  </sheetViews>
  <sheetFormatPr defaultRowHeight="15" x14ac:dyDescent="0.25"/>
  <cols>
    <col min="1" max="1" width="29.28515625" bestFit="1" customWidth="1"/>
    <col min="2" max="3" width="10.5703125" bestFit="1" customWidth="1"/>
    <col min="4" max="5" width="9.5703125" bestFit="1" customWidth="1"/>
  </cols>
  <sheetData>
    <row r="1" spans="1:5" x14ac:dyDescent="0.25">
      <c r="A1" s="15" t="s">
        <v>29</v>
      </c>
      <c r="B1" s="15" t="s">
        <v>24</v>
      </c>
      <c r="C1" s="15" t="s">
        <v>26</v>
      </c>
      <c r="D1" s="15" t="s">
        <v>30</v>
      </c>
      <c r="E1" s="15" t="s">
        <v>31</v>
      </c>
    </row>
    <row r="2" spans="1:5" x14ac:dyDescent="0.25">
      <c r="A2" s="16" t="s">
        <v>32</v>
      </c>
      <c r="B2" s="20" cm="1">
        <f t="array" aca="1" ref="B2" ca="1">INDIRECT("'"&amp;A2&amp;"'!$G$4")</f>
        <v>28812.116685143799</v>
      </c>
      <c r="C2" s="20" cm="1">
        <f t="array" aca="1" ref="C2" ca="1">INDIRECT("'"&amp;A2&amp;"'!$I$4")</f>
        <v>28482.4529329168</v>
      </c>
      <c r="D2" s="20">
        <f ca="1">B2-MIN(B$2:B$17)</f>
        <v>2533.3836721951993</v>
      </c>
      <c r="E2" s="20">
        <f ca="1">C2-MIN(C$2:C$17)</f>
        <v>2564.7802200264014</v>
      </c>
    </row>
    <row r="3" spans="1:5" x14ac:dyDescent="0.25">
      <c r="A3" s="17" t="s">
        <v>33</v>
      </c>
      <c r="B3" s="21" cm="1">
        <f t="array" aca="1" ref="B3" ca="1">INDIRECT("'"&amp;A3&amp;"'!$G$4")</f>
        <v>27833.574539551199</v>
      </c>
      <c r="C3" s="21" cm="1">
        <f t="array" aca="1" ref="C3" ca="1">INDIRECT("'"&amp;A3&amp;"'!$I$4")</f>
        <v>27496.061650366399</v>
      </c>
      <c r="D3" s="21">
        <f t="shared" ref="D3:D17" ca="1" si="0">B3-MIN(B$2:B$17)</f>
        <v>1554.8415266025986</v>
      </c>
      <c r="E3" s="21">
        <f t="shared" ref="E3:E17" ca="1" si="1">C3-MIN(C$2:C$17)</f>
        <v>1578.3889374760001</v>
      </c>
    </row>
    <row r="4" spans="1:5" x14ac:dyDescent="0.25">
      <c r="A4" s="16" t="s">
        <v>34</v>
      </c>
      <c r="B4" s="20" cm="1">
        <f t="array" aca="1" ref="B4" ca="1">INDIRECT("'"&amp;A4&amp;"'!$G$4")</f>
        <v>28381.370981666201</v>
      </c>
      <c r="C4" s="20" cm="1">
        <f t="array" aca="1" ref="C4" ca="1">INDIRECT("'"&amp;A4&amp;"'!$I$4")</f>
        <v>28036.008955523601</v>
      </c>
      <c r="D4" s="20">
        <f t="shared" ca="1" si="0"/>
        <v>2102.6379687176013</v>
      </c>
      <c r="E4" s="20">
        <f t="shared" ca="1" si="1"/>
        <v>2118.3362426332023</v>
      </c>
    </row>
    <row r="5" spans="1:5" x14ac:dyDescent="0.25">
      <c r="A5" s="17" t="s">
        <v>35</v>
      </c>
      <c r="B5" s="21" cm="1">
        <f t="array" aca="1" ref="B5" ca="1">INDIRECT("'"&amp;A5&amp;"'!$G$4")</f>
        <v>26289.413483005501</v>
      </c>
      <c r="C5" s="21" cm="1">
        <f t="array" aca="1" ref="C5" ca="1">INDIRECT("'"&amp;A5&amp;"'!$I$4")</f>
        <v>25936.202319905198</v>
      </c>
      <c r="D5" s="21">
        <f t="shared" ca="1" si="0"/>
        <v>10.680470056900958</v>
      </c>
      <c r="E5" s="21">
        <f t="shared" ca="1" si="1"/>
        <v>18.529607014799694</v>
      </c>
    </row>
    <row r="6" spans="1:5" x14ac:dyDescent="0.25">
      <c r="A6" s="16" t="s">
        <v>36</v>
      </c>
      <c r="B6" s="20" cm="1">
        <f t="array" aca="1" ref="B6" ca="1">INDIRECT("'"&amp;A6&amp;"'!$G$4")</f>
        <v>30754.4696101423</v>
      </c>
      <c r="C6" s="20" cm="1">
        <f t="array" aca="1" ref="C6" ca="1">INDIRECT("'"&amp;A6&amp;"'!$I$4")</f>
        <v>30416.956720957402</v>
      </c>
      <c r="D6" s="20">
        <f t="shared" ca="1" si="0"/>
        <v>4475.7365971936997</v>
      </c>
      <c r="E6" s="20">
        <f t="shared" ca="1" si="1"/>
        <v>4499.284008067003</v>
      </c>
    </row>
    <row r="7" spans="1:5" x14ac:dyDescent="0.25">
      <c r="A7" s="17" t="s">
        <v>37</v>
      </c>
      <c r="B7" s="21" cm="1">
        <f t="array" aca="1" ref="B7" ca="1">INDIRECT("'"&amp;A7&amp;"'!$G$4")</f>
        <v>28458.7995803349</v>
      </c>
      <c r="C7" s="21" cm="1">
        <f t="array" aca="1" ref="C7" ca="1">INDIRECT("'"&amp;A7&amp;"'!$I$4")</f>
        <v>28105.588417234401</v>
      </c>
      <c r="D7" s="21">
        <f t="shared" ca="1" si="0"/>
        <v>2180.0665673863004</v>
      </c>
      <c r="E7" s="21">
        <f t="shared" ca="1" si="1"/>
        <v>2187.9157043440027</v>
      </c>
    </row>
    <row r="8" spans="1:5" x14ac:dyDescent="0.25">
      <c r="A8" s="16" t="s">
        <v>38</v>
      </c>
      <c r="B8" s="20" cm="1">
        <f t="array" aca="1" ref="B8" ca="1">INDIRECT("'"&amp;A8&amp;"'!$G$4")</f>
        <v>32015.328443367602</v>
      </c>
      <c r="C8" s="20" cm="1">
        <f t="array" aca="1" ref="C8" ca="1">INDIRECT("'"&amp;A8&amp;"'!$I$4")</f>
        <v>31669.966417225001</v>
      </c>
      <c r="D8" s="20">
        <f t="shared" ca="1" si="0"/>
        <v>5736.5954304190018</v>
      </c>
      <c r="E8" s="20">
        <f t="shared" ca="1" si="1"/>
        <v>5752.2937043346028</v>
      </c>
    </row>
    <row r="9" spans="1:5" x14ac:dyDescent="0.25">
      <c r="A9" s="17" t="s">
        <v>39</v>
      </c>
      <c r="B9" s="21" cm="1">
        <f t="array" aca="1" ref="B9" ca="1">INDIRECT("'"&amp;A9&amp;"'!$G$4")</f>
        <v>28685.3460434845</v>
      </c>
      <c r="C9" s="21" cm="1">
        <f t="array" aca="1" ref="C9" ca="1">INDIRECT("'"&amp;A9&amp;"'!$I$4")</f>
        <v>28324.2857434262</v>
      </c>
      <c r="D9" s="21">
        <f t="shared" ca="1" si="0"/>
        <v>2406.6130305359002</v>
      </c>
      <c r="E9" s="21">
        <f t="shared" ca="1" si="1"/>
        <v>2406.613030535802</v>
      </c>
    </row>
    <row r="10" spans="1:5" x14ac:dyDescent="0.25">
      <c r="A10" s="16" t="s">
        <v>40</v>
      </c>
      <c r="B10" s="20" cm="1">
        <f t="array" aca="1" ref="B10" ca="1">INDIRECT("'"&amp;A10&amp;"'!$G$4")</f>
        <v>28806.873359154899</v>
      </c>
      <c r="C10" s="20" cm="1">
        <f t="array" aca="1" ref="C10" ca="1">INDIRECT("'"&amp;A10&amp;"'!$I$4")</f>
        <v>28469.360469970001</v>
      </c>
      <c r="D10" s="20">
        <f t="shared" ca="1" si="0"/>
        <v>2528.140346206299</v>
      </c>
      <c r="E10" s="20">
        <f t="shared" ca="1" si="1"/>
        <v>2551.6877570796023</v>
      </c>
    </row>
    <row r="11" spans="1:5" x14ac:dyDescent="0.25">
      <c r="A11" s="17" t="s">
        <v>41</v>
      </c>
      <c r="B11" s="21" cm="1">
        <f t="array" aca="1" ref="B11" ca="1">INDIRECT("'"&amp;A11&amp;"'!$G$4")</f>
        <v>26347.566647561802</v>
      </c>
      <c r="C11" s="21" cm="1">
        <f t="array" aca="1" ref="C11" ca="1">INDIRECT("'"&amp;A11&amp;"'!$I$4")</f>
        <v>26002.204621419201</v>
      </c>
      <c r="D11" s="21">
        <f t="shared" ca="1" si="0"/>
        <v>68.833634613201866</v>
      </c>
      <c r="E11" s="21">
        <f t="shared" ca="1" si="1"/>
        <v>84.531908528802887</v>
      </c>
    </row>
    <row r="12" spans="1:5" x14ac:dyDescent="0.25">
      <c r="A12" s="16" t="s">
        <v>42</v>
      </c>
      <c r="B12" s="20" cm="1">
        <f t="array" aca="1" ref="B12" ca="1">INDIRECT("'"&amp;A12&amp;"'!$G$4")</f>
        <v>28370.690511609198</v>
      </c>
      <c r="C12" s="20" cm="1">
        <f t="array" aca="1" ref="C12" ca="1">INDIRECT("'"&amp;A12&amp;"'!$I$4")</f>
        <v>28017.479348508801</v>
      </c>
      <c r="D12" s="20">
        <f t="shared" ca="1" si="0"/>
        <v>2091.9574986605985</v>
      </c>
      <c r="E12" s="20">
        <f t="shared" ca="1" si="1"/>
        <v>2099.8066356184027</v>
      </c>
    </row>
    <row r="13" spans="1:5" x14ac:dyDescent="0.25">
      <c r="A13" s="17" t="s">
        <v>43</v>
      </c>
      <c r="B13" s="21" cm="1">
        <f t="array" aca="1" ref="B13" ca="1">INDIRECT("'"&amp;A13&amp;"'!$G$4")</f>
        <v>26278.7330129486</v>
      </c>
      <c r="C13" s="21" cm="1">
        <f t="array" aca="1" ref="C13" ca="1">INDIRECT("'"&amp;A13&amp;"'!$I$4")</f>
        <v>25917.672712890399</v>
      </c>
      <c r="D13" s="21">
        <f t="shared" ca="1" si="0"/>
        <v>0</v>
      </c>
      <c r="E13" s="21">
        <f t="shared" ca="1" si="1"/>
        <v>0</v>
      </c>
    </row>
    <row r="14" spans="1:5" x14ac:dyDescent="0.25">
      <c r="A14" s="16" t="s">
        <v>44</v>
      </c>
      <c r="B14" s="20" cm="1">
        <f t="array" aca="1" ref="B14" ca="1">INDIRECT("'"&amp;A14&amp;"'!$G$4")</f>
        <v>30754.469610142402</v>
      </c>
      <c r="C14" s="20" cm="1">
        <f t="array" aca="1" ref="C14" ca="1">INDIRECT("'"&amp;A14&amp;"'!$I$4")</f>
        <v>30416.956720957602</v>
      </c>
      <c r="D14" s="20">
        <f t="shared" ca="1" si="0"/>
        <v>4475.7365971938016</v>
      </c>
      <c r="E14" s="20">
        <f t="shared" ca="1" si="1"/>
        <v>4499.2840080672031</v>
      </c>
    </row>
    <row r="15" spans="1:5" x14ac:dyDescent="0.25">
      <c r="A15" s="17" t="s">
        <v>45</v>
      </c>
      <c r="B15" s="21" cm="1">
        <f t="array" aca="1" ref="B15" ca="1">INDIRECT("'"&amp;A15&amp;"'!$G$4")</f>
        <v>28458.7995803349</v>
      </c>
      <c r="C15" s="21" cm="1">
        <f t="array" aca="1" ref="C15" ca="1">INDIRECT("'"&amp;A15&amp;"'!$I$4")</f>
        <v>28105.588417234401</v>
      </c>
      <c r="D15" s="21">
        <f t="shared" ca="1" si="0"/>
        <v>2180.0665673863004</v>
      </c>
      <c r="E15" s="21">
        <f t="shared" ca="1" si="1"/>
        <v>2187.9157043440027</v>
      </c>
    </row>
    <row r="16" spans="1:5" x14ac:dyDescent="0.25">
      <c r="A16" s="16" t="s">
        <v>46</v>
      </c>
      <c r="B16" s="20" cm="1">
        <f t="array" aca="1" ref="B16" ca="1">INDIRECT("'"&amp;A16&amp;"'!$G$4")</f>
        <v>32015.328443367602</v>
      </c>
      <c r="C16" s="20" cm="1">
        <f t="array" aca="1" ref="C16" ca="1">INDIRECT("'"&amp;A16&amp;"'!$I$4")</f>
        <v>31669.966417225001</v>
      </c>
      <c r="D16" s="20">
        <f t="shared" ca="1" si="0"/>
        <v>5736.5954304190018</v>
      </c>
      <c r="E16" s="20">
        <f t="shared" ca="1" si="1"/>
        <v>5752.2937043346028</v>
      </c>
    </row>
    <row r="17" spans="1:5" x14ac:dyDescent="0.25">
      <c r="A17" s="17" t="s">
        <v>47</v>
      </c>
      <c r="B17" s="21" cm="1">
        <f t="array" aca="1" ref="B17" ca="1">INDIRECT("'"&amp;A17&amp;"'!$G$4")</f>
        <v>28685.346043484398</v>
      </c>
      <c r="C17" s="21" cm="1">
        <f t="array" aca="1" ref="C17" ca="1">INDIRECT("'"&amp;A17&amp;"'!$I$4")</f>
        <v>28324.2857434262</v>
      </c>
      <c r="D17" s="21">
        <f t="shared" ca="1" si="0"/>
        <v>2406.6130305357983</v>
      </c>
      <c r="E17" s="21">
        <f t="shared" ca="1" si="1"/>
        <v>2406.613030535802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BA85-9ECF-42DF-9406-4488BB52C8CB}">
  <dimension ref="A1:M20"/>
  <sheetViews>
    <sheetView zoomScale="90" zoomScaleNormal="90"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6.7109375" style="2" bestFit="1" customWidth="1"/>
    <col min="2" max="2" width="24.28515625" style="2" bestFit="1" customWidth="1"/>
    <col min="3" max="3" width="9.140625" style="2"/>
    <col min="4" max="4" width="10.85546875" style="2" bestFit="1" customWidth="1"/>
    <col min="5" max="5" width="14.85546875" style="2" bestFit="1" customWidth="1"/>
    <col min="6" max="6" width="24.7109375" style="2" bestFit="1" customWidth="1"/>
    <col min="7" max="7" width="23.5703125" style="2" customWidth="1"/>
    <col min="8" max="8" width="21.7109375" style="2" bestFit="1" customWidth="1"/>
    <col min="9" max="10" width="9.140625" style="2"/>
    <col min="11" max="11" width="16.5703125" style="2" bestFit="1" customWidth="1"/>
    <col min="12" max="12" width="15.4257812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45414.672951388886</v>
      </c>
      <c r="B2" s="3"/>
      <c r="C2" s="3"/>
      <c r="D2" s="3">
        <v>20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45414.673159722224</v>
      </c>
      <c r="B4" s="5"/>
      <c r="C4" s="5"/>
      <c r="D4" s="5" t="b">
        <v>1</v>
      </c>
      <c r="E4" s="5">
        <v>2</v>
      </c>
      <c r="F4" s="5">
        <v>-14199.2264664584</v>
      </c>
      <c r="G4" s="5">
        <v>28812.116685143799</v>
      </c>
      <c r="H4" s="5">
        <v>42</v>
      </c>
      <c r="I4" s="5">
        <f>2*H4-2*F4</f>
        <v>28482.4529329168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ht="15" customHeight="1" x14ac:dyDescent="0.25">
      <c r="A8" s="19" t="s">
        <v>1</v>
      </c>
      <c r="B8" s="8" t="s">
        <v>27</v>
      </c>
      <c r="C8" s="9">
        <v>-1.3368999492531699</v>
      </c>
      <c r="D8" s="9">
        <v>0.77411838359649998</v>
      </c>
      <c r="E8" s="9">
        <v>10.8833390627266</v>
      </c>
      <c r="F8" s="9">
        <v>-0.245829140486054</v>
      </c>
      <c r="G8" s="9">
        <v>-0.65841906765151004</v>
      </c>
      <c r="H8" s="9">
        <v>-0.39460626851098801</v>
      </c>
      <c r="I8" s="9">
        <v>1.4790155923563399</v>
      </c>
      <c r="J8" s="9">
        <v>6.2280181475163196E-3</v>
      </c>
      <c r="K8" s="9">
        <v>0.10454830741325701</v>
      </c>
      <c r="L8" s="9">
        <v>0.73885535281248305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0.109021927871606</v>
      </c>
      <c r="E9" s="11">
        <v>6.9956609968158903E-2</v>
      </c>
      <c r="F9" s="11">
        <v>1.6584942735455601E-2</v>
      </c>
      <c r="G9" s="11">
        <v>2.4740998395094201E-2</v>
      </c>
      <c r="H9" s="11">
        <v>0.35282401646094902</v>
      </c>
      <c r="I9" s="11">
        <v>1.63783867723333</v>
      </c>
      <c r="J9" s="11">
        <v>9.28092071659283E-3</v>
      </c>
      <c r="K9" s="11">
        <v>7.0601884214835896E-3</v>
      </c>
      <c r="L9" s="11">
        <v>1.29453664849486E-2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0.49104331909453403</v>
      </c>
      <c r="E10" s="12">
        <v>0</v>
      </c>
      <c r="F10" s="12">
        <v>-2.69668182260057E-2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-0.13829291030069801</v>
      </c>
      <c r="H11" s="11">
        <v>0.65739772678291997</v>
      </c>
      <c r="I11" s="11">
        <v>0</v>
      </c>
      <c r="J11" s="11">
        <v>0</v>
      </c>
      <c r="K11" s="11">
        <v>0</v>
      </c>
      <c r="L11" s="11">
        <v>0.11451240650790501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-0.465555266800248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6.1117988385465297E-2</v>
      </c>
      <c r="G16" s="9">
        <v>0</v>
      </c>
      <c r="H16" s="9">
        <v>-0.30141037048511499</v>
      </c>
      <c r="I16" s="9">
        <v>0</v>
      </c>
      <c r="J16" s="9">
        <v>0</v>
      </c>
      <c r="K16" s="9">
        <v>0</v>
      </c>
      <c r="L16" s="9">
        <v>1.9603171950569698E-2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-0.751111833692922</v>
      </c>
      <c r="E17" s="11">
        <v>0</v>
      </c>
      <c r="F17" s="11">
        <v>-0.38633936605485403</v>
      </c>
      <c r="G17" s="11">
        <v>0.23051582799427001</v>
      </c>
      <c r="H17" s="11">
        <v>-0.85868940402197402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1.6220334668991001</v>
      </c>
      <c r="G18" s="9">
        <v>-0.442447981170214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-0.34687254077879598</v>
      </c>
      <c r="G19" s="11">
        <v>2.2033773131741299</v>
      </c>
      <c r="H19" s="11">
        <v>0</v>
      </c>
      <c r="I19" s="11">
        <v>0</v>
      </c>
      <c r="J19" s="11">
        <v>0</v>
      </c>
      <c r="K19" s="11">
        <v>0.53423661191807303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-4.5108404070127298E-2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53CF-E249-415F-86C4-12CF9585CEF5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11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45414.676574074074</v>
      </c>
      <c r="B2" s="3"/>
      <c r="C2" s="3"/>
      <c r="D2" s="3">
        <v>21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45414.676793981482</v>
      </c>
      <c r="B4" s="5"/>
      <c r="C4" s="5"/>
      <c r="D4" s="5" t="b">
        <v>1</v>
      </c>
      <c r="E4" s="5">
        <v>2</v>
      </c>
      <c r="F4" s="5">
        <v>-13705.030825183199</v>
      </c>
      <c r="G4" s="5">
        <v>27833.574539551199</v>
      </c>
      <c r="H4" s="5">
        <v>43</v>
      </c>
      <c r="I4" s="5">
        <f>2*H4-2*F4</f>
        <v>27496.061650366399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0.77411838359650098</v>
      </c>
      <c r="E8" s="9">
        <v>10.8833390627266</v>
      </c>
      <c r="F8" s="9">
        <v>-0.245829140486055</v>
      </c>
      <c r="G8" s="9">
        <v>-0.65224636715485196</v>
      </c>
      <c r="H8" s="9">
        <v>-0.39460626851098901</v>
      </c>
      <c r="I8" s="9">
        <v>1.4790155923563499</v>
      </c>
      <c r="J8" s="9">
        <v>6.2280181475163196E-3</v>
      </c>
      <c r="K8" s="9">
        <v>0.52167202917001498</v>
      </c>
      <c r="L8" s="9">
        <v>0.40208526022294999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0.33542182833767198</v>
      </c>
      <c r="D9" s="11">
        <v>0.109021927871606</v>
      </c>
      <c r="E9" s="11">
        <v>6.9956609968158695E-2</v>
      </c>
      <c r="F9" s="11">
        <v>1.6584942735455601E-2</v>
      </c>
      <c r="G9" s="11">
        <v>2.19546304439549E-2</v>
      </c>
      <c r="H9" s="11">
        <v>0.35282401646094902</v>
      </c>
      <c r="I9" s="11">
        <v>1.63783867723334</v>
      </c>
      <c r="J9" s="11">
        <v>9.2809207165928404E-3</v>
      </c>
      <c r="K9" s="11">
        <v>1.1698060529887601E-2</v>
      </c>
      <c r="L9" s="11">
        <v>8.3569236300049098E-3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0.49104331909453403</v>
      </c>
      <c r="E10" s="12">
        <v>0</v>
      </c>
      <c r="F10" s="12">
        <v>-2.6966818226005902E-2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-0.19701246032282499</v>
      </c>
      <c r="H11" s="11">
        <v>0.65739772678291897</v>
      </c>
      <c r="I11" s="11">
        <v>0</v>
      </c>
      <c r="J11" s="11">
        <v>0</v>
      </c>
      <c r="K11" s="11">
        <v>0</v>
      </c>
      <c r="L11" s="11">
        <v>9.3044120413440706E-2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7.6319510940642502E-2</v>
      </c>
      <c r="H15" s="11">
        <v>0</v>
      </c>
      <c r="I15" s="11">
        <v>0</v>
      </c>
      <c r="J15" s="11">
        <v>0</v>
      </c>
      <c r="K15" s="11">
        <v>0</v>
      </c>
      <c r="L15" s="11">
        <v>-3.1403993242568498E-2</v>
      </c>
      <c r="M15" s="11">
        <v>-0.465555266800248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6.1117988385465102E-2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0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-0.751111833692922</v>
      </c>
      <c r="E17" s="11">
        <v>0</v>
      </c>
      <c r="F17" s="11">
        <v>-0.38633936605485403</v>
      </c>
      <c r="G17" s="11">
        <v>0.26163486989818002</v>
      </c>
      <c r="H17" s="11">
        <v>-0.85868940402197602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1.6220334668991001</v>
      </c>
      <c r="G18" s="9">
        <v>-0.52114843198886596</v>
      </c>
      <c r="H18" s="9">
        <v>0</v>
      </c>
      <c r="I18" s="9">
        <v>0</v>
      </c>
      <c r="J18" s="9">
        <v>0</v>
      </c>
      <c r="K18" s="9">
        <v>0</v>
      </c>
      <c r="L18" s="9">
        <v>0.65934343474955204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-0.34687254077879498</v>
      </c>
      <c r="G19" s="11">
        <v>2.3317119211798598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-4.5108404070127298E-2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EA27-42A0-4D44-9EF9-2B821B7EA6A6}">
  <dimension ref="A1:M2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8" sqref="A8:A20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45414.681446759256</v>
      </c>
      <c r="B2" s="3"/>
      <c r="C2" s="3"/>
      <c r="D2" s="3">
        <v>22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45414.682025462964</v>
      </c>
      <c r="B4" s="5"/>
      <c r="C4" s="5"/>
      <c r="D4" s="5" t="b">
        <v>1</v>
      </c>
      <c r="E4" s="5">
        <v>2</v>
      </c>
      <c r="F4" s="5">
        <v>-13974.0044777618</v>
      </c>
      <c r="G4" s="5">
        <v>28381.370981666201</v>
      </c>
      <c r="H4" s="5">
        <v>44</v>
      </c>
      <c r="I4" s="5">
        <f>2*H4-2*F4</f>
        <v>28036.008955523601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0.77411838359650098</v>
      </c>
      <c r="E8" s="9">
        <v>10.8833390627266</v>
      </c>
      <c r="F8" s="9">
        <v>-0.218936667305768</v>
      </c>
      <c r="G8" s="9">
        <v>-0.65841906765150704</v>
      </c>
      <c r="H8" s="9">
        <v>-0.39460626851098801</v>
      </c>
      <c r="I8" s="9">
        <v>1.4790155923563399</v>
      </c>
      <c r="J8" s="9">
        <v>6.2280181475163196E-3</v>
      </c>
      <c r="K8" s="9">
        <v>0.115329503369288</v>
      </c>
      <c r="L8" s="9">
        <v>0.73885535281248305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0.109021927871606</v>
      </c>
      <c r="E9" s="11">
        <v>6.9956609968158695E-2</v>
      </c>
      <c r="F9" s="11">
        <v>1.6508058864365401E-2</v>
      </c>
      <c r="G9" s="11">
        <v>2.4740998395094301E-2</v>
      </c>
      <c r="H9" s="11">
        <v>0.35282401646094902</v>
      </c>
      <c r="I9" s="11">
        <v>1.63783867723334</v>
      </c>
      <c r="J9" s="11">
        <v>9.2809207165928404E-3</v>
      </c>
      <c r="K9" s="11">
        <v>6.9263855521900499E-3</v>
      </c>
      <c r="L9" s="11">
        <v>1.29453664849486E-2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0.49104331909453502</v>
      </c>
      <c r="E10" s="12">
        <v>0</v>
      </c>
      <c r="F10" s="12">
        <v>-3.2120899755105001E-2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-0.13829291030069801</v>
      </c>
      <c r="H11" s="11">
        <v>0.65739772678291997</v>
      </c>
      <c r="I11" s="11">
        <v>0</v>
      </c>
      <c r="J11" s="11">
        <v>0</v>
      </c>
      <c r="K11" s="11">
        <v>0</v>
      </c>
      <c r="L11" s="11">
        <v>0.11451240650790501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1.65061976039442E-2</v>
      </c>
      <c r="G15" s="11">
        <v>0</v>
      </c>
      <c r="H15" s="11">
        <v>0</v>
      </c>
      <c r="I15" s="11">
        <v>0</v>
      </c>
      <c r="J15" s="11">
        <v>0</v>
      </c>
      <c r="K15" s="11">
        <v>1.5010759170022901E-2</v>
      </c>
      <c r="L15" s="11">
        <v>0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6.6546481321995699E-2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1.9603171950569698E-2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-0.751111833692922</v>
      </c>
      <c r="E17" s="11">
        <v>0</v>
      </c>
      <c r="F17" s="11">
        <v>-0.37453895185937902</v>
      </c>
      <c r="G17" s="11">
        <v>0.230515827994272</v>
      </c>
      <c r="H17" s="11">
        <v>-0.85868940402197302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1.60225218474965</v>
      </c>
      <c r="G18" s="9">
        <v>-0.442447981170208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-0.33868856836046402</v>
      </c>
      <c r="G19" s="11">
        <v>2.2033773131741201</v>
      </c>
      <c r="H19" s="11">
        <v>0</v>
      </c>
      <c r="I19" s="11">
        <v>0</v>
      </c>
      <c r="J19" s="11">
        <v>0</v>
      </c>
      <c r="K19" s="11">
        <v>0.53526037251137204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-3.6134816193655203E-2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1AA3-0875-45B3-A45C-AFB435DB880D}">
  <dimension ref="A1:M20"/>
  <sheetViews>
    <sheetView workbookViewId="0">
      <pane xSplit="2" ySplit="7" topLeftCell="I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12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45414.685057870367</v>
      </c>
      <c r="B2" s="3"/>
      <c r="C2" s="3"/>
      <c r="D2" s="3">
        <v>23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45414.68540509259</v>
      </c>
      <c r="B4" s="5"/>
      <c r="C4" s="5"/>
      <c r="D4" s="5" t="b">
        <v>1</v>
      </c>
      <c r="E4" s="5">
        <v>2</v>
      </c>
      <c r="F4" s="5">
        <v>-12923.101159952599</v>
      </c>
      <c r="G4" s="5">
        <v>26289.413483005501</v>
      </c>
      <c r="H4" s="5">
        <v>45</v>
      </c>
      <c r="I4" s="5">
        <f>2*H4-2*F4</f>
        <v>25936.202319905198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0.77411838359650198</v>
      </c>
      <c r="E8" s="9">
        <v>10.8833390627266</v>
      </c>
      <c r="F8" s="9">
        <v>-0.21893666730576899</v>
      </c>
      <c r="G8" s="9">
        <v>-0.65224636715485296</v>
      </c>
      <c r="H8" s="9">
        <v>-0.39460626851098801</v>
      </c>
      <c r="I8" s="9">
        <v>1.4790155923563399</v>
      </c>
      <c r="J8" s="9">
        <v>6.2280181475163196E-3</v>
      </c>
      <c r="K8" s="9">
        <v>0.115329503369288</v>
      </c>
      <c r="L8" s="9">
        <v>0.74061504672546297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0.109021927871606</v>
      </c>
      <c r="E9" s="11">
        <v>6.9956609968159097E-2</v>
      </c>
      <c r="F9" s="11">
        <v>1.6508058864365401E-2</v>
      </c>
      <c r="G9" s="11">
        <v>2.1954630443954799E-2</v>
      </c>
      <c r="H9" s="11">
        <v>0.35282401646094802</v>
      </c>
      <c r="I9" s="11">
        <v>1.63783867723334</v>
      </c>
      <c r="J9" s="11">
        <v>9.2809207165928404E-3</v>
      </c>
      <c r="K9" s="11">
        <v>6.9263855521900499E-3</v>
      </c>
      <c r="L9" s="11">
        <v>1.30561782609362E-2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0.49104331909453502</v>
      </c>
      <c r="E10" s="12">
        <v>0</v>
      </c>
      <c r="F10" s="12">
        <v>-3.21208997551055E-2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-0.19701246032282599</v>
      </c>
      <c r="H11" s="11">
        <v>0.65739772678291997</v>
      </c>
      <c r="I11" s="11">
        <v>0</v>
      </c>
      <c r="J11" s="11">
        <v>0</v>
      </c>
      <c r="K11" s="11">
        <v>0</v>
      </c>
      <c r="L11" s="11">
        <v>0.13769296451003399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1.6506197603944301E-2</v>
      </c>
      <c r="G15" s="11">
        <v>7.6319510940642696E-2</v>
      </c>
      <c r="H15" s="11">
        <v>0</v>
      </c>
      <c r="I15" s="11">
        <v>0</v>
      </c>
      <c r="J15" s="11">
        <v>0</v>
      </c>
      <c r="K15" s="11">
        <v>1.5010759170022901E-2</v>
      </c>
      <c r="L15" s="11">
        <v>-3.1906272744791499E-2</v>
      </c>
      <c r="M15" s="11">
        <v>-0.465555266800248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6.6546481321995601E-2</v>
      </c>
      <c r="G16" s="9">
        <v>0</v>
      </c>
      <c r="H16" s="9">
        <v>-0.30141037048511499</v>
      </c>
      <c r="I16" s="9">
        <v>0</v>
      </c>
      <c r="J16" s="9">
        <v>0</v>
      </c>
      <c r="K16" s="9">
        <v>0</v>
      </c>
      <c r="L16" s="9">
        <v>0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-0.751111833692922</v>
      </c>
      <c r="E17" s="11">
        <v>0</v>
      </c>
      <c r="F17" s="11">
        <v>-0.37453895185938102</v>
      </c>
      <c r="G17" s="11">
        <v>0.26163486989818002</v>
      </c>
      <c r="H17" s="11">
        <v>-0.85868940402197202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1.60225218474965</v>
      </c>
      <c r="G18" s="9">
        <v>-0.52114843198886696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-0.33868856836046002</v>
      </c>
      <c r="G19" s="11">
        <v>2.33171192117987</v>
      </c>
      <c r="H19" s="11">
        <v>0</v>
      </c>
      <c r="I19" s="11">
        <v>0</v>
      </c>
      <c r="J19" s="11">
        <v>0</v>
      </c>
      <c r="K19" s="11">
        <v>0.53526037251137104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-3.6134816193655002E-2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80F-FB66-41A3-8DDF-6BB5A54FC8C0}">
  <dimension ref="A1:M2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2" sqref="D12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45414.690358796295</v>
      </c>
      <c r="B2" s="3"/>
      <c r="C2" s="3"/>
      <c r="D2" s="3">
        <v>21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45414.690798611111</v>
      </c>
      <c r="B4" s="5"/>
      <c r="C4" s="5"/>
      <c r="D4" s="5" t="b">
        <v>1</v>
      </c>
      <c r="E4" s="5">
        <v>2</v>
      </c>
      <c r="F4" s="5">
        <v>-15165.478360478701</v>
      </c>
      <c r="G4" s="5">
        <v>30754.4696101423</v>
      </c>
      <c r="H4" s="5">
        <v>43</v>
      </c>
      <c r="I4" s="5">
        <f>2*H4-2*F4</f>
        <v>30416.956720957402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-11.547331503787801</v>
      </c>
      <c r="E8" s="9">
        <v>10.8833390627266</v>
      </c>
      <c r="F8" s="9">
        <v>0.47499188753495702</v>
      </c>
      <c r="G8" s="9">
        <v>0.13373513978324</v>
      </c>
      <c r="H8" s="9">
        <v>-0.39460626851098901</v>
      </c>
      <c r="I8" s="9">
        <v>1.4790155923563399</v>
      </c>
      <c r="J8" s="9">
        <v>6.2280181475163196E-3</v>
      </c>
      <c r="K8" s="9">
        <v>0.514079098780446</v>
      </c>
      <c r="L8" s="9">
        <v>0.37893419494301001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0.109421493582279</v>
      </c>
      <c r="E9" s="11">
        <v>6.9956609968158695E-2</v>
      </c>
      <c r="F9" s="11">
        <v>1.65621315660671E-2</v>
      </c>
      <c r="G9" s="11">
        <v>2.45722193974331E-2</v>
      </c>
      <c r="H9" s="11">
        <v>0.35282401646094902</v>
      </c>
      <c r="I9" s="11">
        <v>1.63783867723334</v>
      </c>
      <c r="J9" s="11">
        <v>9.28092071659283E-3</v>
      </c>
      <c r="K9" s="11">
        <v>1.0809795097657501E-2</v>
      </c>
      <c r="L9" s="11">
        <v>9.4059495136532695E-3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-0.11083740713747101</v>
      </c>
      <c r="H11" s="11">
        <v>0.65739772678292097</v>
      </c>
      <c r="I11" s="11">
        <v>0</v>
      </c>
      <c r="J11" s="11">
        <v>0</v>
      </c>
      <c r="K11" s="11">
        <v>6.7215097052268594E-2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1.07187788457396</v>
      </c>
      <c r="E12" s="9">
        <v>0</v>
      </c>
      <c r="F12" s="9">
        <v>-6.3417483191757495E-2</v>
      </c>
      <c r="G12" s="9">
        <v>-7.2798076383214394E-2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-0.465555266800248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6.2232067579143902E-2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1.5716943882169501E-2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-0.85328761993626101</v>
      </c>
      <c r="E17" s="11">
        <v>0</v>
      </c>
      <c r="F17" s="11">
        <v>-0.383270199467525</v>
      </c>
      <c r="G17" s="11">
        <v>0.233533634721003</v>
      </c>
      <c r="H17" s="11">
        <v>-0.85868940402197502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1.61548584104746</v>
      </c>
      <c r="G18" s="9">
        <v>-0.52510919493705999</v>
      </c>
      <c r="H18" s="9">
        <v>0</v>
      </c>
      <c r="I18" s="9">
        <v>0</v>
      </c>
      <c r="J18" s="9">
        <v>0</v>
      </c>
      <c r="K18" s="9">
        <v>0</v>
      </c>
      <c r="L18" s="9">
        <v>0.72575254823190105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-0.33634172658524197</v>
      </c>
      <c r="G19" s="11">
        <v>2.25477905366703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-4.4735338319242902E-2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0ACC-8C7A-4158-AC19-AF2EA8F22176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45414.705405092594</v>
      </c>
      <c r="B2" s="3"/>
      <c r="C2" s="3"/>
      <c r="D2" s="3">
        <v>23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45414.705833333333</v>
      </c>
      <c r="B4" s="5"/>
      <c r="C4" s="5"/>
      <c r="D4" s="5" t="b">
        <v>1</v>
      </c>
      <c r="E4" s="5">
        <v>2</v>
      </c>
      <c r="F4" s="5">
        <v>-14007.794208617201</v>
      </c>
      <c r="G4" s="5">
        <v>28458.7995803349</v>
      </c>
      <c r="H4" s="5">
        <v>45</v>
      </c>
      <c r="I4" s="5">
        <f>2*H4-2*F4</f>
        <v>28105.588417234401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-11.547331503787699</v>
      </c>
      <c r="E8" s="9">
        <v>10.8833390627266</v>
      </c>
      <c r="F8" s="9">
        <v>0.47499188753497701</v>
      </c>
      <c r="G8" s="9">
        <v>0.229383940251147</v>
      </c>
      <c r="H8" s="9">
        <v>-0.39460626851098801</v>
      </c>
      <c r="I8" s="9">
        <v>1.4790155923563399</v>
      </c>
      <c r="J8" s="9">
        <v>6.2280181475163196E-3</v>
      </c>
      <c r="K8" s="9">
        <v>0.514079098780446</v>
      </c>
      <c r="L8" s="9">
        <v>0.37969396021961999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0.10942149358228</v>
      </c>
      <c r="E9" s="11">
        <v>6.9956609968159097E-2</v>
      </c>
      <c r="F9" s="11">
        <v>1.65621315660671E-2</v>
      </c>
      <c r="G9" s="11">
        <v>2.1745751036255801E-2</v>
      </c>
      <c r="H9" s="11">
        <v>0.35282401646094902</v>
      </c>
      <c r="I9" s="11">
        <v>1.63783867723333</v>
      </c>
      <c r="J9" s="11">
        <v>9.2809207165928404E-3</v>
      </c>
      <c r="K9" s="11">
        <v>1.0809795097657501E-2</v>
      </c>
      <c r="L9" s="11">
        <v>9.40560621472529E-3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-0.16690092125099901</v>
      </c>
      <c r="H11" s="11">
        <v>0.65739772678291997</v>
      </c>
      <c r="I11" s="11">
        <v>0</v>
      </c>
      <c r="J11" s="11">
        <v>0</v>
      </c>
      <c r="K11" s="11">
        <v>6.7215097052268497E-2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1.07187788457396</v>
      </c>
      <c r="E12" s="9">
        <v>0</v>
      </c>
      <c r="F12" s="9">
        <v>-6.3417483191759605E-2</v>
      </c>
      <c r="G12" s="9">
        <v>-8.1016544130074794E-2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7.6895975016682397E-2</v>
      </c>
      <c r="H15" s="11">
        <v>0</v>
      </c>
      <c r="I15" s="11">
        <v>0</v>
      </c>
      <c r="J15" s="11">
        <v>0</v>
      </c>
      <c r="K15" s="11">
        <v>0</v>
      </c>
      <c r="L15" s="11">
        <v>8.8198080916771697E-4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6.2232067579143999E-2</v>
      </c>
      <c r="G16" s="9">
        <v>0</v>
      </c>
      <c r="H16" s="9">
        <v>-0.30141037048511499</v>
      </c>
      <c r="I16" s="9">
        <v>0</v>
      </c>
      <c r="J16" s="9">
        <v>0</v>
      </c>
      <c r="K16" s="9">
        <v>0</v>
      </c>
      <c r="L16" s="9">
        <v>1.5981897865042401E-2</v>
      </c>
      <c r="M16" s="9">
        <v>-0.208937802593054</v>
      </c>
    </row>
    <row r="17" spans="1:13" x14ac:dyDescent="0.25">
      <c r="A17" s="19"/>
      <c r="B17" s="10" t="s">
        <v>8</v>
      </c>
      <c r="C17" s="11">
        <v>0</v>
      </c>
      <c r="D17" s="11">
        <v>-0.85328761993626301</v>
      </c>
      <c r="E17" s="11">
        <v>0</v>
      </c>
      <c r="F17" s="11">
        <v>-0.383270199467526</v>
      </c>
      <c r="G17" s="11">
        <v>0.26522842039264199</v>
      </c>
      <c r="H17" s="11">
        <v>-0.85868940402197402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1.61548584104745</v>
      </c>
      <c r="G18" s="9">
        <v>-0.61373605079280802</v>
      </c>
      <c r="H18" s="9">
        <v>0</v>
      </c>
      <c r="I18" s="9">
        <v>0</v>
      </c>
      <c r="J18" s="9">
        <v>0</v>
      </c>
      <c r="K18" s="9">
        <v>0</v>
      </c>
      <c r="L18" s="9">
        <v>0.72484929122671904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-0.33634172658523898</v>
      </c>
      <c r="G19" s="11">
        <v>2.3898859606226801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-4.4735338319243201E-2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EE83-51BE-43A6-A782-1B17109FA15E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6" sqref="M16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10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45414.708252314813</v>
      </c>
      <c r="B2" s="3"/>
      <c r="C2" s="3"/>
      <c r="D2" s="3">
        <v>22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45414.708761574075</v>
      </c>
      <c r="B4" s="5"/>
      <c r="C4" s="5"/>
      <c r="D4" s="5" t="b">
        <v>1</v>
      </c>
      <c r="E4" s="5">
        <v>2</v>
      </c>
      <c r="F4" s="5">
        <v>-15790.983208612501</v>
      </c>
      <c r="G4" s="5">
        <v>32015.328443367602</v>
      </c>
      <c r="H4" s="5">
        <v>44</v>
      </c>
      <c r="I4" s="5">
        <f>2*H4-2*F4</f>
        <v>31669.966417225001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-11.5473315037879</v>
      </c>
      <c r="E8" s="9">
        <v>10.8833390627266</v>
      </c>
      <c r="F8" s="9">
        <v>-0.16143891604444899</v>
      </c>
      <c r="G8" s="9">
        <v>0.13373513978322499</v>
      </c>
      <c r="H8" s="9">
        <v>-0.39460626851098801</v>
      </c>
      <c r="I8" s="9">
        <v>1.4790155923563399</v>
      </c>
      <c r="J8" s="9">
        <v>6.2280181475163196E-3</v>
      </c>
      <c r="K8" s="9">
        <v>0.10914398091083601</v>
      </c>
      <c r="L8" s="9">
        <v>0.74955746350862396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0.109421493582279</v>
      </c>
      <c r="E9" s="11">
        <v>6.9956609968158195E-2</v>
      </c>
      <c r="F9" s="11">
        <v>1.6753148367455398E-2</v>
      </c>
      <c r="G9" s="11">
        <v>2.45722193974331E-2</v>
      </c>
      <c r="H9" s="11">
        <v>0.35282401646094802</v>
      </c>
      <c r="I9" s="11">
        <v>1.63783867723334</v>
      </c>
      <c r="J9" s="11">
        <v>9.28092071659283E-3</v>
      </c>
      <c r="K9" s="11">
        <v>6.9188827043256398E-3</v>
      </c>
      <c r="L9" s="11">
        <v>1.55198162451868E-2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-0.11083740713747101</v>
      </c>
      <c r="H11" s="11">
        <v>0.65739772678291997</v>
      </c>
      <c r="I11" s="11">
        <v>0</v>
      </c>
      <c r="J11" s="11">
        <v>0</v>
      </c>
      <c r="K11" s="11">
        <v>-7.44740583040921E-3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1.07187788457397</v>
      </c>
      <c r="E12" s="9">
        <v>0</v>
      </c>
      <c r="F12" s="9">
        <v>0</v>
      </c>
      <c r="G12" s="9">
        <v>-7.2798076383213103E-2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8.0631334066598292E-3</v>
      </c>
      <c r="G15" s="11">
        <v>0</v>
      </c>
      <c r="H15" s="11">
        <v>0</v>
      </c>
      <c r="I15" s="11">
        <v>0</v>
      </c>
      <c r="J15" s="11">
        <v>0</v>
      </c>
      <c r="K15" s="11">
        <v>1.66553707351993E-2</v>
      </c>
      <c r="L15" s="11">
        <v>0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6.5372009964142497E-2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2.1113463017654401E-2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-0.85328761993625801</v>
      </c>
      <c r="E17" s="11">
        <v>0</v>
      </c>
      <c r="F17" s="11">
        <v>-0.35535635551556899</v>
      </c>
      <c r="G17" s="11">
        <v>0.233533634721004</v>
      </c>
      <c r="H17" s="11">
        <v>-0.85868940402197402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1.69049229377</v>
      </c>
      <c r="G18" s="9">
        <v>-0.52510919493705699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-0.42156715958444602</v>
      </c>
      <c r="G19" s="11">
        <v>2.25477905366703</v>
      </c>
      <c r="H19" s="11">
        <v>0</v>
      </c>
      <c r="I19" s="11">
        <v>0</v>
      </c>
      <c r="J19" s="11">
        <v>0</v>
      </c>
      <c r="K19" s="11">
        <v>0.54588507552230303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-3.58596230486894E-2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F52E-4B60-4A05-B98D-3F6846E95B7A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45414.711770833332</v>
      </c>
      <c r="B2" s="3"/>
      <c r="C2" s="3"/>
      <c r="D2" s="3">
        <v>24</v>
      </c>
      <c r="E2" s="3" t="s">
        <v>20</v>
      </c>
      <c r="F2" s="3">
        <v>0.01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45414.712187500001</v>
      </c>
      <c r="B4" s="5"/>
      <c r="C4" s="5"/>
      <c r="D4" s="5" t="b">
        <v>1</v>
      </c>
      <c r="E4" s="5">
        <v>2</v>
      </c>
      <c r="F4" s="5">
        <v>-14116.1428717131</v>
      </c>
      <c r="G4" s="5">
        <v>28685.3460434845</v>
      </c>
      <c r="H4" s="5">
        <v>46</v>
      </c>
      <c r="I4" s="5">
        <f>2*H4-2*F4</f>
        <v>28324.2857434262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-11.547331503787801</v>
      </c>
      <c r="E8" s="9">
        <v>10.8833390627266</v>
      </c>
      <c r="F8" s="9">
        <v>-0.16143891604444799</v>
      </c>
      <c r="G8" s="9">
        <v>0.22938394025112799</v>
      </c>
      <c r="H8" s="9">
        <v>-0.39460626851098801</v>
      </c>
      <c r="I8" s="9">
        <v>1.4790155923563399</v>
      </c>
      <c r="J8" s="9">
        <v>6.2280181475163196E-3</v>
      </c>
      <c r="K8" s="9">
        <v>0.51343468162551897</v>
      </c>
      <c r="L8" s="9">
        <v>0.37969396021961999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0.109421493582279</v>
      </c>
      <c r="E9" s="11">
        <v>6.9956609968158903E-2</v>
      </c>
      <c r="F9" s="11">
        <v>1.6753148367455499E-2</v>
      </c>
      <c r="G9" s="11">
        <v>2.17457510362557E-2</v>
      </c>
      <c r="H9" s="11">
        <v>0.35282401646094802</v>
      </c>
      <c r="I9" s="11">
        <v>1.63783867723334</v>
      </c>
      <c r="J9" s="11">
        <v>9.2809207165928404E-3</v>
      </c>
      <c r="K9" s="11">
        <v>1.08094999970858E-2</v>
      </c>
      <c r="L9" s="11">
        <v>9.4056062147252692E-3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-0.16690092125100101</v>
      </c>
      <c r="H11" s="11">
        <v>0.65739772678292097</v>
      </c>
      <c r="I11" s="11">
        <v>0</v>
      </c>
      <c r="J11" s="11">
        <v>0</v>
      </c>
      <c r="K11" s="11">
        <v>6.7717128500041093E-2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1.07187788457396</v>
      </c>
      <c r="E12" s="9">
        <v>0</v>
      </c>
      <c r="F12" s="9">
        <v>0</v>
      </c>
      <c r="G12" s="9">
        <v>-8.1016544130072699E-2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8.0631334066598795E-3</v>
      </c>
      <c r="G15" s="11">
        <v>7.6895975016682702E-2</v>
      </c>
      <c r="H15" s="11">
        <v>0</v>
      </c>
      <c r="I15" s="11">
        <v>0</v>
      </c>
      <c r="J15" s="11">
        <v>0</v>
      </c>
      <c r="K15" s="11">
        <v>-7.61787371726493E-4</v>
      </c>
      <c r="L15" s="11">
        <v>8.8198080916770895E-4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6.53720099641424E-2</v>
      </c>
      <c r="G16" s="9">
        <v>0</v>
      </c>
      <c r="H16" s="9">
        <v>-0.30141037048511499</v>
      </c>
      <c r="I16" s="9">
        <v>0</v>
      </c>
      <c r="J16" s="9">
        <v>0</v>
      </c>
      <c r="K16" s="9">
        <v>0</v>
      </c>
      <c r="L16" s="9">
        <v>1.5981897865042401E-2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-0.85328761993626001</v>
      </c>
      <c r="E17" s="11">
        <v>0</v>
      </c>
      <c r="F17" s="11">
        <v>-0.35535635551556899</v>
      </c>
      <c r="G17" s="11">
        <v>0.265228420392641</v>
      </c>
      <c r="H17" s="11">
        <v>-0.85868940402197202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1.69049229377</v>
      </c>
      <c r="G18" s="9">
        <v>-0.61373605079280902</v>
      </c>
      <c r="H18" s="9">
        <v>0</v>
      </c>
      <c r="I18" s="9">
        <v>0</v>
      </c>
      <c r="J18" s="9">
        <v>0</v>
      </c>
      <c r="K18" s="9">
        <v>0</v>
      </c>
      <c r="L18" s="9">
        <v>0.72484929122671904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-0.42156715958444502</v>
      </c>
      <c r="G19" s="11">
        <v>2.3898859606226801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-3.58596230486894E-2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D652-15C9-479A-BA23-31F9850A25A3}">
  <dimension ref="A1:M20"/>
  <sheetViews>
    <sheetView workbookViewId="0">
      <pane ySplit="7" topLeftCell="A8" activePane="bottomLeft" state="frozen"/>
      <selection activeCell="C1" sqref="C1"/>
      <selection pane="bottomLeft" sqref="A1:XFD1048576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/>
      <c r="B2" s="3"/>
      <c r="C2" s="3"/>
      <c r="D2" s="3"/>
      <c r="E2" s="3"/>
      <c r="F2" s="3"/>
      <c r="G2" s="3"/>
      <c r="H2" s="3"/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5"/>
      <c r="B4" s="5"/>
      <c r="C4" s="5"/>
      <c r="D4" s="5"/>
      <c r="E4" s="5"/>
      <c r="F4" s="5"/>
      <c r="G4" s="5"/>
      <c r="H4" s="5"/>
      <c r="I4" s="5">
        <f>2*H4-2*F4</f>
        <v>0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19"/>
      <c r="B9" s="10" t="s">
        <v>28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x14ac:dyDescent="0.25">
      <c r="A17" s="19"/>
      <c r="B17" s="10" t="s">
        <v>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A8:A20"/>
    <mergeCell ref="C6:M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CDD5-8AC8-43D1-8100-2D6952BD3307}">
  <dimension ref="A1:M2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4" sqref="A4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45414.634618055556</v>
      </c>
      <c r="B2" s="3"/>
      <c r="C2" s="3"/>
      <c r="D2" s="3">
        <v>21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45414.635057870371</v>
      </c>
      <c r="B4" s="5"/>
      <c r="C4" s="5"/>
      <c r="D4" s="5" t="b">
        <v>1</v>
      </c>
      <c r="E4" s="5">
        <v>2</v>
      </c>
      <c r="F4" s="5">
        <v>-14191.680234985</v>
      </c>
      <c r="G4" s="5">
        <v>28806.873359154899</v>
      </c>
      <c r="H4" s="5">
        <v>43</v>
      </c>
      <c r="I4" s="5">
        <f>2*H4-2*F4</f>
        <v>28469.360469970001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0.77411838359650198</v>
      </c>
      <c r="E8" s="9">
        <v>10.8833390627266</v>
      </c>
      <c r="F8" s="9">
        <v>-0.245829140486053</v>
      </c>
      <c r="G8" s="9">
        <v>-0.65841906765150604</v>
      </c>
      <c r="H8" s="9">
        <v>-0.39460626851098801</v>
      </c>
      <c r="I8" s="9">
        <v>1.4790155923563399</v>
      </c>
      <c r="J8" s="9">
        <v>6.2280181475163196E-3</v>
      </c>
      <c r="K8" s="9">
        <v>0.110336305836486</v>
      </c>
      <c r="L8" s="9">
        <v>0.73885535281248305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0.109021927871606</v>
      </c>
      <c r="E9" s="11">
        <v>6.9956609968158695E-2</v>
      </c>
      <c r="F9" s="11">
        <v>1.6584942735455601E-2</v>
      </c>
      <c r="G9" s="11">
        <v>2.4740998395094201E-2</v>
      </c>
      <c r="H9" s="11">
        <v>0.35282401646094802</v>
      </c>
      <c r="I9" s="11">
        <v>1.63783867723334</v>
      </c>
      <c r="J9" s="11">
        <v>9.2809207165928404E-3</v>
      </c>
      <c r="K9" s="11">
        <v>7.0545652986281999E-3</v>
      </c>
      <c r="L9" s="11">
        <v>1.29453664849486E-2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0.49104331909453403</v>
      </c>
      <c r="E10" s="12">
        <v>0</v>
      </c>
      <c r="F10" s="12">
        <v>-2.69668182260057E-2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-0.13829291030069801</v>
      </c>
      <c r="H11" s="11">
        <v>0.65739772678292097</v>
      </c>
      <c r="I11" s="11">
        <v>0</v>
      </c>
      <c r="J11" s="11">
        <v>0</v>
      </c>
      <c r="K11" s="11">
        <v>5.8513819215116397E-3</v>
      </c>
      <c r="L11" s="11">
        <v>0.11451240650790501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-0.46555526680025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6.11179883854652E-2</v>
      </c>
      <c r="G16" s="9">
        <v>0</v>
      </c>
      <c r="H16" s="9">
        <v>-0.30141037048511499</v>
      </c>
      <c r="I16" s="9">
        <v>0</v>
      </c>
      <c r="J16" s="9">
        <v>0</v>
      </c>
      <c r="K16" s="9">
        <v>0</v>
      </c>
      <c r="L16" s="9">
        <v>1.9603171950569601E-2</v>
      </c>
      <c r="M16" s="9">
        <v>-0.208937802593054</v>
      </c>
    </row>
    <row r="17" spans="1:13" x14ac:dyDescent="0.25">
      <c r="A17" s="19"/>
      <c r="B17" s="10" t="s">
        <v>8</v>
      </c>
      <c r="C17" s="11">
        <v>0</v>
      </c>
      <c r="D17" s="11">
        <v>-0.751111833692923</v>
      </c>
      <c r="E17" s="11">
        <v>0</v>
      </c>
      <c r="F17" s="11">
        <v>-0.38633936605485297</v>
      </c>
      <c r="G17" s="11">
        <v>0.230515827994273</v>
      </c>
      <c r="H17" s="11">
        <v>-0.85868940402197202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1.6220334668991001</v>
      </c>
      <c r="G18" s="9">
        <v>-0.442447981170209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-0.34687254077879698</v>
      </c>
      <c r="G19" s="11">
        <v>2.2033773131741201</v>
      </c>
      <c r="H19" s="11">
        <v>0</v>
      </c>
      <c r="I19" s="11">
        <v>0</v>
      </c>
      <c r="J19" s="11">
        <v>0</v>
      </c>
      <c r="K19" s="11">
        <v>0.52597697444809699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-4.51084040701272E-2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ECEC-6E2E-47B9-83C0-A59ACE1052B3}">
  <dimension ref="A1:M20"/>
  <sheetViews>
    <sheetView workbookViewId="0">
      <pane xSplit="2" ySplit="7" topLeftCell="I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12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45414.639317129629</v>
      </c>
      <c r="B2" s="3"/>
      <c r="C2" s="3"/>
      <c r="D2" s="3">
        <v>22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45414.639664351853</v>
      </c>
      <c r="B4" s="5"/>
      <c r="C4" s="5"/>
      <c r="D4" s="5" t="b">
        <v>1</v>
      </c>
      <c r="E4" s="5">
        <v>2</v>
      </c>
      <c r="F4" s="5">
        <v>-12957.102310709601</v>
      </c>
      <c r="G4" s="5">
        <v>26347.566647561802</v>
      </c>
      <c r="H4" s="5">
        <v>44</v>
      </c>
      <c r="I4" s="5">
        <f>2*H4-2*F4</f>
        <v>26002.204621419201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0.77411838359650098</v>
      </c>
      <c r="E8" s="9">
        <v>10.8833390627266</v>
      </c>
      <c r="F8" s="9">
        <v>-0.245829140486053</v>
      </c>
      <c r="G8" s="9">
        <v>-0.65224636715485096</v>
      </c>
      <c r="H8" s="9">
        <v>-0.39460626851098701</v>
      </c>
      <c r="I8" s="9">
        <v>1.4790155923563399</v>
      </c>
      <c r="J8" s="9">
        <v>6.2280181475163196E-3</v>
      </c>
      <c r="K8" s="9">
        <v>0.514079098780446</v>
      </c>
      <c r="L8" s="9">
        <v>0.40208526022294999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0.109021927871606</v>
      </c>
      <c r="E9" s="11">
        <v>6.9956609968158903E-2</v>
      </c>
      <c r="F9" s="11">
        <v>1.6584942735455601E-2</v>
      </c>
      <c r="G9" s="11">
        <v>2.1954630443955001E-2</v>
      </c>
      <c r="H9" s="11">
        <v>0.35282401646094802</v>
      </c>
      <c r="I9" s="11">
        <v>1.63783867723333</v>
      </c>
      <c r="J9" s="11">
        <v>9.28092071659283E-3</v>
      </c>
      <c r="K9" s="11">
        <v>1.0809795097657501E-2</v>
      </c>
      <c r="L9" s="11">
        <v>8.3569236300048994E-3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0.49104331909453403</v>
      </c>
      <c r="E10" s="12">
        <v>0</v>
      </c>
      <c r="F10" s="12">
        <v>-2.6966818226005398E-2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-0.19701246032282399</v>
      </c>
      <c r="H11" s="11">
        <v>0.65739772678291997</v>
      </c>
      <c r="I11" s="11">
        <v>0</v>
      </c>
      <c r="J11" s="11">
        <v>0</v>
      </c>
      <c r="K11" s="11">
        <v>6.7215097052268497E-2</v>
      </c>
      <c r="L11" s="11">
        <v>9.3044120413440706E-2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7.6319510940642404E-2</v>
      </c>
      <c r="H15" s="11">
        <v>0</v>
      </c>
      <c r="I15" s="11">
        <v>0</v>
      </c>
      <c r="J15" s="11">
        <v>0</v>
      </c>
      <c r="K15" s="11">
        <v>0</v>
      </c>
      <c r="L15" s="11">
        <v>-3.1403993242568498E-2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6.11179883854652E-2</v>
      </c>
      <c r="G16" s="9">
        <v>0</v>
      </c>
      <c r="H16" s="9">
        <v>-0.30141037048511499</v>
      </c>
      <c r="I16" s="9">
        <v>0</v>
      </c>
      <c r="J16" s="9">
        <v>0</v>
      </c>
      <c r="K16" s="9">
        <v>0</v>
      </c>
      <c r="L16" s="9">
        <v>0</v>
      </c>
      <c r="M16" s="9">
        <v>-0.208937802593054</v>
      </c>
    </row>
    <row r="17" spans="1:13" x14ac:dyDescent="0.25">
      <c r="A17" s="19"/>
      <c r="B17" s="10" t="s">
        <v>8</v>
      </c>
      <c r="C17" s="11">
        <v>0</v>
      </c>
      <c r="D17" s="11">
        <v>-0.751111833692923</v>
      </c>
      <c r="E17" s="11">
        <v>0</v>
      </c>
      <c r="F17" s="11">
        <v>-0.38633936605485297</v>
      </c>
      <c r="G17" s="11">
        <v>0.26163486989818202</v>
      </c>
      <c r="H17" s="11">
        <v>-0.85868940402197402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1.6220334668991001</v>
      </c>
      <c r="G18" s="9">
        <v>-0.52114843198886296</v>
      </c>
      <c r="H18" s="9">
        <v>0</v>
      </c>
      <c r="I18" s="9">
        <v>0</v>
      </c>
      <c r="J18" s="9">
        <v>0</v>
      </c>
      <c r="K18" s="9">
        <v>0</v>
      </c>
      <c r="L18" s="9">
        <v>0.65934343474955204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-0.34687254077879698</v>
      </c>
      <c r="G19" s="11">
        <v>2.3317119211798598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-4.51084040701272E-2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D222-70E7-4878-8CAD-A571F52B6583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45414.642650462964</v>
      </c>
      <c r="B2" s="3"/>
      <c r="C2" s="3"/>
      <c r="D2" s="3">
        <v>23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45414.643078703702</v>
      </c>
      <c r="B4" s="5"/>
      <c r="C4" s="5"/>
      <c r="D4" s="5" t="b">
        <v>1</v>
      </c>
      <c r="E4" s="5">
        <v>2</v>
      </c>
      <c r="F4" s="5">
        <v>-13963.739674254401</v>
      </c>
      <c r="G4" s="5">
        <v>28370.690511609198</v>
      </c>
      <c r="H4" s="5">
        <v>45</v>
      </c>
      <c r="I4" s="5">
        <f>2*H4-2*F4</f>
        <v>28017.479348508801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0.77411838359650298</v>
      </c>
      <c r="E8" s="9">
        <v>10.8833390627266</v>
      </c>
      <c r="F8" s="9">
        <v>-0.21893666730577099</v>
      </c>
      <c r="G8" s="9">
        <v>-0.65841906765150604</v>
      </c>
      <c r="H8" s="9">
        <v>-0.39460626851098801</v>
      </c>
      <c r="I8" s="9">
        <v>1.4790155923563399</v>
      </c>
      <c r="J8" s="9">
        <v>6.2280181475163196E-3</v>
      </c>
      <c r="K8" s="9">
        <v>0.10914398091083501</v>
      </c>
      <c r="L8" s="9">
        <v>0.73885535281248405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0.33542182833766998</v>
      </c>
      <c r="D9" s="11">
        <v>0.109021927871606</v>
      </c>
      <c r="E9" s="11">
        <v>6.9956609968158903E-2</v>
      </c>
      <c r="F9" s="11">
        <v>1.6508058864365301E-2</v>
      </c>
      <c r="G9" s="11">
        <v>2.4740998395094301E-2</v>
      </c>
      <c r="H9" s="11">
        <v>0.35282401646094802</v>
      </c>
      <c r="I9" s="11">
        <v>1.63783867723334</v>
      </c>
      <c r="J9" s="11">
        <v>9.2809207165928404E-3</v>
      </c>
      <c r="K9" s="11">
        <v>6.9188827043256398E-3</v>
      </c>
      <c r="L9" s="11">
        <v>1.2945366484948701E-2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0.49104331909453502</v>
      </c>
      <c r="E10" s="12">
        <v>0</v>
      </c>
      <c r="F10" s="12">
        <v>-3.21208997551055E-2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-0.13829291030069699</v>
      </c>
      <c r="H11" s="11">
        <v>0.65739772678291997</v>
      </c>
      <c r="I11" s="11">
        <v>0</v>
      </c>
      <c r="J11" s="11">
        <v>0</v>
      </c>
      <c r="K11" s="11">
        <v>-7.4474058304090998E-3</v>
      </c>
      <c r="L11" s="11">
        <v>0.11451240650790501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1.6506197603943999E-2</v>
      </c>
      <c r="G15" s="11">
        <v>0</v>
      </c>
      <c r="H15" s="11">
        <v>0</v>
      </c>
      <c r="I15" s="11">
        <v>0</v>
      </c>
      <c r="J15" s="11">
        <v>0</v>
      </c>
      <c r="K15" s="11">
        <v>1.6655370735199199E-2</v>
      </c>
      <c r="L15" s="11">
        <v>0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6.6546481321995504E-2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1.9603171950569698E-2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-0.751111833692921</v>
      </c>
      <c r="E17" s="11">
        <v>0</v>
      </c>
      <c r="F17" s="11">
        <v>-0.37453895185938002</v>
      </c>
      <c r="G17" s="11">
        <v>0.230515827994274</v>
      </c>
      <c r="H17" s="11">
        <v>-0.85868940402197302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1.60225218474965</v>
      </c>
      <c r="G18" s="9">
        <v>-0.442447981170209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-0.33868856836046002</v>
      </c>
      <c r="G19" s="11">
        <v>2.2033773131741201</v>
      </c>
      <c r="H19" s="11">
        <v>0</v>
      </c>
      <c r="I19" s="11">
        <v>0</v>
      </c>
      <c r="J19" s="11">
        <v>0</v>
      </c>
      <c r="K19" s="11">
        <v>0.54588507552230303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-3.61348161936553E-2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CDE4-6C9F-4086-B3BC-F89030F878D1}">
  <dimension ref="A1:M2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45414.646006944444</v>
      </c>
      <c r="B2" s="3"/>
      <c r="C2" s="3"/>
      <c r="D2" s="3">
        <v>24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45414.646412037036</v>
      </c>
      <c r="B4" s="5"/>
      <c r="C4" s="5"/>
      <c r="D4" s="5" t="b">
        <v>1</v>
      </c>
      <c r="E4" s="5">
        <v>2</v>
      </c>
      <c r="F4" s="5">
        <v>-12912.836356445199</v>
      </c>
      <c r="G4" s="5">
        <v>26278.7330129486</v>
      </c>
      <c r="H4" s="5">
        <v>46</v>
      </c>
      <c r="I4" s="5">
        <f>2*H4-2*F4</f>
        <v>25917.672712890399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0.77411838359650098</v>
      </c>
      <c r="E8" s="9">
        <v>10.8833390627266</v>
      </c>
      <c r="F8" s="9">
        <v>-0.21893666730576899</v>
      </c>
      <c r="G8" s="9">
        <v>-0.65224636715485396</v>
      </c>
      <c r="H8" s="9">
        <v>-0.39460626851098901</v>
      </c>
      <c r="I8" s="9">
        <v>1.4790155923563399</v>
      </c>
      <c r="J8" s="9">
        <v>6.2280181475163196E-3</v>
      </c>
      <c r="K8" s="9">
        <v>0.51343468162551997</v>
      </c>
      <c r="L8" s="9">
        <v>0.40208526022294999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0.109021927871606</v>
      </c>
      <c r="E9" s="11">
        <v>6.9956609968159E-2</v>
      </c>
      <c r="F9" s="11">
        <v>1.6508058864365401E-2</v>
      </c>
      <c r="G9" s="11">
        <v>2.19546304439549E-2</v>
      </c>
      <c r="H9" s="11">
        <v>0.35282401646094902</v>
      </c>
      <c r="I9" s="11">
        <v>1.63783867723334</v>
      </c>
      <c r="J9" s="11">
        <v>9.2809207165928404E-3</v>
      </c>
      <c r="K9" s="11">
        <v>1.08094999970858E-2</v>
      </c>
      <c r="L9" s="11">
        <v>8.3569236300048803E-3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0.49104331909453403</v>
      </c>
      <c r="E10" s="12">
        <v>0</v>
      </c>
      <c r="F10" s="12">
        <v>-3.2120899755105403E-2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-0.19701246032282599</v>
      </c>
      <c r="H11" s="11">
        <v>0.65739772678291997</v>
      </c>
      <c r="I11" s="11">
        <v>0</v>
      </c>
      <c r="J11" s="11">
        <v>0</v>
      </c>
      <c r="K11" s="11">
        <v>6.7717128500041093E-2</v>
      </c>
      <c r="L11" s="11">
        <v>9.3044120413441095E-2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1.6506197603944301E-2</v>
      </c>
      <c r="G15" s="11">
        <v>7.6319510940642696E-2</v>
      </c>
      <c r="H15" s="11">
        <v>0</v>
      </c>
      <c r="I15" s="11">
        <v>0</v>
      </c>
      <c r="J15" s="11">
        <v>0</v>
      </c>
      <c r="K15" s="11">
        <v>-7.6178737172648205E-4</v>
      </c>
      <c r="L15" s="11">
        <v>-3.1403993242568498E-2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6.6546481321995601E-2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0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-0.751111833692922</v>
      </c>
      <c r="E17" s="11">
        <v>0</v>
      </c>
      <c r="F17" s="11">
        <v>-0.37453895185938102</v>
      </c>
      <c r="G17" s="11">
        <v>0.26163486989818002</v>
      </c>
      <c r="H17" s="11">
        <v>-0.85868940402197402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1.60225218474965</v>
      </c>
      <c r="G18" s="9">
        <v>-0.52114843198886496</v>
      </c>
      <c r="H18" s="9">
        <v>0</v>
      </c>
      <c r="I18" s="9">
        <v>0</v>
      </c>
      <c r="J18" s="9">
        <v>0</v>
      </c>
      <c r="K18" s="9">
        <v>0</v>
      </c>
      <c r="L18" s="9">
        <v>0.65934343474955004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-0.33868856836046002</v>
      </c>
      <c r="G19" s="11">
        <v>2.33171192117987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-3.6134816193655203E-2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FFE9-C88F-4847-B5F7-1DB12175D800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45414.658946759257</v>
      </c>
      <c r="B2" s="3"/>
      <c r="C2" s="3"/>
      <c r="D2" s="3">
        <v>21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45414.659131944441</v>
      </c>
      <c r="B4" s="5"/>
      <c r="C4" s="5"/>
      <c r="D4" s="5" t="b">
        <v>1</v>
      </c>
      <c r="E4" s="5">
        <v>2</v>
      </c>
      <c r="F4" s="5">
        <v>-15165.478360478801</v>
      </c>
      <c r="G4" s="5">
        <v>30754.469610142402</v>
      </c>
      <c r="H4" s="5">
        <v>43</v>
      </c>
      <c r="I4" s="5">
        <f>2*H4-2*F4</f>
        <v>30416.956720957602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-11.547331503787801</v>
      </c>
      <c r="E8" s="9">
        <v>10.8833390627266</v>
      </c>
      <c r="F8" s="9">
        <v>0.47499188753496202</v>
      </c>
      <c r="G8" s="9">
        <v>0.13373513978325399</v>
      </c>
      <c r="H8" s="9">
        <v>-0.39460626851098801</v>
      </c>
      <c r="I8" s="9">
        <v>1.4790155923563399</v>
      </c>
      <c r="J8" s="9">
        <v>6.2280181475163196E-3</v>
      </c>
      <c r="K8" s="9">
        <v>0.514079098780446</v>
      </c>
      <c r="L8" s="9">
        <v>0.37893419494301001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0.10942149358228</v>
      </c>
      <c r="E9" s="11">
        <v>6.9956609968158598E-2</v>
      </c>
      <c r="F9" s="11">
        <v>1.65621315660671E-2</v>
      </c>
      <c r="G9" s="11">
        <v>2.45722193974331E-2</v>
      </c>
      <c r="H9" s="11">
        <v>0.35282401646094902</v>
      </c>
      <c r="I9" s="11">
        <v>1.63783867723334</v>
      </c>
      <c r="J9" s="11">
        <v>9.28092071659283E-3</v>
      </c>
      <c r="K9" s="11">
        <v>1.0809795097657501E-2</v>
      </c>
      <c r="L9" s="11">
        <v>9.4059495136532903E-3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-0.11083740713747001</v>
      </c>
      <c r="H11" s="11">
        <v>0.65739772678291997</v>
      </c>
      <c r="I11" s="11">
        <v>0</v>
      </c>
      <c r="J11" s="11">
        <v>0</v>
      </c>
      <c r="K11" s="11">
        <v>6.7215097052268497E-2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1.07187788457396</v>
      </c>
      <c r="E12" s="9">
        <v>0</v>
      </c>
      <c r="F12" s="9">
        <v>-6.3417483191758106E-2</v>
      </c>
      <c r="G12" s="9">
        <v>-7.2798076383215601E-2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6.2232067579143999E-2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1.5716943882169598E-2</v>
      </c>
      <c r="M16" s="9">
        <v>-0.208937802593054</v>
      </c>
    </row>
    <row r="17" spans="1:13" x14ac:dyDescent="0.25">
      <c r="A17" s="19"/>
      <c r="B17" s="10" t="s">
        <v>8</v>
      </c>
      <c r="C17" s="11">
        <v>0</v>
      </c>
      <c r="D17" s="11">
        <v>-0.85328761993626001</v>
      </c>
      <c r="E17" s="11">
        <v>0</v>
      </c>
      <c r="F17" s="11">
        <v>-0.383270199467525</v>
      </c>
      <c r="G17" s="11">
        <v>0.233533634721005</v>
      </c>
      <c r="H17" s="11">
        <v>-0.85868940402197302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1.61548584104746</v>
      </c>
      <c r="G18" s="9">
        <v>-0.52510919493705499</v>
      </c>
      <c r="H18" s="9">
        <v>0</v>
      </c>
      <c r="I18" s="9">
        <v>0</v>
      </c>
      <c r="J18" s="9">
        <v>0</v>
      </c>
      <c r="K18" s="9">
        <v>0</v>
      </c>
      <c r="L18" s="9">
        <v>0.72575254823190005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-0.33634172658524097</v>
      </c>
      <c r="G19" s="11">
        <v>2.25477905366703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-4.4735338319243E-2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B280-2FD9-40F7-B973-B93836B935D0}">
  <dimension ref="A1:M20"/>
  <sheetViews>
    <sheetView zoomScaleNormal="100"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45414.661932870367</v>
      </c>
      <c r="B2" s="3"/>
      <c r="C2" s="3"/>
      <c r="D2" s="3">
        <v>23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45414.662210648145</v>
      </c>
      <c r="B4" s="5"/>
      <c r="C4" s="5"/>
      <c r="D4" s="5" t="b">
        <v>1</v>
      </c>
      <c r="E4" s="5">
        <v>2</v>
      </c>
      <c r="F4" s="5">
        <v>-14007.794208617201</v>
      </c>
      <c r="G4" s="5">
        <v>28458.7995803349</v>
      </c>
      <c r="H4" s="5">
        <v>45</v>
      </c>
      <c r="I4" s="5">
        <f>2*H4-2*F4</f>
        <v>28105.588417234401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-11.547331503787801</v>
      </c>
      <c r="E8" s="9">
        <v>10.8833390627266</v>
      </c>
      <c r="F8" s="9">
        <v>0.47499188753496002</v>
      </c>
      <c r="G8" s="9">
        <v>0.22938394025113101</v>
      </c>
      <c r="H8" s="9">
        <v>-0.39460626851098801</v>
      </c>
      <c r="I8" s="9">
        <v>1.4790155923563399</v>
      </c>
      <c r="J8" s="9">
        <v>6.2280181475163196E-3</v>
      </c>
      <c r="K8" s="9">
        <v>0.514079098780446</v>
      </c>
      <c r="L8" s="9">
        <v>0.37969396021961999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0.109421493582279</v>
      </c>
      <c r="E9" s="11">
        <v>6.9956609968158695E-2</v>
      </c>
      <c r="F9" s="11">
        <v>1.65621315660671E-2</v>
      </c>
      <c r="G9" s="11">
        <v>2.1745751036255902E-2</v>
      </c>
      <c r="H9" s="11">
        <v>0.35282401646094902</v>
      </c>
      <c r="I9" s="11">
        <v>1.63783867723333</v>
      </c>
      <c r="J9" s="11">
        <v>9.28092071659283E-3</v>
      </c>
      <c r="K9" s="11">
        <v>1.0809795097657501E-2</v>
      </c>
      <c r="L9" s="11">
        <v>9.4056062147252796E-3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-0.16690092125100001</v>
      </c>
      <c r="H11" s="11">
        <v>0.65739772678291897</v>
      </c>
      <c r="I11" s="11">
        <v>0</v>
      </c>
      <c r="J11" s="11">
        <v>0</v>
      </c>
      <c r="K11" s="11">
        <v>6.7215097052268594E-2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1.07187788457397</v>
      </c>
      <c r="E12" s="9">
        <v>0</v>
      </c>
      <c r="F12" s="9">
        <v>-6.3417483191758203E-2</v>
      </c>
      <c r="G12" s="9">
        <v>-8.1016544130073004E-2</v>
      </c>
      <c r="H12" s="9">
        <v>0</v>
      </c>
      <c r="I12" s="9">
        <v>0</v>
      </c>
      <c r="J12" s="9">
        <v>0</v>
      </c>
      <c r="K12" s="9">
        <v>0</v>
      </c>
      <c r="L12" s="9">
        <v>0.18172598439014701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0</v>
      </c>
      <c r="G15" s="11">
        <v>7.6895975016682494E-2</v>
      </c>
      <c r="H15" s="11">
        <v>0</v>
      </c>
      <c r="I15" s="11">
        <v>0</v>
      </c>
      <c r="J15" s="11">
        <v>0</v>
      </c>
      <c r="K15" s="11">
        <v>0</v>
      </c>
      <c r="L15" s="11">
        <v>8.8198080916768E-4</v>
      </c>
      <c r="M15" s="11">
        <v>-0.465555266800249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6.2232067579143902E-2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1.5981897865042401E-2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-0.85328761993626001</v>
      </c>
      <c r="E17" s="11">
        <v>0</v>
      </c>
      <c r="F17" s="11">
        <v>-0.383270199467525</v>
      </c>
      <c r="G17" s="11">
        <v>0.26522842039264299</v>
      </c>
      <c r="H17" s="11">
        <v>-0.85868940402197502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1.61548584104746</v>
      </c>
      <c r="G18" s="9">
        <v>-0.61373605079280602</v>
      </c>
      <c r="H18" s="9">
        <v>0</v>
      </c>
      <c r="I18" s="9">
        <v>0</v>
      </c>
      <c r="J18" s="9">
        <v>0</v>
      </c>
      <c r="K18" s="9">
        <v>0</v>
      </c>
      <c r="L18" s="9">
        <v>0.72484929122672004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-0.33634172658524197</v>
      </c>
      <c r="G19" s="11">
        <v>2.3898859606226801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-4.4735338319243E-2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D4A3-E396-4C9D-A9FA-4366ED3A61FD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45414.665902777779</v>
      </c>
      <c r="B2" s="3"/>
      <c r="C2" s="3"/>
      <c r="D2" s="3">
        <v>22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45414.666527777779</v>
      </c>
      <c r="B4" s="5"/>
      <c r="C4" s="5"/>
      <c r="D4" s="5" t="b">
        <v>1</v>
      </c>
      <c r="E4" s="5">
        <v>2</v>
      </c>
      <c r="F4" s="5">
        <v>-15790.983208612501</v>
      </c>
      <c r="G4" s="5">
        <v>32015.328443367602</v>
      </c>
      <c r="H4" s="5">
        <v>44</v>
      </c>
      <c r="I4" s="5">
        <f>2*H4-2*F4</f>
        <v>31669.966417225001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-11.547331503787801</v>
      </c>
      <c r="E8" s="9">
        <v>10.8833390627266</v>
      </c>
      <c r="F8" s="9">
        <v>-0.16143891604444899</v>
      </c>
      <c r="G8" s="9">
        <v>0.13373513978318799</v>
      </c>
      <c r="H8" s="9">
        <v>-0.39460626851098901</v>
      </c>
      <c r="I8" s="9">
        <v>1.4790155923563399</v>
      </c>
      <c r="J8" s="9">
        <v>6.2280181475163196E-3</v>
      </c>
      <c r="K8" s="9">
        <v>0.10914398091083501</v>
      </c>
      <c r="L8" s="9">
        <v>0.74955746350862495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0.109421493582279</v>
      </c>
      <c r="E9" s="11">
        <v>6.9956609968158306E-2</v>
      </c>
      <c r="F9" s="11">
        <v>1.6753148367455499E-2</v>
      </c>
      <c r="G9" s="11">
        <v>2.4572219397432999E-2</v>
      </c>
      <c r="H9" s="11">
        <v>0.35282401646094902</v>
      </c>
      <c r="I9" s="11">
        <v>1.63783867723334</v>
      </c>
      <c r="J9" s="11">
        <v>9.2809207165928196E-3</v>
      </c>
      <c r="K9" s="11">
        <v>6.9188827043256398E-3</v>
      </c>
      <c r="L9" s="11">
        <v>1.5519816245186901E-2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-0.110837407137472</v>
      </c>
      <c r="H11" s="11">
        <v>0.65739772678292097</v>
      </c>
      <c r="I11" s="11">
        <v>0</v>
      </c>
      <c r="J11" s="11">
        <v>0</v>
      </c>
      <c r="K11" s="11">
        <v>-7.4474058304093097E-3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1.07187788457397</v>
      </c>
      <c r="E12" s="9">
        <v>0</v>
      </c>
      <c r="F12" s="9">
        <v>0</v>
      </c>
      <c r="G12" s="9">
        <v>-7.2798076383209995E-2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8.06313340665968E-3</v>
      </c>
      <c r="G15" s="11">
        <v>0</v>
      </c>
      <c r="H15" s="11">
        <v>0</v>
      </c>
      <c r="I15" s="11">
        <v>0</v>
      </c>
      <c r="J15" s="11">
        <v>0</v>
      </c>
      <c r="K15" s="11">
        <v>1.66553707351993E-2</v>
      </c>
      <c r="L15" s="11">
        <v>0</v>
      </c>
      <c r="M15" s="11">
        <v>-0.465555266800248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6.5372009964142302E-2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2.1113463017654401E-2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-0.85328761993626101</v>
      </c>
      <c r="E17" s="11">
        <v>0</v>
      </c>
      <c r="F17" s="11">
        <v>-0.35535635551556899</v>
      </c>
      <c r="G17" s="11">
        <v>0.233533634721004</v>
      </c>
      <c r="H17" s="11">
        <v>-0.85868940402197502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1.69049229377</v>
      </c>
      <c r="G18" s="9">
        <v>-0.52510919493705099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-0.42156715958444502</v>
      </c>
      <c r="G19" s="11">
        <v>2.25477905366703</v>
      </c>
      <c r="H19" s="11">
        <v>0</v>
      </c>
      <c r="I19" s="11">
        <v>0</v>
      </c>
      <c r="J19" s="11">
        <v>0</v>
      </c>
      <c r="K19" s="11">
        <v>0.54588507552230303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-3.5859623048689497E-2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EC6-E536-449E-BF7A-2ED2058156E5}">
  <dimension ref="A1:M20"/>
  <sheetViews>
    <sheetView workbookViewId="0">
      <pane xSplit="2" ySplit="7" topLeftCell="H8" activePane="bottomRight" state="frozen"/>
      <selection pane="topRight" activeCell="C1" sqref="C1"/>
      <selection pane="bottomLeft" activeCell="A8" sqref="A8"/>
      <selection pane="bottomRight" activeCell="M15" sqref="M15"/>
    </sheetView>
  </sheetViews>
  <sheetFormatPr defaultRowHeight="15" x14ac:dyDescent="0.25"/>
  <cols>
    <col min="1" max="1" width="15.5703125" style="2" bestFit="1" customWidth="1"/>
    <col min="2" max="2" width="24.28515625" style="2" bestFit="1" customWidth="1"/>
    <col min="3" max="3" width="9.7109375" style="2" bestFit="1" customWidth="1"/>
    <col min="4" max="4" width="9.85546875" style="2" bestFit="1" customWidth="1"/>
    <col min="5" max="5" width="14.140625" style="2" bestFit="1" customWidth="1"/>
    <col min="6" max="6" width="24.28515625" style="2" bestFit="1" customWidth="1"/>
    <col min="7" max="7" width="23" style="2" bestFit="1" customWidth="1"/>
    <col min="8" max="8" width="21.140625" style="2" bestFit="1" customWidth="1"/>
    <col min="9" max="9" width="5.42578125" style="2" bestFit="1" customWidth="1"/>
    <col min="10" max="10" width="9.140625" style="2"/>
    <col min="11" max="11" width="16.140625" style="2" bestFit="1" customWidth="1"/>
    <col min="12" max="12" width="14.85546875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14</v>
      </c>
      <c r="B1" s="1"/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13" x14ac:dyDescent="0.25">
      <c r="A2" s="13">
        <v>45414.669791666667</v>
      </c>
      <c r="B2" s="3"/>
      <c r="C2" s="3"/>
      <c r="D2" s="3">
        <v>24</v>
      </c>
      <c r="E2" s="3" t="s">
        <v>20</v>
      </c>
      <c r="F2" s="3">
        <v>0.05</v>
      </c>
      <c r="G2" s="3">
        <v>3</v>
      </c>
      <c r="H2" s="3">
        <v>13</v>
      </c>
    </row>
    <row r="3" spans="1:13" x14ac:dyDescent="0.25">
      <c r="A3" s="4" t="s">
        <v>14</v>
      </c>
      <c r="B3" s="4"/>
      <c r="C3" s="4"/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13" x14ac:dyDescent="0.25">
      <c r="A4" s="14">
        <v>45414.670081018521</v>
      </c>
      <c r="B4" s="5"/>
      <c r="C4" s="5"/>
      <c r="D4" s="5" t="b">
        <v>1</v>
      </c>
      <c r="E4" s="5">
        <v>2</v>
      </c>
      <c r="F4" s="5">
        <v>-14116.1428717131</v>
      </c>
      <c r="G4" s="5">
        <v>28685.346043484398</v>
      </c>
      <c r="H4" s="5">
        <v>46</v>
      </c>
      <c r="I4" s="5">
        <f>2*H4-2*F4</f>
        <v>28324.2857434262</v>
      </c>
    </row>
    <row r="6" spans="1:13" x14ac:dyDescent="0.25">
      <c r="C6" s="18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9</v>
      </c>
      <c r="G7" s="7" t="s">
        <v>10</v>
      </c>
      <c r="H7" s="7" t="s">
        <v>6</v>
      </c>
      <c r="I7" s="7" t="s">
        <v>7</v>
      </c>
      <c r="J7" s="7" t="s">
        <v>8</v>
      </c>
      <c r="K7" s="7" t="s">
        <v>11</v>
      </c>
      <c r="L7" s="7" t="s">
        <v>12</v>
      </c>
      <c r="M7" s="7" t="s">
        <v>13</v>
      </c>
    </row>
    <row r="8" spans="1:13" x14ac:dyDescent="0.25">
      <c r="A8" s="19" t="s">
        <v>1</v>
      </c>
      <c r="B8" s="8" t="s">
        <v>27</v>
      </c>
      <c r="C8" s="9">
        <v>-1.3368999492531699</v>
      </c>
      <c r="D8" s="9">
        <v>-11.547331503787699</v>
      </c>
      <c r="E8" s="9">
        <v>10.8833390627266</v>
      </c>
      <c r="F8" s="9">
        <v>-0.16143891604444899</v>
      </c>
      <c r="G8" s="9">
        <v>0.229383940251148</v>
      </c>
      <c r="H8" s="9">
        <v>-0.39460626851098901</v>
      </c>
      <c r="I8" s="9">
        <v>1.4790155923563399</v>
      </c>
      <c r="J8" s="9">
        <v>6.2280181475163196E-3</v>
      </c>
      <c r="K8" s="9">
        <v>0.51343468162551897</v>
      </c>
      <c r="L8" s="9">
        <v>0.37969396021961899</v>
      </c>
      <c r="M8" s="9">
        <v>-2.86079643952431</v>
      </c>
    </row>
    <row r="9" spans="1:13" x14ac:dyDescent="0.25">
      <c r="A9" s="19"/>
      <c r="B9" s="10" t="s">
        <v>28</v>
      </c>
      <c r="C9" s="11">
        <v>0.33542182833767098</v>
      </c>
      <c r="D9" s="11">
        <v>0.10942149358228</v>
      </c>
      <c r="E9" s="11">
        <v>6.9956609968159097E-2</v>
      </c>
      <c r="F9" s="11">
        <v>1.6753148367455499E-2</v>
      </c>
      <c r="G9" s="11">
        <v>2.1745751036255902E-2</v>
      </c>
      <c r="H9" s="11">
        <v>0.35282401646094902</v>
      </c>
      <c r="I9" s="11">
        <v>1.63783867723334</v>
      </c>
      <c r="J9" s="11">
        <v>9.28092071659283E-3</v>
      </c>
      <c r="K9" s="11">
        <v>1.0809499997085701E-2</v>
      </c>
      <c r="L9" s="11">
        <v>9.4056062147252501E-3</v>
      </c>
      <c r="M9" s="11">
        <v>0.241253843888597</v>
      </c>
    </row>
    <row r="10" spans="1:13" x14ac:dyDescent="0.25">
      <c r="A10" s="19"/>
      <c r="B10" s="8" t="s">
        <v>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 x14ac:dyDescent="0.25">
      <c r="A11" s="19"/>
      <c r="B11" s="10" t="s">
        <v>4</v>
      </c>
      <c r="C11" s="11">
        <v>0</v>
      </c>
      <c r="D11" s="11">
        <v>0</v>
      </c>
      <c r="E11" s="11">
        <v>0</v>
      </c>
      <c r="F11" s="11">
        <v>0</v>
      </c>
      <c r="G11" s="11">
        <v>-0.16690092125100001</v>
      </c>
      <c r="H11" s="11">
        <v>0.65739772678291997</v>
      </c>
      <c r="I11" s="11">
        <v>0</v>
      </c>
      <c r="J11" s="11">
        <v>0</v>
      </c>
      <c r="K11" s="11">
        <v>6.7717128500040996E-2</v>
      </c>
      <c r="L11" s="11">
        <v>0</v>
      </c>
      <c r="M11" s="11">
        <v>0</v>
      </c>
    </row>
    <row r="12" spans="1:13" x14ac:dyDescent="0.25">
      <c r="A12" s="19"/>
      <c r="B12" s="8" t="s">
        <v>5</v>
      </c>
      <c r="C12" s="9">
        <v>0</v>
      </c>
      <c r="D12" s="9">
        <v>1.07187788457396</v>
      </c>
      <c r="E12" s="9">
        <v>0</v>
      </c>
      <c r="F12" s="9">
        <v>0</v>
      </c>
      <c r="G12" s="9">
        <v>-8.1016544130074794E-2</v>
      </c>
      <c r="H12" s="9">
        <v>0</v>
      </c>
      <c r="I12" s="9">
        <v>0</v>
      </c>
      <c r="J12" s="9">
        <v>0</v>
      </c>
      <c r="K12" s="9">
        <v>0</v>
      </c>
      <c r="L12" s="9">
        <v>0.181725984390148</v>
      </c>
      <c r="M12" s="9">
        <v>0</v>
      </c>
    </row>
    <row r="13" spans="1:13" x14ac:dyDescent="0.25">
      <c r="A13" s="19"/>
      <c r="B13" s="10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9"/>
      <c r="B14" s="8" t="s">
        <v>10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19"/>
      <c r="B15" s="10" t="s">
        <v>6</v>
      </c>
      <c r="C15" s="11">
        <v>0</v>
      </c>
      <c r="D15" s="11">
        <v>0</v>
      </c>
      <c r="E15" s="11">
        <v>0</v>
      </c>
      <c r="F15" s="11">
        <v>8.0631334066597407E-3</v>
      </c>
      <c r="G15" s="11">
        <v>7.6895975016682605E-2</v>
      </c>
      <c r="H15" s="11">
        <v>0</v>
      </c>
      <c r="I15" s="11">
        <v>0</v>
      </c>
      <c r="J15" s="11">
        <v>0</v>
      </c>
      <c r="K15" s="11">
        <v>-7.6178737172645104E-4</v>
      </c>
      <c r="L15" s="11">
        <v>8.81980809167671E-4</v>
      </c>
      <c r="M15" s="11">
        <v>-0.465555266800248</v>
      </c>
    </row>
    <row r="16" spans="1:13" x14ac:dyDescent="0.25">
      <c r="A16" s="19"/>
      <c r="B16" s="8" t="s">
        <v>7</v>
      </c>
      <c r="C16" s="9">
        <v>0</v>
      </c>
      <c r="D16" s="9">
        <v>0</v>
      </c>
      <c r="E16" s="9">
        <v>0</v>
      </c>
      <c r="F16" s="9">
        <v>6.53720099641424E-2</v>
      </c>
      <c r="G16" s="9">
        <v>0</v>
      </c>
      <c r="H16" s="9">
        <v>-0.30141037048511399</v>
      </c>
      <c r="I16" s="9">
        <v>0</v>
      </c>
      <c r="J16" s="9">
        <v>0</v>
      </c>
      <c r="K16" s="9">
        <v>0</v>
      </c>
      <c r="L16" s="9">
        <v>1.59818978650423E-2</v>
      </c>
      <c r="M16" s="9">
        <v>-0.208937802593053</v>
      </c>
    </row>
    <row r="17" spans="1:13" x14ac:dyDescent="0.25">
      <c r="A17" s="19"/>
      <c r="B17" s="10" t="s">
        <v>8</v>
      </c>
      <c r="C17" s="11">
        <v>0</v>
      </c>
      <c r="D17" s="11">
        <v>-0.85328761993626101</v>
      </c>
      <c r="E17" s="11">
        <v>0</v>
      </c>
      <c r="F17" s="11">
        <v>-0.35535635551556899</v>
      </c>
      <c r="G17" s="11">
        <v>0.26522842039264199</v>
      </c>
      <c r="H17" s="11">
        <v>-0.85868940402197302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9"/>
      <c r="B18" s="8" t="s">
        <v>11</v>
      </c>
      <c r="C18" s="9">
        <v>0</v>
      </c>
      <c r="D18" s="9">
        <v>0</v>
      </c>
      <c r="E18" s="9">
        <v>0</v>
      </c>
      <c r="F18" s="9">
        <v>1.69049229377</v>
      </c>
      <c r="G18" s="9">
        <v>-0.61373605079281401</v>
      </c>
      <c r="H18" s="9">
        <v>0</v>
      </c>
      <c r="I18" s="9">
        <v>0</v>
      </c>
      <c r="J18" s="9">
        <v>0</v>
      </c>
      <c r="K18" s="9">
        <v>0</v>
      </c>
      <c r="L18" s="9">
        <v>0.72484929122672004</v>
      </c>
      <c r="M18" s="9">
        <v>0</v>
      </c>
    </row>
    <row r="19" spans="1:13" x14ac:dyDescent="0.25">
      <c r="A19" s="19"/>
      <c r="B19" s="10" t="s">
        <v>12</v>
      </c>
      <c r="C19" s="11">
        <v>0</v>
      </c>
      <c r="D19" s="11">
        <v>0</v>
      </c>
      <c r="E19" s="11">
        <v>0</v>
      </c>
      <c r="F19" s="11">
        <v>-0.42156715958444602</v>
      </c>
      <c r="G19" s="11">
        <v>2.3898859606226801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19"/>
      <c r="B20" s="8" t="s">
        <v>13</v>
      </c>
      <c r="C20" s="9">
        <v>0</v>
      </c>
      <c r="D20" s="9">
        <v>0</v>
      </c>
      <c r="E20" s="9">
        <v>0</v>
      </c>
      <c r="F20" s="9">
        <v>-3.5859623048689698E-2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</sheetData>
  <mergeCells count="2">
    <mergeCell ref="C6:M6"/>
    <mergeCell ref="A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Economic_Baseline</vt:lpstr>
      <vt:lpstr>Economic_Political_Science</vt:lpstr>
      <vt:lpstr>Economic_Political_Medicine</vt:lpstr>
      <vt:lpstr>Economic_Political_Both</vt:lpstr>
      <vt:lpstr>Income_Baseline</vt:lpstr>
      <vt:lpstr>Income_Political_Science</vt:lpstr>
      <vt:lpstr>Income_Political_Medicine</vt:lpstr>
      <vt:lpstr>Income_Political_Both</vt:lpstr>
      <vt:lpstr>Template</vt:lpstr>
      <vt:lpstr>Economic_Baseline_A</vt:lpstr>
      <vt:lpstr>Economic_Political_Science_A</vt:lpstr>
      <vt:lpstr>Economic_Political_Medicine_A</vt:lpstr>
      <vt:lpstr>Economic_Political_Both_A</vt:lpstr>
      <vt:lpstr>Income_Baseline_A</vt:lpstr>
      <vt:lpstr>Income_Political_Science_A</vt:lpstr>
      <vt:lpstr>Income_Political_Medicine_A</vt:lpstr>
      <vt:lpstr>Income_Political_Both_A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2024-04-24T16:55:52Z</dcterms:created>
  <dcterms:modified xsi:type="dcterms:W3CDTF">2024-05-03T20:29:20Z</dcterms:modified>
</cp:coreProperties>
</file>