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CEE11BC9-DDA6-4A79-A3D1-DB6C87FA3728}" xr6:coauthVersionLast="47" xr6:coauthVersionMax="47" xr10:uidLastSave="{00000000-0000-0000-0000-000000000000}"/>
  <bookViews>
    <workbookView xWindow="34905" yWindow="5490" windowWidth="22320" windowHeight="15300" activeTab="1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N37" i="3"/>
  <c r="O37" i="3" s="1"/>
  <c r="Q37" i="3" s="1"/>
  <c r="P36" i="3"/>
  <c r="N36" i="3"/>
  <c r="O36" i="3" s="1"/>
  <c r="Q36" i="3" s="1"/>
  <c r="P35" i="3"/>
  <c r="N35" i="3"/>
  <c r="O35" i="3" s="1"/>
  <c r="Q35" i="3" s="1"/>
  <c r="P34" i="3"/>
  <c r="N34" i="3"/>
  <c r="O34" i="3" s="1"/>
  <c r="Q34" i="3" s="1"/>
  <c r="P33" i="3"/>
  <c r="N33" i="3"/>
  <c r="O33" i="3" s="1"/>
  <c r="Q33" i="3" s="1"/>
  <c r="P32" i="3"/>
  <c r="N32" i="3"/>
  <c r="O32" i="3" s="1"/>
  <c r="Q32" i="3" s="1"/>
  <c r="P31" i="3"/>
  <c r="N31" i="3"/>
  <c r="O31" i="3" s="1"/>
  <c r="Q31" i="3" s="1"/>
  <c r="P30" i="3"/>
  <c r="N30" i="3"/>
  <c r="O30" i="3" s="1"/>
  <c r="Q30" i="3" s="1"/>
  <c r="P29" i="3"/>
  <c r="N29" i="3"/>
  <c r="O29" i="3" s="1"/>
  <c r="Q29" i="3" s="1"/>
  <c r="P28" i="3"/>
  <c r="N28" i="3"/>
  <c r="O28" i="3" s="1"/>
  <c r="Q28" i="3" s="1"/>
  <c r="P27" i="3"/>
  <c r="N27" i="3"/>
  <c r="O27" i="3" s="1"/>
  <c r="Q27" i="3" s="1"/>
  <c r="P26" i="3"/>
  <c r="N26" i="3"/>
  <c r="O26" i="3" s="1"/>
  <c r="Q26" i="3" s="1"/>
  <c r="P25" i="3"/>
  <c r="N25" i="3"/>
  <c r="O25" i="3" s="1"/>
  <c r="Q25" i="3" s="1"/>
  <c r="P24" i="3"/>
  <c r="N24" i="3"/>
  <c r="O24" i="3" s="1"/>
  <c r="Q24" i="3" s="1"/>
  <c r="P23" i="3"/>
  <c r="N23" i="3"/>
  <c r="O23" i="3" s="1"/>
  <c r="Q23" i="3" s="1"/>
  <c r="P22" i="3"/>
  <c r="N22" i="3"/>
  <c r="O22" i="3" s="1"/>
  <c r="Q22" i="3" s="1"/>
  <c r="P21" i="3"/>
  <c r="N21" i="3"/>
  <c r="O21" i="3" s="1"/>
  <c r="Q21" i="3" s="1"/>
  <c r="P20" i="3"/>
  <c r="N20" i="3"/>
  <c r="O20" i="3" s="1"/>
  <c r="Q20" i="3" s="1"/>
  <c r="P19" i="3"/>
  <c r="N19" i="3"/>
  <c r="O19" i="3" s="1"/>
  <c r="Q19" i="3" s="1"/>
  <c r="P18" i="3"/>
  <c r="N18" i="3"/>
  <c r="O18" i="3" s="1"/>
  <c r="Q18" i="3" s="1"/>
  <c r="P17" i="3"/>
  <c r="N17" i="3"/>
  <c r="O17" i="3" s="1"/>
  <c r="Q17" i="3" s="1"/>
  <c r="P16" i="3"/>
  <c r="N16" i="3"/>
  <c r="O16" i="3" s="1"/>
  <c r="Q16" i="3" s="1"/>
  <c r="P15" i="3"/>
  <c r="N15" i="3"/>
  <c r="O15" i="3" s="1"/>
  <c r="Q15" i="3" s="1"/>
  <c r="P14" i="3"/>
  <c r="N14" i="3"/>
  <c r="O14" i="3" s="1"/>
  <c r="Q14" i="3" s="1"/>
  <c r="P13" i="3"/>
  <c r="N13" i="3"/>
  <c r="O13" i="3" s="1"/>
  <c r="Q13" i="3" s="1"/>
  <c r="P12" i="3"/>
  <c r="N12" i="3"/>
  <c r="O12" i="3" s="1"/>
  <c r="Q12" i="3" s="1"/>
  <c r="P11" i="3"/>
  <c r="N11" i="3"/>
  <c r="O11" i="3" s="1"/>
  <c r="Q11" i="3" s="1"/>
  <c r="P10" i="3"/>
  <c r="N10" i="3"/>
  <c r="O10" i="3" s="1"/>
  <c r="Q10" i="3" s="1"/>
  <c r="P9" i="3"/>
  <c r="N9" i="3"/>
  <c r="O9" i="3" s="1"/>
  <c r="Q9" i="3" s="1"/>
  <c r="P8" i="3"/>
  <c r="N8" i="3"/>
  <c r="O8" i="3" s="1"/>
  <c r="Q8" i="3" s="1"/>
  <c r="P7" i="3"/>
  <c r="N7" i="3"/>
  <c r="O7" i="3" s="1"/>
  <c r="Q7" i="3" s="1"/>
  <c r="H3" i="3"/>
  <c r="L596" i="1" l="1"/>
  <c r="H596" i="1"/>
  <c r="L595" i="1"/>
  <c r="H595" i="1"/>
  <c r="L594" i="1"/>
  <c r="H594" i="1"/>
  <c r="L593" i="1"/>
  <c r="H593" i="1"/>
  <c r="L592" i="1"/>
  <c r="H592" i="1"/>
  <c r="L591" i="1"/>
  <c r="H591" i="1"/>
  <c r="L590" i="1"/>
  <c r="H590" i="1"/>
  <c r="L589" i="1"/>
  <c r="H589" i="1"/>
  <c r="L588" i="1"/>
  <c r="H588" i="1"/>
  <c r="L587" i="1"/>
  <c r="H587" i="1"/>
  <c r="L586" i="1"/>
  <c r="H586" i="1"/>
  <c r="L585" i="1"/>
  <c r="H585" i="1"/>
  <c r="L584" i="1"/>
  <c r="H584" i="1"/>
  <c r="L583" i="1"/>
  <c r="H583" i="1"/>
  <c r="L582" i="1"/>
  <c r="H582" i="1"/>
  <c r="L581" i="1"/>
  <c r="H581" i="1"/>
  <c r="L580" i="1"/>
  <c r="H580" i="1"/>
  <c r="L579" i="1"/>
  <c r="H579" i="1"/>
  <c r="L578" i="1"/>
  <c r="H578" i="1"/>
  <c r="L577" i="1"/>
  <c r="H577" i="1"/>
  <c r="L576" i="1"/>
  <c r="H576" i="1"/>
  <c r="L575" i="1"/>
  <c r="H575" i="1"/>
  <c r="L574" i="1"/>
  <c r="H574" i="1"/>
  <c r="L573" i="1"/>
  <c r="H573" i="1"/>
  <c r="L572" i="1"/>
  <c r="H572" i="1"/>
  <c r="L571" i="1"/>
  <c r="H571" i="1"/>
  <c r="L570" i="1"/>
  <c r="H570" i="1"/>
  <c r="L569" i="1"/>
  <c r="H569" i="1"/>
  <c r="L568" i="1"/>
  <c r="H568" i="1"/>
  <c r="L567" i="1"/>
  <c r="H567" i="1"/>
  <c r="L566" i="1"/>
  <c r="H566" i="1"/>
  <c r="L565" i="1"/>
  <c r="H565" i="1"/>
  <c r="L564" i="1"/>
  <c r="H564" i="1"/>
  <c r="L563" i="1"/>
  <c r="H563" i="1"/>
  <c r="L562" i="1"/>
  <c r="H562" i="1"/>
  <c r="L561" i="1"/>
  <c r="H561" i="1"/>
  <c r="L560" i="1"/>
  <c r="H560" i="1"/>
  <c r="L559" i="1"/>
  <c r="H559" i="1"/>
  <c r="L558" i="1"/>
  <c r="H558" i="1"/>
  <c r="L557" i="1"/>
  <c r="H557" i="1"/>
  <c r="L556" i="1"/>
  <c r="H556" i="1"/>
  <c r="L555" i="1"/>
  <c r="H555" i="1"/>
  <c r="L554" i="1"/>
  <c r="H554" i="1"/>
  <c r="L553" i="1"/>
  <c r="H553" i="1"/>
  <c r="L552" i="1"/>
  <c r="H552" i="1"/>
  <c r="L551" i="1"/>
  <c r="H551" i="1"/>
  <c r="L550" i="1"/>
  <c r="H550" i="1"/>
  <c r="L549" i="1"/>
  <c r="H549" i="1"/>
  <c r="L548" i="1"/>
  <c r="H548" i="1"/>
  <c r="L547" i="1"/>
  <c r="H547" i="1"/>
  <c r="L546" i="1"/>
  <c r="H546" i="1"/>
  <c r="L545" i="1"/>
  <c r="H545" i="1"/>
  <c r="L544" i="1"/>
  <c r="H544" i="1"/>
  <c r="L543" i="1"/>
  <c r="H543" i="1"/>
  <c r="L542" i="1"/>
  <c r="H542" i="1"/>
  <c r="L541" i="1"/>
  <c r="H541" i="1"/>
  <c r="L540" i="1"/>
  <c r="H540" i="1"/>
  <c r="L539" i="1"/>
  <c r="H539" i="1"/>
  <c r="L538" i="1"/>
  <c r="H538" i="1"/>
  <c r="L537" i="1"/>
  <c r="H537" i="1"/>
  <c r="L536" i="1"/>
  <c r="H536" i="1"/>
  <c r="L535" i="1"/>
  <c r="H535" i="1"/>
  <c r="L534" i="1"/>
  <c r="H534" i="1"/>
  <c r="L533" i="1"/>
  <c r="H533" i="1"/>
  <c r="L532" i="1"/>
  <c r="H532" i="1"/>
  <c r="L531" i="1"/>
  <c r="H531" i="1"/>
  <c r="L530" i="1"/>
  <c r="H530" i="1"/>
  <c r="L529" i="1"/>
  <c r="H529" i="1"/>
  <c r="L528" i="1"/>
  <c r="H528" i="1"/>
  <c r="L527" i="1"/>
  <c r="H527" i="1"/>
  <c r="L526" i="1"/>
  <c r="H526" i="1"/>
  <c r="L525" i="1"/>
  <c r="H525" i="1"/>
  <c r="L524" i="1"/>
  <c r="H524" i="1"/>
  <c r="L523" i="1"/>
  <c r="H523" i="1"/>
  <c r="L522" i="1"/>
  <c r="H522" i="1"/>
  <c r="L521" i="1"/>
  <c r="H521" i="1"/>
  <c r="L520" i="1"/>
  <c r="H520" i="1"/>
  <c r="L519" i="1"/>
  <c r="H519" i="1"/>
  <c r="L518" i="1"/>
  <c r="H518" i="1"/>
  <c r="L517" i="1"/>
  <c r="H517" i="1"/>
  <c r="L516" i="1"/>
  <c r="H516" i="1"/>
  <c r="L515" i="1"/>
  <c r="H515" i="1"/>
  <c r="L514" i="1"/>
  <c r="H514" i="1"/>
  <c r="L513" i="1"/>
  <c r="H513" i="1"/>
  <c r="L512" i="1"/>
  <c r="H512" i="1"/>
  <c r="L511" i="1"/>
  <c r="H511" i="1"/>
  <c r="L510" i="1"/>
  <c r="H510" i="1"/>
  <c r="L509" i="1"/>
  <c r="H509" i="1"/>
  <c r="L508" i="1"/>
  <c r="H508" i="1"/>
  <c r="L507" i="1"/>
  <c r="H507" i="1"/>
  <c r="L506" i="1"/>
  <c r="H506" i="1"/>
  <c r="L505" i="1"/>
  <c r="H505" i="1"/>
  <c r="L504" i="1"/>
  <c r="H504" i="1"/>
  <c r="L503" i="1"/>
  <c r="H503" i="1"/>
  <c r="L502" i="1"/>
  <c r="H502" i="1"/>
  <c r="L501" i="1"/>
  <c r="H501" i="1"/>
  <c r="L500" i="1"/>
  <c r="H500" i="1"/>
  <c r="L499" i="1"/>
  <c r="H499" i="1"/>
  <c r="L498" i="1"/>
  <c r="H498" i="1"/>
  <c r="L497" i="1"/>
  <c r="H497" i="1"/>
  <c r="L496" i="1"/>
  <c r="H496" i="1"/>
  <c r="L495" i="1"/>
  <c r="H495" i="1"/>
  <c r="L494" i="1"/>
  <c r="H494" i="1"/>
  <c r="L493" i="1"/>
  <c r="H493" i="1"/>
  <c r="L492" i="1"/>
  <c r="H492" i="1"/>
  <c r="L491" i="1"/>
  <c r="H491" i="1"/>
  <c r="L490" i="1"/>
  <c r="H490" i="1"/>
  <c r="L489" i="1"/>
  <c r="H489" i="1"/>
  <c r="L488" i="1"/>
  <c r="H488" i="1"/>
  <c r="L487" i="1"/>
  <c r="H487" i="1"/>
  <c r="L486" i="1"/>
  <c r="H486" i="1"/>
  <c r="L485" i="1"/>
  <c r="H485" i="1"/>
  <c r="L484" i="1"/>
  <c r="H484" i="1"/>
  <c r="L483" i="1"/>
  <c r="H483" i="1"/>
  <c r="L482" i="1"/>
  <c r="H482" i="1"/>
  <c r="L481" i="1"/>
  <c r="H481" i="1"/>
  <c r="L480" i="1"/>
  <c r="H480" i="1"/>
  <c r="L479" i="1"/>
  <c r="H479" i="1"/>
  <c r="L478" i="1"/>
  <c r="H478" i="1"/>
  <c r="L477" i="1"/>
  <c r="H477" i="1"/>
  <c r="L476" i="1"/>
  <c r="H476" i="1"/>
  <c r="L475" i="1"/>
  <c r="H475" i="1"/>
  <c r="L474" i="1"/>
  <c r="H474" i="1"/>
  <c r="L473" i="1"/>
  <c r="H473" i="1"/>
  <c r="L472" i="1"/>
  <c r="H472" i="1"/>
  <c r="L471" i="1"/>
  <c r="H471" i="1"/>
  <c r="L470" i="1"/>
  <c r="H470" i="1"/>
  <c r="L469" i="1"/>
  <c r="H469" i="1"/>
  <c r="L468" i="1"/>
  <c r="H468" i="1"/>
  <c r="L467" i="1"/>
  <c r="H467" i="1"/>
  <c r="L466" i="1"/>
  <c r="H466" i="1"/>
  <c r="L465" i="1"/>
  <c r="H465" i="1"/>
  <c r="L464" i="1"/>
  <c r="H464" i="1"/>
  <c r="L463" i="1"/>
  <c r="H463" i="1"/>
  <c r="L462" i="1"/>
  <c r="H462" i="1"/>
  <c r="L461" i="1"/>
  <c r="H461" i="1"/>
  <c r="L460" i="1"/>
  <c r="H460" i="1"/>
  <c r="L459" i="1"/>
  <c r="H459" i="1"/>
  <c r="L458" i="1"/>
  <c r="H458" i="1"/>
  <c r="L457" i="1"/>
  <c r="H457" i="1"/>
  <c r="L456" i="1"/>
  <c r="H456" i="1"/>
  <c r="L455" i="1"/>
  <c r="H455" i="1"/>
  <c r="L454" i="1"/>
  <c r="H454" i="1"/>
  <c r="L453" i="1"/>
  <c r="H453" i="1"/>
  <c r="L452" i="1"/>
  <c r="H452" i="1"/>
  <c r="L451" i="1"/>
  <c r="H451" i="1"/>
  <c r="L450" i="1"/>
  <c r="H450" i="1"/>
  <c r="L449" i="1"/>
  <c r="H449" i="1"/>
  <c r="L448" i="1"/>
  <c r="H448" i="1"/>
  <c r="L447" i="1"/>
  <c r="H447" i="1"/>
  <c r="L446" i="1"/>
  <c r="H446" i="1"/>
  <c r="L445" i="1"/>
  <c r="H445" i="1"/>
  <c r="L444" i="1"/>
  <c r="H444" i="1"/>
  <c r="L443" i="1"/>
  <c r="H443" i="1"/>
  <c r="L442" i="1"/>
  <c r="H442" i="1"/>
  <c r="L441" i="1"/>
  <c r="H441" i="1"/>
  <c r="L440" i="1"/>
  <c r="H440" i="1"/>
  <c r="L439" i="1"/>
  <c r="H439" i="1"/>
  <c r="L438" i="1"/>
  <c r="H438" i="1"/>
  <c r="L437" i="1"/>
  <c r="H437" i="1"/>
  <c r="L436" i="1"/>
  <c r="H436" i="1"/>
  <c r="L435" i="1"/>
  <c r="H435" i="1"/>
  <c r="L434" i="1"/>
  <c r="H434" i="1"/>
  <c r="L433" i="1"/>
  <c r="H433" i="1"/>
  <c r="L432" i="1"/>
  <c r="H432" i="1"/>
  <c r="L431" i="1"/>
  <c r="H431" i="1"/>
  <c r="L430" i="1"/>
  <c r="H430" i="1"/>
  <c r="L429" i="1"/>
  <c r="H429" i="1"/>
  <c r="L428" i="1"/>
  <c r="H428" i="1"/>
  <c r="L427" i="1"/>
  <c r="H427" i="1"/>
  <c r="L426" i="1"/>
  <c r="H426" i="1"/>
  <c r="L425" i="1"/>
  <c r="H425" i="1"/>
  <c r="L424" i="1"/>
  <c r="H424" i="1"/>
  <c r="L423" i="1"/>
  <c r="H423" i="1"/>
  <c r="L422" i="1"/>
  <c r="H422" i="1"/>
  <c r="L421" i="1"/>
  <c r="H421" i="1"/>
  <c r="L420" i="1"/>
  <c r="H420" i="1"/>
  <c r="L419" i="1"/>
  <c r="H419" i="1"/>
  <c r="L418" i="1"/>
  <c r="H418" i="1"/>
  <c r="L417" i="1"/>
  <c r="H417" i="1"/>
  <c r="L416" i="1"/>
  <c r="H416" i="1"/>
  <c r="L415" i="1"/>
  <c r="H415" i="1"/>
  <c r="L414" i="1"/>
  <c r="H414" i="1"/>
  <c r="L413" i="1"/>
  <c r="H413" i="1"/>
  <c r="L412" i="1"/>
  <c r="H412" i="1"/>
  <c r="L411" i="1"/>
  <c r="H411" i="1"/>
  <c r="L410" i="1"/>
  <c r="H410" i="1"/>
  <c r="L409" i="1"/>
  <c r="H409" i="1"/>
  <c r="L408" i="1"/>
  <c r="H408" i="1"/>
  <c r="L407" i="1"/>
  <c r="H407" i="1"/>
  <c r="L406" i="1"/>
  <c r="H406" i="1"/>
  <c r="L405" i="1"/>
  <c r="H405" i="1"/>
  <c r="L404" i="1"/>
  <c r="H404" i="1"/>
  <c r="L403" i="1"/>
  <c r="H403" i="1"/>
  <c r="L402" i="1"/>
  <c r="H402" i="1"/>
  <c r="L401" i="1"/>
  <c r="H401" i="1"/>
  <c r="L400" i="1"/>
  <c r="H400" i="1"/>
  <c r="L399" i="1"/>
  <c r="H399" i="1"/>
  <c r="L398" i="1"/>
  <c r="H398" i="1"/>
  <c r="L397" i="1"/>
  <c r="H397" i="1"/>
  <c r="L396" i="1"/>
  <c r="H396" i="1"/>
  <c r="L395" i="1"/>
  <c r="H395" i="1"/>
  <c r="L394" i="1"/>
  <c r="H394" i="1"/>
  <c r="L393" i="1"/>
  <c r="H393" i="1"/>
  <c r="L392" i="1"/>
  <c r="H392" i="1"/>
  <c r="L391" i="1"/>
  <c r="H391" i="1"/>
  <c r="L390" i="1"/>
  <c r="H390" i="1"/>
  <c r="L389" i="1"/>
  <c r="H389" i="1"/>
  <c r="L388" i="1"/>
  <c r="H388" i="1"/>
  <c r="L387" i="1"/>
  <c r="H387" i="1"/>
  <c r="L386" i="1"/>
  <c r="H386" i="1"/>
  <c r="L385" i="1"/>
  <c r="H385" i="1"/>
  <c r="L384" i="1"/>
  <c r="H384" i="1"/>
  <c r="L383" i="1"/>
  <c r="H383" i="1"/>
  <c r="L382" i="1"/>
  <c r="H382" i="1"/>
  <c r="L381" i="1"/>
  <c r="H381" i="1"/>
  <c r="L380" i="1"/>
  <c r="H380" i="1"/>
  <c r="L379" i="1"/>
  <c r="H379" i="1"/>
  <c r="L378" i="1"/>
  <c r="H378" i="1"/>
  <c r="L377" i="1"/>
  <c r="H377" i="1"/>
  <c r="L376" i="1"/>
  <c r="H376" i="1"/>
  <c r="L375" i="1"/>
  <c r="H375" i="1"/>
  <c r="L374" i="1"/>
  <c r="H374" i="1"/>
  <c r="L373" i="1"/>
  <c r="H373" i="1"/>
  <c r="L372" i="1"/>
  <c r="H372" i="1"/>
  <c r="L371" i="1"/>
  <c r="H371" i="1"/>
  <c r="L370" i="1"/>
  <c r="H370" i="1"/>
  <c r="L369" i="1"/>
  <c r="H369" i="1"/>
  <c r="L368" i="1"/>
  <c r="H368" i="1"/>
  <c r="L367" i="1"/>
  <c r="H367" i="1"/>
  <c r="L366" i="1"/>
  <c r="H366" i="1"/>
  <c r="L365" i="1"/>
  <c r="H365" i="1"/>
  <c r="L364" i="1"/>
  <c r="H364" i="1"/>
  <c r="L363" i="1"/>
  <c r="H363" i="1"/>
  <c r="L362" i="1"/>
  <c r="H362" i="1"/>
  <c r="L361" i="1"/>
  <c r="H361" i="1"/>
  <c r="L360" i="1"/>
  <c r="H360" i="1"/>
  <c r="L359" i="1"/>
  <c r="H359" i="1"/>
  <c r="L358" i="1"/>
  <c r="H358" i="1"/>
  <c r="L357" i="1"/>
  <c r="H357" i="1"/>
  <c r="L356" i="1"/>
  <c r="H356" i="1"/>
  <c r="L355" i="1"/>
  <c r="H355" i="1"/>
  <c r="L354" i="1"/>
  <c r="H354" i="1"/>
  <c r="L353" i="1"/>
  <c r="H353" i="1"/>
  <c r="L352" i="1"/>
  <c r="H352" i="1"/>
  <c r="L351" i="1"/>
  <c r="H351" i="1"/>
  <c r="L350" i="1"/>
  <c r="H350" i="1"/>
  <c r="L349" i="1"/>
  <c r="H349" i="1"/>
  <c r="L348" i="1"/>
  <c r="H348" i="1"/>
  <c r="L347" i="1"/>
  <c r="H347" i="1"/>
  <c r="L346" i="1"/>
  <c r="H346" i="1"/>
  <c r="L345" i="1"/>
  <c r="H345" i="1"/>
  <c r="L344" i="1"/>
  <c r="H344" i="1"/>
  <c r="L343" i="1"/>
  <c r="H343" i="1"/>
  <c r="L342" i="1"/>
  <c r="H342" i="1"/>
  <c r="L341" i="1"/>
  <c r="H341" i="1"/>
  <c r="L340" i="1"/>
  <c r="H340" i="1"/>
  <c r="L339" i="1"/>
  <c r="H339" i="1"/>
  <c r="L338" i="1"/>
  <c r="H338" i="1"/>
  <c r="L337" i="1"/>
  <c r="H337" i="1"/>
  <c r="L336" i="1"/>
  <c r="H336" i="1"/>
  <c r="L335" i="1"/>
  <c r="H335" i="1"/>
  <c r="L334" i="1"/>
  <c r="H334" i="1"/>
  <c r="L333" i="1"/>
  <c r="H333" i="1"/>
  <c r="L332" i="1"/>
  <c r="H332" i="1"/>
  <c r="L331" i="1"/>
  <c r="H331" i="1"/>
  <c r="L330" i="1"/>
  <c r="H330" i="1"/>
  <c r="L329" i="1"/>
  <c r="H329" i="1"/>
  <c r="L328" i="1"/>
  <c r="H328" i="1"/>
  <c r="L327" i="1"/>
  <c r="H327" i="1"/>
  <c r="L326" i="1"/>
  <c r="H326" i="1"/>
  <c r="L325" i="1"/>
  <c r="H325" i="1"/>
  <c r="L324" i="1"/>
  <c r="H324" i="1"/>
  <c r="L323" i="1"/>
  <c r="H323" i="1"/>
  <c r="L322" i="1"/>
  <c r="H322" i="1"/>
  <c r="L321" i="1"/>
  <c r="H321" i="1"/>
  <c r="L320" i="1"/>
  <c r="H320" i="1"/>
  <c r="L319" i="1"/>
  <c r="H319" i="1"/>
  <c r="L318" i="1"/>
  <c r="H318" i="1"/>
  <c r="L317" i="1"/>
  <c r="H317" i="1"/>
  <c r="L316" i="1"/>
  <c r="H316" i="1"/>
  <c r="L315" i="1"/>
  <c r="H315" i="1"/>
  <c r="L314" i="1"/>
  <c r="H314" i="1"/>
  <c r="L313" i="1"/>
  <c r="H313" i="1"/>
  <c r="L312" i="1"/>
  <c r="H312" i="1"/>
  <c r="L311" i="1"/>
  <c r="H311" i="1"/>
  <c r="L310" i="1"/>
  <c r="H310" i="1"/>
  <c r="L309" i="1"/>
  <c r="H309" i="1"/>
  <c r="L308" i="1"/>
  <c r="H308" i="1"/>
  <c r="L307" i="1"/>
  <c r="H307" i="1"/>
  <c r="L306" i="1"/>
  <c r="H306" i="1"/>
  <c r="L305" i="1"/>
  <c r="H305" i="1"/>
  <c r="L304" i="1"/>
  <c r="H304" i="1"/>
  <c r="L303" i="1"/>
  <c r="H303" i="1"/>
  <c r="L302" i="1"/>
  <c r="H302" i="1"/>
  <c r="L301" i="1"/>
  <c r="H301" i="1"/>
  <c r="L300" i="1"/>
  <c r="H300" i="1"/>
  <c r="L299" i="1"/>
  <c r="H299" i="1"/>
  <c r="L298" i="1"/>
  <c r="H298" i="1"/>
  <c r="L297" i="1"/>
  <c r="H297" i="1"/>
  <c r="L296" i="1"/>
  <c r="H296" i="1"/>
  <c r="L295" i="1"/>
  <c r="H295" i="1"/>
  <c r="L294" i="1"/>
  <c r="H294" i="1"/>
  <c r="L293" i="1"/>
  <c r="H293" i="1"/>
  <c r="L292" i="1"/>
  <c r="H292" i="1"/>
  <c r="L291" i="1"/>
  <c r="H291" i="1"/>
  <c r="L290" i="1"/>
  <c r="H290" i="1"/>
  <c r="L289" i="1"/>
  <c r="H289" i="1"/>
  <c r="L288" i="1"/>
  <c r="H288" i="1"/>
  <c r="L287" i="1"/>
  <c r="H287" i="1"/>
  <c r="L286" i="1"/>
  <c r="H286" i="1"/>
  <c r="L285" i="1"/>
  <c r="H285" i="1"/>
  <c r="L284" i="1"/>
  <c r="H284" i="1"/>
  <c r="L283" i="1"/>
  <c r="H283" i="1"/>
  <c r="L282" i="1"/>
  <c r="H282" i="1"/>
  <c r="L281" i="1"/>
  <c r="H281" i="1"/>
  <c r="L280" i="1"/>
  <c r="H280" i="1"/>
  <c r="L279" i="1"/>
  <c r="H279" i="1"/>
  <c r="L278" i="1"/>
  <c r="H278" i="1"/>
  <c r="L277" i="1"/>
  <c r="H277" i="1"/>
  <c r="L276" i="1"/>
  <c r="H276" i="1"/>
  <c r="L275" i="1"/>
  <c r="H275" i="1"/>
  <c r="L274" i="1"/>
  <c r="H274" i="1"/>
  <c r="L273" i="1"/>
  <c r="H273" i="1"/>
  <c r="L272" i="1"/>
  <c r="H272" i="1"/>
  <c r="L271" i="1"/>
  <c r="H271" i="1"/>
  <c r="L270" i="1"/>
  <c r="H270" i="1"/>
  <c r="L269" i="1"/>
  <c r="H269" i="1"/>
  <c r="L268" i="1"/>
  <c r="H268" i="1"/>
  <c r="L267" i="1"/>
  <c r="H267" i="1"/>
  <c r="L266" i="1"/>
  <c r="H266" i="1"/>
  <c r="L265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L250" i="1"/>
  <c r="H250" i="1"/>
  <c r="L249" i="1"/>
  <c r="H249" i="1"/>
  <c r="L248" i="1"/>
  <c r="H248" i="1"/>
  <c r="L247" i="1"/>
  <c r="H247" i="1"/>
  <c r="L246" i="1"/>
  <c r="H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L237" i="1"/>
  <c r="H237" i="1"/>
  <c r="L236" i="1"/>
  <c r="H236" i="1"/>
  <c r="L235" i="1"/>
  <c r="H235" i="1"/>
  <c r="L234" i="1"/>
  <c r="H234" i="1"/>
  <c r="L233" i="1"/>
  <c r="H233" i="1"/>
  <c r="L232" i="1"/>
  <c r="H232" i="1"/>
  <c r="L231" i="1"/>
  <c r="H231" i="1"/>
  <c r="L230" i="1"/>
  <c r="H230" i="1"/>
  <c r="L229" i="1"/>
  <c r="H229" i="1"/>
  <c r="L228" i="1"/>
  <c r="H228" i="1"/>
  <c r="L227" i="1"/>
  <c r="H227" i="1"/>
  <c r="L226" i="1"/>
  <c r="H226" i="1"/>
  <c r="L225" i="1"/>
  <c r="H225" i="1"/>
  <c r="L224" i="1"/>
  <c r="H224" i="1"/>
  <c r="L223" i="1"/>
  <c r="H223" i="1"/>
  <c r="L222" i="1"/>
  <c r="H222" i="1"/>
  <c r="L221" i="1"/>
  <c r="H221" i="1"/>
  <c r="L220" i="1"/>
  <c r="H220" i="1"/>
  <c r="L219" i="1"/>
  <c r="H219" i="1"/>
  <c r="L218" i="1"/>
  <c r="H218" i="1"/>
  <c r="L217" i="1"/>
  <c r="H217" i="1"/>
  <c r="L216" i="1"/>
  <c r="H216" i="1"/>
  <c r="L215" i="1"/>
  <c r="H215" i="1"/>
  <c r="L214" i="1"/>
  <c r="H214" i="1"/>
  <c r="L213" i="1"/>
  <c r="H213" i="1"/>
  <c r="L212" i="1"/>
  <c r="H212" i="1"/>
  <c r="L211" i="1"/>
  <c r="H211" i="1"/>
  <c r="L210" i="1"/>
  <c r="H210" i="1"/>
  <c r="L209" i="1"/>
  <c r="H209" i="1"/>
  <c r="L208" i="1"/>
  <c r="H208" i="1"/>
  <c r="L207" i="1"/>
  <c r="H207" i="1"/>
  <c r="L206" i="1"/>
  <c r="H206" i="1"/>
  <c r="L205" i="1"/>
  <c r="H205" i="1"/>
  <c r="L204" i="1"/>
  <c r="H204" i="1"/>
  <c r="L203" i="1"/>
  <c r="H203" i="1"/>
  <c r="L202" i="1"/>
  <c r="H202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3" i="1"/>
  <c r="H173" i="1"/>
  <c r="L172" i="1"/>
  <c r="H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50" i="1"/>
  <c r="H150" i="1"/>
  <c r="L149" i="1"/>
  <c r="H149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1" i="1"/>
  <c r="H141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9" i="1"/>
  <c r="H129" i="1"/>
  <c r="L128" i="1"/>
  <c r="H128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L87" i="1"/>
  <c r="H87" i="1"/>
  <c r="L86" i="1"/>
  <c r="H86" i="1"/>
  <c r="L85" i="1"/>
  <c r="H85" i="1"/>
  <c r="L84" i="1"/>
  <c r="H84" i="1"/>
  <c r="L83" i="1"/>
  <c r="H83" i="1"/>
  <c r="L82" i="1"/>
  <c r="H82" i="1"/>
  <c r="L81" i="1"/>
  <c r="H81" i="1"/>
  <c r="L80" i="1"/>
  <c r="H80" i="1"/>
  <c r="L79" i="1"/>
  <c r="H79" i="1"/>
  <c r="L78" i="1"/>
  <c r="H78" i="1"/>
  <c r="L77" i="1"/>
  <c r="H77" i="1"/>
  <c r="L76" i="1"/>
  <c r="H76" i="1"/>
  <c r="L75" i="1"/>
  <c r="H75" i="1"/>
  <c r="L74" i="1"/>
  <c r="H74" i="1"/>
  <c r="L73" i="1"/>
  <c r="H73" i="1"/>
  <c r="L72" i="1"/>
  <c r="H72" i="1"/>
  <c r="L71" i="1"/>
  <c r="H71" i="1"/>
  <c r="L70" i="1"/>
  <c r="H70" i="1"/>
  <c r="L69" i="1"/>
  <c r="H69" i="1"/>
  <c r="L68" i="1"/>
  <c r="H68" i="1"/>
  <c r="L67" i="1"/>
  <c r="H67" i="1"/>
  <c r="L66" i="1"/>
  <c r="H66" i="1"/>
  <c r="L65" i="1"/>
  <c r="H65" i="1"/>
  <c r="L64" i="1"/>
  <c r="H64" i="1"/>
  <c r="L63" i="1"/>
  <c r="H63" i="1"/>
  <c r="L62" i="1"/>
  <c r="H62" i="1"/>
  <c r="L61" i="1"/>
  <c r="H61" i="1"/>
  <c r="L60" i="1"/>
  <c r="H60" i="1"/>
  <c r="L59" i="1"/>
  <c r="H59" i="1"/>
  <c r="L58" i="1"/>
  <c r="H58" i="1"/>
  <c r="L57" i="1"/>
  <c r="H57" i="1"/>
  <c r="L56" i="1"/>
  <c r="H56" i="1"/>
  <c r="L55" i="1"/>
  <c r="H55" i="1"/>
  <c r="L54" i="1"/>
  <c r="H54" i="1"/>
  <c r="L53" i="1"/>
  <c r="H53" i="1"/>
  <c r="L52" i="1"/>
  <c r="H52" i="1"/>
  <c r="L51" i="1"/>
  <c r="H51" i="1"/>
  <c r="L50" i="1"/>
  <c r="H50" i="1"/>
  <c r="L49" i="1"/>
  <c r="H49" i="1"/>
  <c r="L48" i="1"/>
  <c r="H48" i="1"/>
  <c r="L47" i="1"/>
  <c r="H47" i="1"/>
  <c r="L46" i="1"/>
  <c r="H46" i="1"/>
  <c r="L45" i="1"/>
  <c r="H45" i="1"/>
  <c r="L44" i="1"/>
  <c r="H44" i="1"/>
  <c r="L43" i="1"/>
  <c r="H43" i="1"/>
  <c r="L42" i="1"/>
  <c r="H42" i="1"/>
  <c r="L41" i="1"/>
  <c r="H41" i="1"/>
  <c r="L40" i="1"/>
  <c r="H40" i="1"/>
  <c r="L39" i="1"/>
  <c r="H39" i="1"/>
  <c r="L38" i="1"/>
  <c r="H38" i="1"/>
  <c r="L37" i="1"/>
  <c r="H37" i="1"/>
  <c r="L36" i="1"/>
  <c r="H36" i="1"/>
  <c r="L35" i="1"/>
  <c r="H35" i="1"/>
  <c r="L34" i="1"/>
  <c r="H34" i="1"/>
  <c r="L33" i="1"/>
  <c r="H33" i="1"/>
  <c r="L32" i="1"/>
  <c r="H32" i="1"/>
  <c r="L31" i="1"/>
  <c r="H31" i="1"/>
  <c r="L30" i="1"/>
  <c r="H30" i="1"/>
  <c r="L29" i="1"/>
  <c r="H29" i="1"/>
  <c r="L28" i="1"/>
  <c r="H28" i="1"/>
  <c r="L27" i="1"/>
  <c r="H27" i="1"/>
  <c r="L26" i="1"/>
  <c r="H26" i="1"/>
  <c r="L25" i="1"/>
  <c r="H25" i="1"/>
  <c r="L24" i="1"/>
  <c r="H24" i="1"/>
  <c r="L23" i="1"/>
  <c r="H23" i="1"/>
  <c r="L22" i="1"/>
  <c r="H22" i="1"/>
  <c r="L21" i="1"/>
  <c r="H21" i="1"/>
  <c r="L20" i="1"/>
  <c r="H20" i="1"/>
  <c r="L19" i="1"/>
  <c r="H19" i="1"/>
  <c r="L18" i="1"/>
  <c r="H18" i="1"/>
  <c r="L17" i="1"/>
  <c r="H17" i="1"/>
  <c r="L16" i="1"/>
  <c r="H16" i="1"/>
  <c r="L15" i="1"/>
  <c r="H15" i="1"/>
  <c r="L14" i="1"/>
  <c r="H14" i="1"/>
  <c r="L13" i="1"/>
  <c r="H13" i="1"/>
  <c r="L12" i="1"/>
  <c r="H12" i="1"/>
  <c r="L11" i="1"/>
  <c r="H11" i="1"/>
  <c r="L10" i="1"/>
  <c r="H10" i="1"/>
  <c r="L9" i="1"/>
  <c r="H9" i="1"/>
  <c r="L8" i="1"/>
  <c r="H8" i="1"/>
  <c r="L7" i="1"/>
  <c r="H7" i="1"/>
  <c r="L6" i="1"/>
  <c r="H6" i="1"/>
  <c r="L5" i="1"/>
  <c r="H5" i="1"/>
  <c r="L4" i="1"/>
  <c r="H4" i="1"/>
  <c r="L3" i="1"/>
  <c r="H3" i="1"/>
  <c r="L2" i="1"/>
  <c r="H2" i="1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7" i="3"/>
  <c r="L43" i="3" l="1"/>
  <c r="N43" i="3" s="1"/>
  <c r="L44" i="3"/>
  <c r="N44" i="3" s="1"/>
  <c r="L31" i="3"/>
  <c r="L11" i="3"/>
  <c r="L42" i="3"/>
  <c r="N42" i="3" s="1"/>
  <c r="L38" i="3"/>
  <c r="L34" i="3"/>
  <c r="L30" i="3"/>
  <c r="L26" i="3"/>
  <c r="L22" i="3"/>
  <c r="L18" i="3"/>
  <c r="L14" i="3"/>
  <c r="L10" i="3"/>
  <c r="L35" i="3"/>
  <c r="L23" i="3"/>
  <c r="L19" i="3"/>
  <c r="L41" i="3"/>
  <c r="N41" i="3" s="1"/>
  <c r="L37" i="3"/>
  <c r="L33" i="3"/>
  <c r="L29" i="3"/>
  <c r="L25" i="3"/>
  <c r="L21" i="3"/>
  <c r="L17" i="3"/>
  <c r="L13" i="3"/>
  <c r="L9" i="3"/>
  <c r="L39" i="3"/>
  <c r="N39" i="3" s="1"/>
  <c r="L27" i="3"/>
  <c r="L15" i="3"/>
  <c r="L40" i="3"/>
  <c r="N40" i="3" s="1"/>
  <c r="L36" i="3"/>
  <c r="L32" i="3"/>
  <c r="L28" i="3"/>
  <c r="L24" i="3"/>
  <c r="L20" i="3"/>
  <c r="L16" i="3"/>
  <c r="L12" i="3"/>
  <c r="L8" i="3"/>
  <c r="N38" i="3"/>
  <c r="L7" i="3"/>
</calcChain>
</file>

<file path=xl/sharedStrings.xml><?xml version="1.0" encoding="utf-8"?>
<sst xmlns="http://schemas.openxmlformats.org/spreadsheetml/2006/main" count="3076" uniqueCount="663">
  <si>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</si>
  <si>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</si>
  <si>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</si>
  <si>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</si>
  <si>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</si>
  <si>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</si>
  <si>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</si>
  <si>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</si>
  <si>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</si>
  <si>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</si>
  <si>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</si>
  <si>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</si>
  <si>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</si>
  <si>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</si>
  <si>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</si>
  <si>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</si>
  <si>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</si>
  <si>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</si>
  <si>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</si>
  <si>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</si>
  <si>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</si>
  <si>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</si>
  <si>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</si>
  <si>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</si>
  <si>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</si>
  <si>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</si>
  <si>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</si>
  <si>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</si>
  <si>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</si>
  <si>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</si>
  <si>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</si>
  <si>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</si>
  <si>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</si>
  <si>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</si>
  <si>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</si>
  <si>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</si>
  <si>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</si>
  <si>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</si>
  <si>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</si>
  <si>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</si>
  <si>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</si>
  <si>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</si>
  <si>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</si>
  <si>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</si>
  <si>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</si>
  <si>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</si>
  <si>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</si>
  <si>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</si>
  <si>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</si>
  <si>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</si>
  <si>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</si>
  <si>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</si>
  <si>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</si>
  <si>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</si>
  <si>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</si>
  <si>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</si>
  <si>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</si>
  <si>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</si>
  <si>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</si>
  <si>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</si>
  <si>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</si>
  <si>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</si>
  <si>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</si>
  <si>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</si>
  <si>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</si>
  <si>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</si>
  <si>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</si>
  <si>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</si>
  <si>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</si>
  <si>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</si>
  <si>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</si>
  <si>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</si>
  <si>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</si>
  <si>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</si>
  <si>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</si>
  <si>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</si>
  <si>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</si>
  <si>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</si>
  <si>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</si>
  <si>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</si>
  <si>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</si>
  <si>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</si>
  <si>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</si>
  <si>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</si>
  <si>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</si>
  <si>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</si>
  <si>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</si>
  <si>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</si>
  <si>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</si>
  <si>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</si>
  <si>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</si>
  <si>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</si>
  <si>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</si>
  <si>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</si>
  <si>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</si>
  <si>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</si>
  <si>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</si>
  <si>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</si>
  <si>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</si>
  <si>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</si>
  <si>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</si>
  <si>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</si>
  <si>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</si>
  <si>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</si>
  <si>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</si>
  <si>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</si>
  <si>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</si>
  <si>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</si>
  <si>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</si>
  <si>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</si>
  <si>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</si>
  <si>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</si>
  <si>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</si>
  <si>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</si>
  <si>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</si>
  <si>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</si>
  <si>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</si>
  <si>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</si>
  <si>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</si>
  <si>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</si>
  <si>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</si>
  <si>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</si>
  <si>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</si>
  <si>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</si>
  <si>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</si>
  <si>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</si>
  <si>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</si>
  <si>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</si>
  <si>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</si>
  <si>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</si>
  <si>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</si>
  <si>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</si>
  <si>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</si>
  <si>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</si>
  <si>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</si>
  <si>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</si>
  <si>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</si>
  <si>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</si>
  <si>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</si>
  <si>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</si>
  <si>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</si>
  <si>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</si>
  <si>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</si>
  <si>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</si>
  <si>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</si>
  <si>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</si>
  <si>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</si>
  <si>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</si>
  <si>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</si>
  <si>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</si>
  <si>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</si>
  <si>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</si>
  <si>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</si>
  <si>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</si>
  <si>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</si>
  <si>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</si>
  <si>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</si>
  <si>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</si>
  <si>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</si>
  <si>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</si>
  <si>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</si>
  <si>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</si>
  <si>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</si>
  <si>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</si>
  <si>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</si>
  <si>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</si>
  <si>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</si>
  <si>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</si>
  <si>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</si>
  <si>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</si>
  <si>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</si>
  <si>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</si>
  <si>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</si>
  <si>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</si>
  <si>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</si>
  <si>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</si>
  <si>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</si>
  <si>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</si>
  <si>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</si>
  <si>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</si>
  <si>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</si>
  <si>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</si>
  <si>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</si>
  <si>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</si>
  <si>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</si>
  <si>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</si>
  <si>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</si>
  <si>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</si>
  <si>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</si>
  <si>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</si>
  <si>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</si>
  <si>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</si>
  <si>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</si>
  <si>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</si>
  <si>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</si>
  <si>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</si>
  <si>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</si>
  <si>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</si>
  <si>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</si>
  <si>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</si>
  <si>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</si>
  <si>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</si>
  <si>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</si>
  <si>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</si>
  <si>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</si>
  <si>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</si>
  <si>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</si>
  <si>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</si>
  <si>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</si>
  <si>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</si>
  <si>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</si>
  <si>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</si>
  <si>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</si>
  <si>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</si>
  <si>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</si>
  <si>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</si>
  <si>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</si>
  <si>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</si>
  <si>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</si>
  <si>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</si>
  <si>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</si>
  <si>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</si>
  <si>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</si>
  <si>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</si>
  <si>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</si>
  <si>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</si>
  <si>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</si>
  <si>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</si>
  <si>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</si>
  <si>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</si>
  <si>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</si>
  <si>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</si>
  <si>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</si>
  <si>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</si>
  <si>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</si>
  <si>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</si>
  <si>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</si>
  <si>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</si>
  <si>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</si>
  <si>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</si>
  <si>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</si>
  <si>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</si>
  <si>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</si>
  <si>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</si>
  <si>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</si>
  <si>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</si>
  <si>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</si>
  <si>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</si>
  <si>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</si>
  <si>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</si>
  <si>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</si>
  <si>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</si>
  <si>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</si>
  <si>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</si>
  <si>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</si>
  <si>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</si>
  <si>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</si>
  <si>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</si>
  <si>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</si>
  <si>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</si>
  <si>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</si>
  <si>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</si>
  <si>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</si>
  <si>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</si>
  <si>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</si>
  <si>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</si>
  <si>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</si>
  <si>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</si>
  <si>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</si>
  <si>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</si>
  <si>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</si>
  <si>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</si>
  <si>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</si>
  <si>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</si>
  <si>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</si>
  <si>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</si>
  <si>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</si>
  <si>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</si>
  <si>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</si>
  <si>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</si>
  <si>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</si>
  <si>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</si>
  <si>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</si>
  <si>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</si>
  <si>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</si>
  <si>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</si>
  <si>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</si>
  <si>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</si>
  <si>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</si>
  <si>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</si>
  <si>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</si>
  <si>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</si>
  <si>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</si>
  <si>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</si>
  <si>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</si>
  <si>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</si>
  <si>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</si>
  <si>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</si>
  <si>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</si>
  <si>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</si>
  <si>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</si>
  <si>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</si>
  <si>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</si>
  <si>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</si>
  <si>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</si>
  <si>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</si>
  <si>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</si>
  <si>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</si>
  <si>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</si>
  <si>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</si>
  <si>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</si>
  <si>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</si>
  <si>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</si>
  <si>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</si>
  <si>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</si>
  <si>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</si>
  <si>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</si>
  <si>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</si>
  <si>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</si>
  <si>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</si>
  <si>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</si>
  <si>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</si>
  <si>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</si>
  <si>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</si>
  <si>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</si>
  <si>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</si>
  <si>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</si>
  <si>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</si>
  <si>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</si>
  <si>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</si>
  <si>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</si>
  <si>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</si>
  <si>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</si>
  <si>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</si>
  <si>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</si>
  <si>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</si>
  <si>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</si>
  <si>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</si>
  <si>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</si>
  <si>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</si>
  <si>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</si>
  <si>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</si>
  <si>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</si>
  <si>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</si>
  <si>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</si>
  <si>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</si>
  <si>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</si>
  <si>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</si>
  <si>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</si>
  <si>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</si>
  <si>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</si>
  <si>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</si>
  <si>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</si>
  <si>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</si>
  <si>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</si>
  <si>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</si>
  <si>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</si>
  <si>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</si>
  <si>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</si>
  <si>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</si>
  <si>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</si>
  <si>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</si>
  <si>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</si>
  <si>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</si>
  <si>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</si>
  <si>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</si>
  <si>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</si>
  <si>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</si>
  <si>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</si>
  <si>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</si>
  <si>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</si>
  <si>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</si>
  <si>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</si>
  <si>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</si>
  <si>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</si>
  <si>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</si>
  <si>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</si>
  <si>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</si>
  <si>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</si>
  <si>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</si>
  <si>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</si>
  <si>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</si>
  <si>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</si>
  <si>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</si>
  <si>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</si>
  <si>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</si>
  <si>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</si>
  <si>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</si>
  <si>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</si>
  <si>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</si>
  <si>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</si>
  <si>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</si>
  <si>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</si>
  <si>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</si>
  <si>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</si>
  <si>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</si>
  <si>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</si>
  <si>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</si>
  <si>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</si>
  <si>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</si>
  <si>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</si>
  <si>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</si>
  <si>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</si>
  <si>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</si>
  <si>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</si>
  <si>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</si>
  <si>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</si>
  <si>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</si>
  <si>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</si>
  <si>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</si>
  <si>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</si>
  <si>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</si>
  <si>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</si>
  <si>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</si>
  <si>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</si>
  <si>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</si>
  <si>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</si>
  <si>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</si>
  <si>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</si>
  <si>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</si>
  <si>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</si>
  <si>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</si>
  <si>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</si>
  <si>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</si>
  <si>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</si>
  <si>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</si>
  <si>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</si>
  <si>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</si>
  <si>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</si>
  <si>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</si>
  <si>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</si>
  <si>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</si>
  <si>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</si>
  <si>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</si>
  <si>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</si>
  <si>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</si>
  <si>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</si>
  <si>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</si>
  <si>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</si>
  <si>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</si>
  <si>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</si>
  <si>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</si>
  <si>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</si>
  <si>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</si>
  <si>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</si>
  <si>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</si>
  <si>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</si>
  <si>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</si>
  <si>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</si>
  <si>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</si>
  <si>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</si>
  <si>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</si>
  <si>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</si>
  <si>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</si>
  <si>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</si>
  <si>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</si>
  <si>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</si>
  <si>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</si>
  <si>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</si>
  <si>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</si>
  <si>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</si>
  <si>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</si>
  <si>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</si>
  <si>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</si>
  <si>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</si>
  <si>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</si>
  <si>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</si>
  <si>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</si>
  <si>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</si>
  <si>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</si>
  <si>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</si>
  <si>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</si>
  <si>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</si>
  <si>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</si>
  <si>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</si>
  <si>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</si>
  <si>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</si>
  <si>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</si>
  <si>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</si>
  <si>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</si>
  <si>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</si>
  <si>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</si>
  <si>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</si>
  <si>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</si>
  <si>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</si>
  <si>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</si>
  <si>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</si>
  <si>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</si>
  <si>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</si>
  <si>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</si>
  <si>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</si>
  <si>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</si>
  <si>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</si>
  <si>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</si>
  <si>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</si>
  <si>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</si>
  <si>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</si>
  <si>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</si>
  <si>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</si>
  <si>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</si>
  <si>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</si>
  <si>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</si>
  <si>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</si>
  <si>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</si>
  <si>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</si>
  <si>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</si>
  <si>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</si>
  <si>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</si>
  <si>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</si>
  <si>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</si>
  <si>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</si>
  <si>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</si>
  <si>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</si>
  <si>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</si>
  <si>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</si>
  <si>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</si>
  <si>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</si>
  <si>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</si>
  <si>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</si>
  <si>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</si>
  <si>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</si>
  <si>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</si>
  <si>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</si>
  <si>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</si>
  <si>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</si>
  <si>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</si>
  <si>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</si>
  <si>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</si>
  <si>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</si>
  <si>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</si>
  <si>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</si>
  <si>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</si>
  <si>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</si>
  <si>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</si>
  <si>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</si>
  <si>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</si>
  <si>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</si>
  <si>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</si>
  <si>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</si>
  <si>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</si>
  <si>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</si>
  <si>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</si>
  <si>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</si>
  <si>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</si>
  <si>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</si>
  <si>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</si>
  <si>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</si>
  <si>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</si>
  <si>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</si>
  <si>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</si>
  <si>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</si>
  <si>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</si>
  <si>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</si>
  <si>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</si>
  <si>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</si>
  <si>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</si>
  <si>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</si>
  <si>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</si>
  <si>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</si>
  <si>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</si>
  <si>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</si>
  <si>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</si>
  <si>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</si>
  <si>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</si>
  <si>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</si>
  <si>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</si>
  <si>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</si>
  <si>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</si>
  <si>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</si>
  <si>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</si>
  <si>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</si>
  <si>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</si>
  <si>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</si>
  <si>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</si>
  <si>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</si>
  <si>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</si>
  <si>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</si>
  <si>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</si>
  <si>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</si>
  <si>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</si>
  <si>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</si>
  <si>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</si>
  <si>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</si>
  <si>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</si>
  <si>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</si>
  <si>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</si>
  <si>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</si>
  <si>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</si>
  <si>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</si>
  <si>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</si>
  <si>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</si>
  <si>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</si>
  <si>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</si>
  <si>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</si>
  <si>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</si>
  <si>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</si>
  <si>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</si>
  <si>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</si>
  <si>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</si>
  <si>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</si>
  <si>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</si>
  <si>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</si>
  <si>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</si>
  <si>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</si>
  <si>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</si>
  <si>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</si>
  <si>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</si>
  <si>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</si>
  <si>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</si>
  <si>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</si>
  <si>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</si>
  <si>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</si>
  <si>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</si>
  <si>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</si>
  <si>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</si>
  <si>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</si>
  <si>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</si>
  <si>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</si>
  <si>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</si>
  <si>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</si>
  <si>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</si>
  <si>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</si>
  <si>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</si>
  <si>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</si>
  <si>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</si>
  <si>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</si>
  <si>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</si>
  <si>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</si>
  <si>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</si>
  <si>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</si>
  <si>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</si>
  <si>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</si>
  <si>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</si>
  <si>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</si>
  <si>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</si>
  <si>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</si>
  <si>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</si>
  <si>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</si>
  <si>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</si>
  <si>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</si>
  <si>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</si>
  <si>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</si>
  <si>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</si>
  <si>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</si>
  <si>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</si>
  <si>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21/ago</t>
  </si>
  <si>
    <t>22/ago</t>
  </si>
  <si>
    <t>28/ago</t>
  </si>
  <si>
    <t>29/ago</t>
  </si>
  <si>
    <t>03/set</t>
  </si>
  <si>
    <t>04/set</t>
  </si>
  <si>
    <t>05/set</t>
  </si>
  <si>
    <t>11/set</t>
  </si>
  <si>
    <t>12/set</t>
  </si>
  <si>
    <t>Velocidade Axe1/2 (ft/min)</t>
  </si>
  <si>
    <t>Largura da Bobina Mãe (pol)</t>
  </si>
  <si>
    <t>Velocidade ATLAS (ft/min)</t>
  </si>
  <si>
    <t>Velocidade AXE1 e 2</t>
  </si>
  <si>
    <t>Veloc. Ponderada</t>
  </si>
  <si>
    <t>Ft total /dia</t>
  </si>
  <si>
    <t>Tempo total (min)</t>
  </si>
  <si>
    <t>Setup Total (min)</t>
  </si>
  <si>
    <t>Alocação Total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</si>
</sst>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87.92780636574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2"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8-07T00:00:00" u="1"/>
        <d v="2025-08-08T00:00:00" u="1"/>
        <d v="2025-08-09T00:00:00" u="1"/>
        <d v="2025-08-10T00:00:00" u="1"/>
        <d v="2025-08-11T00:00:00" u="1"/>
        <d v="2025-08-12T00:00:00" u="1"/>
        <d v="2025-08-13T00:00:00" u="1"/>
        <d v="2025-08-14T00:00:00" u="1"/>
        <d v="2025-08-15T00:00:00" u="1"/>
        <d v="2025-08-16T00:00:00" u="1"/>
        <d v="2025-08-17T00:00:00" u="1"/>
        <d v="2025-08-02T00:00:00" u="1"/>
        <d v="2025-08-03T00:00:00" u="1"/>
        <d v="2025-08-04T00:00:00" u="1"/>
        <d v="2025-08-05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4" maxValue="40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18" maxValue="315"/>
    </cacheField>
    <cacheField name="Dias (DataEntrega)" numFmtId="0" databaseField="0">
      <fieldGroup base="7">
        <rangePr groupBy="days" startDate="2025-08-18T00:00:00" endDate="2025-09-17T00:00:00"/>
        <groupItems count="368">
          <s v="&lt;18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09/2025"/>
        </groupItems>
      </fieldGroup>
    </cacheField>
    <cacheField name="Meses (DataEntrega)" numFmtId="0" databaseField="0">
      <fieldGroup base="7">
        <rangePr groupBy="months" startDate="2025-08-18T00:00:00" endDate="2025-09-17T00:00:00"/>
        <groupItems count="14">
          <s v="&lt;18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4"/>
    <n v="6.75"/>
    <s v="Ship"/>
    <n v="27"/>
  </r>
  <r>
    <s v="SM51445491"/>
    <n v="88020"/>
    <x v="0"/>
    <n v="79"/>
    <s v="DAY"/>
    <s v="MAIN"/>
    <s v="C"/>
    <x v="7"/>
    <n v="4"/>
    <n v="17"/>
    <s v="Stock"/>
    <n v="68"/>
  </r>
  <r>
    <s v="SM51445492"/>
    <n v="88020"/>
    <x v="0"/>
    <n v="79"/>
    <s v="DAY"/>
    <s v="MAIN"/>
    <s v="C"/>
    <x v="7"/>
    <n v="36"/>
    <n v="6.75"/>
    <s v="Ship"/>
    <n v="243"/>
  </r>
  <r>
    <s v="SM51445493"/>
    <n v="88020"/>
    <x v="0"/>
    <n v="79"/>
    <s v="DAY"/>
    <s v="MAIN"/>
    <s v="C"/>
    <x v="7"/>
    <n v="24"/>
    <n v="6.5"/>
    <s v="Ship"/>
    <n v="156"/>
  </r>
  <r>
    <s v="SM51445494"/>
    <n v="88020"/>
    <x v="0"/>
    <n v="79"/>
    <s v="DAY"/>
    <s v="MAIN"/>
    <s v="C"/>
    <x v="7"/>
    <n v="4"/>
    <n v="17"/>
    <s v="Stock"/>
    <n v="68"/>
  </r>
  <r>
    <s v="SM51445495"/>
    <n v="88020"/>
    <x v="0"/>
    <n v="79"/>
    <s v="DAY"/>
    <s v="MAIN"/>
    <s v="C"/>
    <x v="7"/>
    <n v="4"/>
    <n v="21"/>
    <s v="Stock"/>
    <n v="84"/>
  </r>
  <r>
    <s v="SM51445496"/>
    <n v="88020"/>
    <x v="0"/>
    <n v="79"/>
    <s v="DAY"/>
    <s v="MAIN"/>
    <s v="C"/>
    <x v="7"/>
    <n v="36"/>
    <n v="6.5"/>
    <s v="Ship"/>
    <n v="234"/>
  </r>
  <r>
    <s v="SM51445497"/>
    <n v="88020"/>
    <x v="0"/>
    <n v="79"/>
    <s v="DAY"/>
    <s v="MAIN"/>
    <s v="C"/>
    <x v="7"/>
    <n v="4"/>
    <n v="17"/>
    <s v="Stock"/>
    <n v="68"/>
  </r>
  <r>
    <s v="SM51445498"/>
    <n v="851952"/>
    <x v="0"/>
    <n v="26"/>
    <s v="DAY"/>
    <s v="MAIN"/>
    <s v="C"/>
    <x v="7"/>
    <n v="8"/>
    <n v="13"/>
    <s v="Ship"/>
    <n v="104"/>
  </r>
  <r>
    <s v="SM51445499"/>
    <n v="851952"/>
    <x v="0"/>
    <n v="26"/>
    <s v="DAY"/>
    <s v="MAIN"/>
    <s v="C"/>
    <x v="7"/>
    <n v="4"/>
    <n v="7"/>
    <s v="Ship"/>
    <n v="28"/>
  </r>
  <r>
    <s v="SM51445500"/>
    <n v="851952"/>
    <x v="0"/>
    <n v="26"/>
    <s v="DAY"/>
    <s v="MAIN"/>
    <s v="C"/>
    <x v="7"/>
    <n v="8"/>
    <n v="9"/>
    <s v="Ship"/>
    <n v="72"/>
  </r>
  <r>
    <s v="SM51445501"/>
    <n v="62018"/>
    <x v="1"/>
    <n v="79"/>
    <s v="DAY"/>
    <s v="MAIN"/>
    <s v="C"/>
    <x v="7"/>
    <n v="16"/>
    <n v="19"/>
    <s v="Ship"/>
    <n v="304"/>
  </r>
  <r>
    <s v="SM51445502"/>
    <n v="62018"/>
    <x v="1"/>
    <n v="79"/>
    <s v="DAY"/>
    <s v="MAIN"/>
    <s v="C"/>
    <x v="7"/>
    <n v="16"/>
    <n v="19"/>
    <s v="Ship"/>
    <n v="304"/>
  </r>
  <r>
    <s v="SM51445503"/>
    <n v="551952"/>
    <x v="0"/>
    <n v="79"/>
    <s v="DAY"/>
    <s v="MAIN"/>
    <s v="C"/>
    <x v="7"/>
    <n v="8"/>
    <n v="13"/>
    <s v="Stock"/>
    <n v="104"/>
  </r>
  <r>
    <s v="SM51445504"/>
    <n v="551952"/>
    <x v="0"/>
    <n v="79"/>
    <s v="DAY"/>
    <s v="MAIN"/>
    <s v="C"/>
    <x v="7"/>
    <n v="12"/>
    <n v="17.25"/>
    <s v="Ship"/>
    <n v="207"/>
  </r>
  <r>
    <s v="SM51445505"/>
    <n v="851952"/>
    <x v="1"/>
    <n v="17"/>
    <s v="DAY"/>
    <s v="MAIN"/>
    <s v="C"/>
    <x v="7"/>
    <n v="4"/>
    <n v="17"/>
    <s v="Ship"/>
    <n v="68"/>
  </r>
  <r>
    <s v="SM51445506"/>
    <n v="551952"/>
    <x v="1"/>
    <n v="79"/>
    <s v="DAY"/>
    <s v="MAIN"/>
    <s v="C"/>
    <x v="7"/>
    <n v="16"/>
    <n v="11.5"/>
    <s v="Ship"/>
    <n v="184"/>
  </r>
  <r>
    <s v="SM51445507"/>
    <n v="551952"/>
    <x v="1"/>
    <n v="79"/>
    <s v="DAY"/>
    <s v="MAIN"/>
    <s v="C"/>
    <x v="7"/>
    <n v="4"/>
    <n v="13"/>
    <s v="Stock"/>
    <n v="52"/>
  </r>
  <r>
    <s v="SM51445508"/>
    <n v="551952"/>
    <x v="1"/>
    <n v="79"/>
    <s v="DAY"/>
    <s v="MAIN"/>
    <s v="C"/>
    <x v="7"/>
    <n v="4"/>
    <n v="17"/>
    <s v="Stock"/>
    <n v="68"/>
  </r>
  <r>
    <s v="SM51445509"/>
    <n v="851952"/>
    <x v="1"/>
    <n v="17"/>
    <s v="DAY"/>
    <s v="MAIN"/>
    <s v="C"/>
    <x v="7"/>
    <n v="4"/>
    <n v="17"/>
    <s v="Ship"/>
    <n v="68"/>
  </r>
  <r>
    <s v="SM51445510"/>
    <n v="62018"/>
    <x v="0"/>
    <n v="9"/>
    <s v="DAY"/>
    <s v="MAIN"/>
    <s v="C"/>
    <x v="8"/>
    <n v="4"/>
    <n v="9"/>
    <s v="Ship"/>
    <n v="36"/>
  </r>
  <r>
    <s v="SM51445511"/>
    <n v="62018"/>
    <x v="0"/>
    <n v="10"/>
    <s v="DAY"/>
    <s v="MAIN"/>
    <s v="C"/>
    <x v="8"/>
    <n v="4"/>
    <n v="9"/>
    <s v="Ship"/>
    <n v="36"/>
  </r>
  <r>
    <s v="SM51445512"/>
    <n v="62018"/>
    <x v="0"/>
    <n v="18.625"/>
    <s v="DAY"/>
    <s v="MAIN"/>
    <s v="C"/>
    <x v="8"/>
    <n v="8"/>
    <n v="8.75"/>
    <s v="Ship"/>
    <n v="70"/>
  </r>
  <r>
    <s v="SM51445513"/>
    <n v="62018"/>
    <x v="1"/>
    <n v="79"/>
    <s v="DAY"/>
    <s v="MAIN"/>
    <s v="C"/>
    <x v="8"/>
    <n v="20"/>
    <n v="12.75"/>
    <s v="Ship"/>
    <n v="255"/>
  </r>
  <r>
    <s v="SM51445514"/>
    <n v="62018"/>
    <x v="1"/>
    <n v="79"/>
    <s v="DAY"/>
    <s v="MAIN"/>
    <s v="C"/>
    <x v="8"/>
    <n v="4"/>
    <n v="13"/>
    <s v="Stock"/>
    <n v="52"/>
  </r>
  <r>
    <s v="SM51445515"/>
    <n v="88020"/>
    <x v="0"/>
    <n v="79"/>
    <s v="DAY"/>
    <s v="MAIN"/>
    <s v="C"/>
    <x v="8"/>
    <n v="4"/>
    <n v="52"/>
    <s v="Ship"/>
    <n v="208"/>
  </r>
  <r>
    <s v="SM51445516"/>
    <n v="88020"/>
    <x v="0"/>
    <n v="79"/>
    <s v="DAY"/>
    <s v="MAIN"/>
    <s v="C"/>
    <x v="8"/>
    <n v="4"/>
    <n v="26.5"/>
    <s v="Stock"/>
    <n v="106"/>
  </r>
  <r>
    <s v="SM51445517"/>
    <n v="62018"/>
    <x v="0"/>
    <n v="79"/>
    <s v="DAY"/>
    <s v="MAIN"/>
    <s v="C"/>
    <x v="8"/>
    <n v="4"/>
    <n v="60"/>
    <s v="Ship"/>
    <n v="240"/>
  </r>
  <r>
    <s v="SM51445518"/>
    <n v="62018"/>
    <x v="0"/>
    <n v="79"/>
    <s v="DAY"/>
    <s v="MAIN"/>
    <s v="C"/>
    <x v="8"/>
    <n v="4"/>
    <n v="17"/>
    <s v="Stock"/>
    <n v="68"/>
  </r>
  <r>
    <s v="SM51445519"/>
    <n v="88020"/>
    <x v="0"/>
    <n v="15"/>
    <s v="DAY"/>
    <s v="MAIN"/>
    <s v="C"/>
    <x v="8"/>
    <n v="4"/>
    <n v="13.5"/>
    <s v="Ship"/>
    <n v="54"/>
  </r>
  <r>
    <s v="SM51445520"/>
    <n v="851952"/>
    <x v="1"/>
    <n v="13"/>
    <s v="DAY"/>
    <s v="PRLB"/>
    <s v="C"/>
    <x v="8"/>
    <n v="4"/>
    <n v="13"/>
    <s v="Ship"/>
    <n v="52"/>
  </r>
  <r>
    <s v="SM51445521"/>
    <n v="871952"/>
    <x v="0"/>
    <n v="13"/>
    <s v="DAY"/>
    <s v="PRLB"/>
    <s v="C"/>
    <x v="8"/>
    <n v="4"/>
    <n v="13"/>
    <s v="Ship"/>
    <n v="52"/>
  </r>
  <r>
    <s v="SM51445522"/>
    <n v="62018"/>
    <x v="1"/>
    <n v="79"/>
    <s v="DAY"/>
    <s v="MAIN"/>
    <s v="C"/>
    <x v="8"/>
    <n v="12"/>
    <n v="16.875"/>
    <s v="Ship"/>
    <n v="202.5"/>
  </r>
  <r>
    <s v="SM51445523"/>
    <n v="62018"/>
    <x v="1"/>
    <n v="17"/>
    <s v="DAY"/>
    <s v="MAIN"/>
    <s v="C"/>
    <x v="8"/>
    <n v="4"/>
    <n v="16.875"/>
    <s v="Ship"/>
    <n v="67.5"/>
  </r>
  <r>
    <s v="SM51445524"/>
    <n v="62018"/>
    <x v="1"/>
    <n v="79"/>
    <s v="DAY"/>
    <s v="MAIN"/>
    <s v="C"/>
    <x v="8"/>
    <n v="4"/>
    <n v="26.5"/>
    <s v="Stock"/>
    <n v="106"/>
  </r>
  <r>
    <s v="SM51445525"/>
    <n v="62018"/>
    <x v="1"/>
    <n v="79"/>
    <s v="DAY"/>
    <s v="MAIN"/>
    <s v="C"/>
    <x v="8"/>
    <n v="12"/>
    <n v="18.625"/>
    <s v="Ship"/>
    <n v="223.5"/>
  </r>
  <r>
    <s v="SM51445526"/>
    <n v="62018"/>
    <x v="1"/>
    <n v="79"/>
    <s v="DAY"/>
    <s v="MAIN"/>
    <s v="C"/>
    <x v="8"/>
    <n v="4"/>
    <n v="21"/>
    <s v="Stock"/>
    <n v="84"/>
  </r>
  <r>
    <s v="SM51445527"/>
    <n v="851952"/>
    <x v="0"/>
    <n v="79"/>
    <s v="DAY"/>
    <s v="MAIN"/>
    <s v="C"/>
    <x v="8"/>
    <n v="12"/>
    <n v="9.75"/>
    <s v="Ship"/>
    <n v="117"/>
  </r>
  <r>
    <s v="SM51445528"/>
    <n v="851952"/>
    <x v="0"/>
    <n v="79"/>
    <s v="DAY"/>
    <s v="MAIN"/>
    <s v="C"/>
    <x v="8"/>
    <n v="12"/>
    <n v="10.25"/>
    <s v="Ship"/>
    <n v="123"/>
  </r>
  <r>
    <s v="SM51445529"/>
    <n v="851952"/>
    <x v="0"/>
    <n v="79"/>
    <s v="DAY"/>
    <s v="MAIN"/>
    <s v="C"/>
    <x v="8"/>
    <n v="4"/>
    <n v="17.5"/>
    <s v="Stock"/>
    <n v="70"/>
  </r>
  <r>
    <s v="SM51445530"/>
    <n v="851952"/>
    <x v="0"/>
    <n v="26.5"/>
    <s v="DAY"/>
    <s v="MAIN"/>
    <s v="C"/>
    <x v="9"/>
    <n v="20"/>
    <n v="5.25"/>
    <s v="Ship"/>
    <n v="105"/>
  </r>
  <r>
    <s v="SM51445531"/>
    <n v="851952"/>
    <x v="0"/>
    <n v="13.5"/>
    <s v="DAY"/>
    <s v="MAIN"/>
    <s v="C"/>
    <x v="9"/>
    <n v="4"/>
    <n v="9.75"/>
    <s v="Ship"/>
    <n v="39"/>
  </r>
  <r>
    <s v="SM51445532"/>
    <n v="851952"/>
    <x v="0"/>
    <n v="13.5"/>
    <s v="DAY"/>
    <s v="MAIN"/>
    <s v="C"/>
    <x v="9"/>
    <n v="4"/>
    <n v="10.25"/>
    <s v="Ship"/>
    <n v="41"/>
  </r>
  <r>
    <s v="SM51445533"/>
    <n v="62018"/>
    <x v="1"/>
    <n v="13"/>
    <s v="DAY"/>
    <s v="MAIN"/>
    <s v="C"/>
    <x v="9"/>
    <n v="4"/>
    <n v="13"/>
    <s v="Ship"/>
    <n v="52"/>
  </r>
  <r>
    <s v="SM51445534"/>
    <n v="62018"/>
    <x v="0"/>
    <n v="10"/>
    <s v="DAY"/>
    <s v="MAIN"/>
    <s v="C"/>
    <x v="9"/>
    <n v="4"/>
    <n v="10"/>
    <s v="Ship"/>
    <n v="40"/>
  </r>
  <r>
    <s v="SM51445535"/>
    <n v="62018"/>
    <x v="0"/>
    <n v="79"/>
    <s v="DAY"/>
    <s v="MAIN"/>
    <s v="C"/>
    <x v="9"/>
    <n v="28"/>
    <n v="8.5625"/>
    <s v="Ship"/>
    <n v="239.75"/>
  </r>
  <r>
    <s v="SM51445536"/>
    <n v="62018"/>
    <x v="0"/>
    <n v="79"/>
    <s v="DAY"/>
    <s v="MAIN"/>
    <s v="C"/>
    <x v="9"/>
    <n v="4"/>
    <n v="17"/>
    <s v="Stock"/>
    <n v="68"/>
  </r>
  <r>
    <s v="SM51445537"/>
    <n v="88959"/>
    <x v="0"/>
    <n v="79"/>
    <s v="DAY"/>
    <s v="MAIN"/>
    <s v="C"/>
    <x v="9"/>
    <n v="24"/>
    <n v="13"/>
    <s v="Ship"/>
    <n v="312"/>
  </r>
  <r>
    <s v="SM51445538"/>
    <n v="88020"/>
    <x v="0"/>
    <n v="13"/>
    <s v="DAY"/>
    <s v="MAIN"/>
    <s v="C"/>
    <x v="9"/>
    <n v="8"/>
    <n v="6"/>
    <s v="Ship"/>
    <n v="48"/>
  </r>
  <r>
    <s v="SM51445539"/>
    <n v="88020"/>
    <x v="0"/>
    <n v="79"/>
    <s v="DAY"/>
    <s v="MAIN"/>
    <s v="C"/>
    <x v="9"/>
    <n v="32"/>
    <n v="6"/>
    <s v="Ship"/>
    <n v="192"/>
  </r>
  <r>
    <s v="SM51445540"/>
    <n v="88020"/>
    <x v="0"/>
    <n v="79"/>
    <s v="DAY"/>
    <s v="MAIN"/>
    <s v="C"/>
    <x v="9"/>
    <n v="4"/>
    <n v="13"/>
    <s v="Stock"/>
    <n v="52"/>
  </r>
  <r>
    <s v="SM51445541"/>
    <n v="88020"/>
    <x v="0"/>
    <n v="79"/>
    <s v="DAY"/>
    <s v="MAIN"/>
    <s v="C"/>
    <x v="9"/>
    <n v="4"/>
    <n v="17"/>
    <s v="Stock"/>
    <n v="68"/>
  </r>
  <r>
    <s v="SM51445542"/>
    <n v="551952"/>
    <x v="1"/>
    <n v="79"/>
    <s v="DAY"/>
    <s v="MAIN"/>
    <s v="C"/>
    <x v="9"/>
    <n v="16"/>
    <n v="13"/>
    <s v="Stock"/>
    <n v="208"/>
  </r>
  <r>
    <s v="SM51445543"/>
    <n v="551952"/>
    <x v="1"/>
    <n v="79"/>
    <s v="DAY"/>
    <s v="MAIN"/>
    <s v="C"/>
    <x v="9"/>
    <n v="24"/>
    <n v="13"/>
    <s v="Ship"/>
    <n v="312"/>
  </r>
  <r>
    <s v="SM51445544"/>
    <n v="551952"/>
    <x v="1"/>
    <n v="79"/>
    <s v="DAY"/>
    <s v="MAIN"/>
    <s v="C"/>
    <x v="9"/>
    <n v="8"/>
    <n v="13"/>
    <s v="Ship"/>
    <n v="104"/>
  </r>
  <r>
    <s v="SM51445545"/>
    <n v="62018"/>
    <x v="1"/>
    <n v="79"/>
    <s v="DAY"/>
    <s v="MAIN"/>
    <s v="C"/>
    <x v="9"/>
    <n v="16"/>
    <n v="19"/>
    <s v="Ship"/>
    <n v="304"/>
  </r>
  <r>
    <s v="SM51445546"/>
    <n v="62018"/>
    <x v="1"/>
    <n v="79"/>
    <s v="DAY"/>
    <s v="MAIN"/>
    <s v="C"/>
    <x v="9"/>
    <n v="4"/>
    <n v="21"/>
    <s v="Stock"/>
    <n v="84"/>
  </r>
  <r>
    <s v="SM51445547"/>
    <n v="62018"/>
    <x v="1"/>
    <n v="79"/>
    <s v="DAY"/>
    <s v="MAIN"/>
    <s v="C"/>
    <x v="9"/>
    <n v="8"/>
    <n v="19"/>
    <s v="Ship"/>
    <n v="152"/>
  </r>
  <r>
    <s v="SM51445548"/>
    <n v="62018"/>
    <x v="1"/>
    <n v="79"/>
    <s v="DAY"/>
    <s v="MAIN"/>
    <s v="C"/>
    <x v="9"/>
    <n v="4"/>
    <n v="17"/>
    <s v="Stock"/>
    <n v="68"/>
  </r>
  <r>
    <s v="SM51445549"/>
    <n v="62018"/>
    <x v="0"/>
    <n v="10"/>
    <s v="DAY"/>
    <s v="MAIN"/>
    <s v="C"/>
    <x v="9"/>
    <n v="4"/>
    <n v="9.75"/>
    <s v="Ship"/>
    <n v="39"/>
  </r>
  <r>
    <s v="SM51445550"/>
    <n v="62018"/>
    <x v="1"/>
    <n v="79"/>
    <s v="DAY"/>
    <s v="MAIN"/>
    <s v="C"/>
    <x v="10"/>
    <n v="4"/>
    <n v="21"/>
    <s v="Stock"/>
    <n v="84"/>
  </r>
  <r>
    <s v="SM51445551"/>
    <n v="62018"/>
    <x v="1"/>
    <n v="79"/>
    <s v="DAY"/>
    <s v="MAIN"/>
    <s v="C"/>
    <x v="10"/>
    <n v="8"/>
    <n v="19"/>
    <s v="Ship"/>
    <n v="152"/>
  </r>
  <r>
    <s v="SM51445552"/>
    <n v="62018"/>
    <x v="1"/>
    <n v="79"/>
    <s v="DAY"/>
    <s v="MAIN"/>
    <s v="C"/>
    <x v="10"/>
    <n v="4"/>
    <n v="17"/>
    <s v="Stock"/>
    <n v="68"/>
  </r>
  <r>
    <s v="SM51445553"/>
    <n v="62018"/>
    <x v="1"/>
    <n v="79"/>
    <s v="DAY"/>
    <s v="MAIN"/>
    <s v="C"/>
    <x v="10"/>
    <n v="16"/>
    <n v="19"/>
    <s v="Ship"/>
    <n v="304"/>
  </r>
  <r>
    <s v="SM51445554"/>
    <n v="851952"/>
    <x v="0"/>
    <n v="79"/>
    <s v="DAY"/>
    <s v="MAIN"/>
    <s v="C"/>
    <x v="10"/>
    <n v="24"/>
    <n v="13"/>
    <s v="Ship"/>
    <n v="312"/>
  </r>
  <r>
    <s v="SM51445555"/>
    <n v="551952"/>
    <x v="0"/>
    <n v="79"/>
    <s v="DAY"/>
    <s v="MAIN"/>
    <s v="C"/>
    <x v="10"/>
    <n v="16"/>
    <n v="8.75"/>
    <s v="Ship"/>
    <n v="140"/>
  </r>
  <r>
    <s v="SM51445556"/>
    <n v="551952"/>
    <x v="0"/>
    <n v="79"/>
    <s v="DAY"/>
    <s v="MAIN"/>
    <s v="C"/>
    <x v="10"/>
    <n v="8"/>
    <n v="21"/>
    <s v="Stock"/>
    <n v="168"/>
  </r>
  <r>
    <s v="SM51445557"/>
    <n v="88020"/>
    <x v="0"/>
    <n v="21"/>
    <s v="DAY"/>
    <s v="MAIN"/>
    <s v="C"/>
    <x v="10"/>
    <n v="8"/>
    <n v="10"/>
    <s v="Ship"/>
    <n v="80"/>
  </r>
  <r>
    <s v="SM51445558"/>
    <n v="88020"/>
    <x v="0"/>
    <n v="79"/>
    <s v="DAY"/>
    <s v="MAIN"/>
    <s v="C"/>
    <x v="10"/>
    <n v="4"/>
    <n v="17"/>
    <s v="Stock"/>
    <n v="68"/>
  </r>
  <r>
    <s v="SM51445559"/>
    <n v="88020"/>
    <x v="0"/>
    <n v="79"/>
    <s v="DAY"/>
    <s v="MAIN"/>
    <s v="C"/>
    <x v="10"/>
    <n v="24"/>
    <n v="10"/>
    <s v="Ship"/>
    <n v="240"/>
  </r>
  <r>
    <s v="SM51445560"/>
    <n v="88020"/>
    <x v="0"/>
    <n v="79"/>
    <s v="DAY"/>
    <s v="MAIN"/>
    <s v="C"/>
    <x v="10"/>
    <n v="16"/>
    <n v="13"/>
    <s v="Ship"/>
    <n v="208"/>
  </r>
  <r>
    <s v="SM51445561"/>
    <n v="88020"/>
    <x v="0"/>
    <n v="79"/>
    <s v="DAY"/>
    <s v="MAIN"/>
    <s v="C"/>
    <x v="10"/>
    <n v="8"/>
    <n v="6.75"/>
    <s v="Ship"/>
    <n v="54"/>
  </r>
  <r>
    <s v="SM51445562"/>
    <n v="88020"/>
    <x v="0"/>
    <n v="79"/>
    <s v="DAY"/>
    <s v="MAIN"/>
    <s v="C"/>
    <x v="10"/>
    <n v="4"/>
    <n v="13"/>
    <s v="Stock"/>
    <n v="52"/>
  </r>
  <r>
    <s v="SM51445563"/>
    <n v="88020"/>
    <x v="0"/>
    <n v="79"/>
    <s v="DAY"/>
    <s v="MAIN"/>
    <s v="C"/>
    <x v="10"/>
    <n v="24"/>
    <n v="13"/>
    <s v="Ship"/>
    <n v="312"/>
  </r>
  <r>
    <s v="SM51445564"/>
    <n v="62018"/>
    <x v="0"/>
    <n v="10"/>
    <s v="DAY"/>
    <s v="MAIN"/>
    <s v="C"/>
    <x v="10"/>
    <n v="4"/>
    <n v="10"/>
    <s v="Ship"/>
    <n v="40"/>
  </r>
  <r>
    <s v="SM51445565"/>
    <n v="62018"/>
    <x v="0"/>
    <n v="10"/>
    <s v="DAY"/>
    <s v="MAIN"/>
    <s v="C"/>
    <x v="10"/>
    <n v="4"/>
    <n v="10"/>
    <s v="Ship"/>
    <n v="40"/>
  </r>
  <r>
    <s v="SM51445566"/>
    <n v="851952"/>
    <x v="0"/>
    <n v="13.5"/>
    <s v="DAY"/>
    <s v="MAIN"/>
    <s v="C"/>
    <x v="10"/>
    <n v="4"/>
    <n v="12.75"/>
    <s v="Ship"/>
    <n v="51"/>
  </r>
  <r>
    <s v="SM51445567"/>
    <n v="851952"/>
    <x v="0"/>
    <n v="26.5"/>
    <s v="DAY"/>
    <s v="MAIN"/>
    <s v="C"/>
    <x v="10"/>
    <n v="8"/>
    <n v="12.75"/>
    <s v="Ship"/>
    <n v="102"/>
  </r>
  <r>
    <s v="SM51445568"/>
    <n v="88020"/>
    <x v="0"/>
    <n v="17"/>
    <s v="DAY"/>
    <s v="MAIN"/>
    <s v="C"/>
    <x v="10"/>
    <n v="4"/>
    <n v="13"/>
    <s v="Ship"/>
    <n v="52"/>
  </r>
  <r>
    <s v="SM51445569"/>
    <n v="88020"/>
    <x v="0"/>
    <n v="79"/>
    <s v="DAY"/>
    <s v="MAIN"/>
    <s v="C"/>
    <x v="10"/>
    <n v="16"/>
    <n v="9.875"/>
    <s v="Ship"/>
    <n v="158"/>
  </r>
  <r>
    <s v="SM51445570"/>
    <n v="88020"/>
    <x v="0"/>
    <n v="79"/>
    <s v="DAY"/>
    <s v="MAIN"/>
    <s v="C"/>
    <x v="11"/>
    <n v="20"/>
    <n v="7.25"/>
    <s v="Ship"/>
    <n v="145"/>
  </r>
  <r>
    <s v="SM51445571"/>
    <n v="78139"/>
    <x v="0"/>
    <n v="60"/>
    <s v="DAY"/>
    <s v="MAIN"/>
    <s v="C"/>
    <x v="11"/>
    <n v="24"/>
    <n v="6.5"/>
    <s v="Ship"/>
    <n v="156"/>
  </r>
  <r>
    <s v="SM51445572"/>
    <n v="78139"/>
    <x v="0"/>
    <n v="60"/>
    <s v="DAY"/>
    <s v="MAIN"/>
    <s v="C"/>
    <x v="11"/>
    <n v="4"/>
    <n v="10"/>
    <s v="Stock"/>
    <n v="40"/>
  </r>
  <r>
    <s v="SM51445573"/>
    <n v="78139"/>
    <x v="0"/>
    <n v="60"/>
    <s v="DAY"/>
    <s v="MAIN"/>
    <s v="C"/>
    <x v="11"/>
    <n v="16"/>
    <n v="7.75"/>
    <s v="Ship"/>
    <n v="124"/>
  </r>
  <r>
    <s v="SM51445574"/>
    <n v="78139"/>
    <x v="0"/>
    <n v="13"/>
    <s v="DAY"/>
    <s v="MAIN"/>
    <s v="C"/>
    <x v="11"/>
    <n v="8"/>
    <n v="5.5"/>
    <s v="Ship"/>
    <n v="44"/>
  </r>
  <r>
    <s v="SM51445575"/>
    <n v="78139"/>
    <x v="0"/>
    <n v="60"/>
    <s v="DAY"/>
    <s v="MAIN"/>
    <s v="C"/>
    <x v="11"/>
    <n v="24"/>
    <n v="5"/>
    <s v="Ship"/>
    <n v="120"/>
  </r>
  <r>
    <s v="SM51445576"/>
    <n v="78139"/>
    <x v="0"/>
    <n v="60"/>
    <s v="DAY"/>
    <s v="MAIN"/>
    <s v="C"/>
    <x v="11"/>
    <n v="8"/>
    <n v="5.5"/>
    <s v="Ship"/>
    <n v="44"/>
  </r>
  <r>
    <s v="SM51445577"/>
    <n v="78139"/>
    <x v="0"/>
    <n v="60"/>
    <s v="DAY"/>
    <s v="MAIN"/>
    <s v="C"/>
    <x v="11"/>
    <n v="16"/>
    <n v="7.5"/>
    <s v="Ship"/>
    <n v="120"/>
  </r>
  <r>
    <s v="SM51445578"/>
    <n v="78139"/>
    <x v="0"/>
    <n v="13"/>
    <s v="DAY"/>
    <s v="MAIN"/>
    <s v="C"/>
    <x v="11"/>
    <n v="12"/>
    <n v="4"/>
    <s v="Ship"/>
    <n v="48"/>
  </r>
  <r>
    <s v="SM51445579"/>
    <n v="78139"/>
    <x v="0"/>
    <n v="60"/>
    <s v="DAY"/>
    <s v="MAIN"/>
    <s v="C"/>
    <x v="11"/>
    <n v="24"/>
    <n v="4.5"/>
    <s v="Ship"/>
    <n v="108"/>
  </r>
  <r>
    <s v="SM51445580"/>
    <n v="62018"/>
    <x v="0"/>
    <n v="13"/>
    <s v="DAY"/>
    <s v="MAIN"/>
    <s v="C"/>
    <x v="11"/>
    <n v="4"/>
    <n v="13"/>
    <s v="Ship"/>
    <n v="52"/>
  </r>
  <r>
    <s v="SM51445581"/>
    <n v="88020"/>
    <x v="0"/>
    <n v="79"/>
    <s v="DAY"/>
    <s v="MAIN"/>
    <s v="C"/>
    <x v="11"/>
    <n v="12"/>
    <n v="14"/>
    <s v="Ship"/>
    <n v="168"/>
  </r>
  <r>
    <s v="SM51445582"/>
    <n v="88020"/>
    <x v="0"/>
    <n v="79"/>
    <s v="DAY"/>
    <s v="MAIN"/>
    <s v="C"/>
    <x v="11"/>
    <n v="4"/>
    <n v="21"/>
    <s v="Stock"/>
    <n v="84"/>
  </r>
  <r>
    <s v="SM51445583"/>
    <n v="88020"/>
    <x v="0"/>
    <n v="79"/>
    <s v="DAY"/>
    <s v="MAIN"/>
    <s v="C"/>
    <x v="11"/>
    <n v="4"/>
    <n v="15"/>
    <s v="Ship"/>
    <n v="60"/>
  </r>
  <r>
    <s v="SM51445584"/>
    <n v="88020"/>
    <x v="0"/>
    <n v="17"/>
    <s v="DAY"/>
    <s v="MAIN"/>
    <s v="C"/>
    <x v="11"/>
    <n v="4"/>
    <n v="15"/>
    <s v="Ship"/>
    <n v="60"/>
  </r>
  <r>
    <s v="SM51445585"/>
    <n v="88020"/>
    <x v="0"/>
    <n v="79"/>
    <s v="DAY"/>
    <s v="MAIN"/>
    <s v="C"/>
    <x v="11"/>
    <n v="4"/>
    <n v="26.5"/>
    <s v="Stock"/>
    <n v="106"/>
  </r>
  <r>
    <s v="SM51445586"/>
    <n v="88020"/>
    <x v="0"/>
    <n v="79"/>
    <s v="DAY"/>
    <s v="MAIN"/>
    <s v="C"/>
    <x v="11"/>
    <n v="20"/>
    <n v="10"/>
    <s v="Ship"/>
    <n v="200"/>
  </r>
  <r>
    <s v="SM51445587"/>
    <n v="88020"/>
    <x v="0"/>
    <n v="21"/>
    <s v="DAY"/>
    <s v="MAIN"/>
    <s v="C"/>
    <x v="11"/>
    <n v="8"/>
    <n v="10"/>
    <s v="Ship"/>
    <n v="80"/>
  </r>
  <r>
    <s v="SM51445588"/>
    <n v="88020"/>
    <x v="0"/>
    <n v="21"/>
    <s v="DAY"/>
    <s v="MAIN"/>
    <s v="C"/>
    <x v="11"/>
    <n v="4"/>
    <n v="8.5"/>
    <s v="Ship"/>
    <n v="34"/>
  </r>
  <r>
    <s v="SM51445589"/>
    <n v="88020"/>
    <x v="0"/>
    <n v="21"/>
    <s v="DAY"/>
    <s v="MAIN"/>
    <s v="C"/>
    <x v="11"/>
    <n v="8"/>
    <n v="5.75"/>
    <s v="Ship"/>
    <n v="46"/>
  </r>
  <r>
    <s v="SM51445590"/>
    <n v="88959"/>
    <x v="0"/>
    <n v="79"/>
    <s v="DAY"/>
    <s v="MAIN"/>
    <s v="C"/>
    <x v="12"/>
    <n v="4"/>
    <n v="13"/>
    <s v="Stock"/>
    <n v="52"/>
  </r>
  <r>
    <s v="SM51445591"/>
    <n v="88959"/>
    <x v="0"/>
    <n v="79"/>
    <s v="DAY"/>
    <s v="MAIN"/>
    <s v="C"/>
    <x v="12"/>
    <n v="4"/>
    <n v="59"/>
    <s v="Stock"/>
    <n v="236"/>
  </r>
  <r>
    <s v="SM51445592"/>
    <n v="88959"/>
    <x v="0"/>
    <n v="79"/>
    <s v="DAY"/>
    <s v="MAIN"/>
    <s v="C"/>
    <x v="12"/>
    <n v="4"/>
    <n v="7"/>
    <s v="Ship"/>
    <n v="28"/>
  </r>
  <r>
    <s v="SM51445593"/>
    <n v="62018"/>
    <x v="0"/>
    <n v="10"/>
    <s v="DAY"/>
    <s v="MAIN"/>
    <s v="C"/>
    <x v="12"/>
    <n v="8"/>
    <n v="4.75"/>
    <s v="Ship"/>
    <n v="38"/>
  </r>
  <r>
    <s v="SM51445594"/>
    <n v="88020"/>
    <x v="1"/>
    <n v="79"/>
    <s v="DAY"/>
    <s v="MAIN"/>
    <s v="C"/>
    <x v="12"/>
    <n v="8"/>
    <n v="12"/>
    <s v="Ship"/>
    <n v="96"/>
  </r>
  <r>
    <s v="SM51445595"/>
    <n v="88020"/>
    <x v="0"/>
    <n v="79"/>
    <s v="DAY"/>
    <s v="MAIN"/>
    <s v="C"/>
    <x v="12"/>
    <n v="8"/>
    <n v="6"/>
    <s v="Ship"/>
    <n v="48"/>
  </r>
  <r>
    <s v="SM51445596"/>
    <n v="88020"/>
    <x v="0"/>
    <n v="79"/>
    <s v="DAY"/>
    <s v="MAIN"/>
    <s v="C"/>
    <x v="12"/>
    <n v="4"/>
    <n v="10"/>
    <s v="Stock"/>
    <n v="40"/>
  </r>
  <r>
    <s v="SM51445597"/>
    <n v="88020"/>
    <x v="0"/>
    <n v="26.5"/>
    <s v="DAY"/>
    <s v="MAIN"/>
    <s v="C"/>
    <x v="12"/>
    <n v="24"/>
    <n v="4"/>
    <s v="Ship"/>
    <n v="96"/>
  </r>
  <r>
    <s v="SM51445598"/>
    <n v="88020"/>
    <x v="0"/>
    <n v="79"/>
    <s v="DAY"/>
    <s v="MAIN"/>
    <s v="C"/>
    <x v="12"/>
    <n v="20"/>
    <n v="11.25"/>
    <s v="Ship"/>
    <n v="225"/>
  </r>
  <r>
    <s v="SM51445599"/>
    <n v="88020"/>
    <x v="1"/>
    <n v="79"/>
    <s v="DAY"/>
    <s v="MAIN"/>
    <s v="C"/>
    <x v="12"/>
    <n v="8"/>
    <n v="12"/>
    <s v="Ship"/>
    <n v="96"/>
  </r>
  <r>
    <s v="SM51445600"/>
    <n v="88020"/>
    <x v="1"/>
    <n v="79"/>
    <s v="DAY"/>
    <s v="MAIN"/>
    <s v="C"/>
    <x v="12"/>
    <n v="16"/>
    <n v="10.125"/>
    <s v="Ship"/>
    <n v="162"/>
  </r>
  <r>
    <s v="SM51445601"/>
    <n v="88020"/>
    <x v="1"/>
    <n v="79"/>
    <s v="DAY"/>
    <s v="MAIN"/>
    <s v="C"/>
    <x v="12"/>
    <n v="4"/>
    <n v="13"/>
    <s v="Stock"/>
    <n v="52"/>
  </r>
  <r>
    <s v="SM51445602"/>
    <n v="88020"/>
    <x v="1"/>
    <n v="79"/>
    <s v="DAY"/>
    <s v="MAIN"/>
    <s v="C"/>
    <x v="12"/>
    <n v="16"/>
    <n v="9"/>
    <s v="Ship"/>
    <n v="144"/>
  </r>
  <r>
    <s v="SM51445603"/>
    <n v="88020"/>
    <x v="1"/>
    <n v="79"/>
    <s v="DAY"/>
    <s v="MAIN"/>
    <s v="C"/>
    <x v="12"/>
    <n v="12"/>
    <n v="10.125"/>
    <s v="Ship"/>
    <n v="121.5"/>
  </r>
  <r>
    <s v="SM51445604"/>
    <n v="88020"/>
    <x v="1"/>
    <n v="79"/>
    <s v="DAY"/>
    <s v="MAIN"/>
    <s v="C"/>
    <x v="12"/>
    <n v="4"/>
    <n v="12"/>
    <s v="Ship"/>
    <n v="48"/>
  </r>
  <r>
    <s v="SM51445605"/>
    <n v="88020"/>
    <x v="1"/>
    <n v="79"/>
    <s v="DAY"/>
    <s v="MAIN"/>
    <s v="C"/>
    <x v="12"/>
    <n v="20"/>
    <n v="13.5"/>
    <s v="Ship"/>
    <n v="270"/>
  </r>
  <r>
    <s v="SM51445606"/>
    <n v="88020"/>
    <x v="1"/>
    <n v="79"/>
    <s v="DAY"/>
    <s v="MAIN"/>
    <s v="C"/>
    <x v="12"/>
    <n v="4"/>
    <n v="10.125"/>
    <s v="Ship"/>
    <n v="40.5"/>
  </r>
  <r>
    <s v="SM51445607"/>
    <n v="88020"/>
    <x v="0"/>
    <n v="79"/>
    <s v="DAY"/>
    <s v="MAIN"/>
    <s v="C"/>
    <x v="12"/>
    <n v="12"/>
    <n v="11.25"/>
    <s v="Ship"/>
    <n v="135"/>
  </r>
  <r>
    <s v="SM51445608"/>
    <n v="88020"/>
    <x v="0"/>
    <n v="17"/>
    <s v="DAY"/>
    <s v="MAIN"/>
    <s v="C"/>
    <x v="12"/>
    <n v="12"/>
    <n v="5"/>
    <s v="Ship"/>
    <n v="60"/>
  </r>
  <r>
    <s v="SM51445609"/>
    <n v="88020"/>
    <x v="0"/>
    <n v="79"/>
    <s v="DAY"/>
    <s v="MAIN"/>
    <s v="C"/>
    <x v="12"/>
    <n v="24"/>
    <n v="7.125"/>
    <s v="Ship"/>
    <n v="171"/>
  </r>
  <r>
    <s v="SM51445610"/>
    <n v="88020"/>
    <x v="0"/>
    <n v="13"/>
    <s v="DAY"/>
    <s v="MAIN"/>
    <s v="C"/>
    <x v="13"/>
    <n v="8"/>
    <n v="6"/>
    <s v="Ship"/>
    <n v="48"/>
  </r>
  <r>
    <s v="SM51445611"/>
    <n v="88020"/>
    <x v="1"/>
    <n v="79"/>
    <s v="DAY"/>
    <s v="MAIN"/>
    <s v="C"/>
    <x v="13"/>
    <n v="24"/>
    <n v="9"/>
    <s v="Ship"/>
    <n v="216"/>
  </r>
  <r>
    <s v="SM51445612"/>
    <n v="88020"/>
    <x v="1"/>
    <n v="79"/>
    <s v="DAY"/>
    <s v="MAIN"/>
    <s v="C"/>
    <x v="13"/>
    <n v="24"/>
    <n v="12.75"/>
    <s v="Ship"/>
    <n v="306"/>
  </r>
  <r>
    <s v="SM51445613"/>
    <n v="88020"/>
    <x v="1"/>
    <n v="79"/>
    <s v="DAY"/>
    <s v="MAIN"/>
    <s v="C"/>
    <x v="13"/>
    <n v="12"/>
    <n v="13.5"/>
    <s v="Ship"/>
    <n v="162"/>
  </r>
  <r>
    <s v="SM51445614"/>
    <n v="88020"/>
    <x v="1"/>
    <n v="79"/>
    <s v="DAY"/>
    <s v="MAIN"/>
    <s v="C"/>
    <x v="13"/>
    <n v="12"/>
    <n v="12"/>
    <s v="Ship"/>
    <n v="144"/>
  </r>
  <r>
    <s v="SM51445615"/>
    <n v="88020"/>
    <x v="1"/>
    <n v="79"/>
    <s v="DAY"/>
    <s v="MAIN"/>
    <s v="C"/>
    <x v="13"/>
    <n v="20"/>
    <n v="10.125"/>
    <s v="Ship"/>
    <n v="202.5"/>
  </r>
  <r>
    <s v="SM51445616"/>
    <n v="88020"/>
    <x v="1"/>
    <n v="79"/>
    <s v="DAY"/>
    <s v="MAIN"/>
    <s v="C"/>
    <x v="13"/>
    <n v="4"/>
    <n v="26.5"/>
    <s v="Stock"/>
    <n v="106"/>
  </r>
  <r>
    <s v="SM51445617"/>
    <n v="62018"/>
    <x v="0"/>
    <n v="10"/>
    <s v="DAY"/>
    <s v="MAIN"/>
    <s v="C"/>
    <x v="13"/>
    <n v="4"/>
    <n v="9"/>
    <s v="Ship"/>
    <n v="36"/>
  </r>
  <r>
    <s v="SM51445618"/>
    <n v="62018"/>
    <x v="0"/>
    <n v="79"/>
    <s v="DAY"/>
    <s v="MAIN"/>
    <s v="C"/>
    <x v="13"/>
    <n v="20"/>
    <n v="7.875"/>
    <s v="Ship"/>
    <n v="157.5"/>
  </r>
  <r>
    <s v="SM51445619"/>
    <n v="62018"/>
    <x v="0"/>
    <n v="79"/>
    <s v="DAY"/>
    <s v="MAIN"/>
    <s v="C"/>
    <x v="13"/>
    <n v="16"/>
    <n v="4.625"/>
    <s v="Ship"/>
    <n v="74"/>
  </r>
  <r>
    <s v="SM51445620"/>
    <n v="62018"/>
    <x v="0"/>
    <n v="79"/>
    <s v="DAY"/>
    <s v="MAIN"/>
    <s v="C"/>
    <x v="13"/>
    <n v="4"/>
    <n v="21"/>
    <s v="Stock"/>
    <n v="84"/>
  </r>
  <r>
    <s v="SM51445621"/>
    <n v="88020"/>
    <x v="0"/>
    <n v="79"/>
    <s v="DAY"/>
    <s v="MAIN"/>
    <s v="C"/>
    <x v="13"/>
    <n v="4"/>
    <n v="17"/>
    <s v="Stock"/>
    <n v="68"/>
  </r>
  <r>
    <s v="SM51445622"/>
    <n v="88020"/>
    <x v="0"/>
    <n v="79"/>
    <s v="DAY"/>
    <s v="MAIN"/>
    <s v="C"/>
    <x v="13"/>
    <n v="4"/>
    <n v="60"/>
    <s v="Ship"/>
    <n v="240"/>
  </r>
  <r>
    <s v="SM51445623"/>
    <n v="62018"/>
    <x v="0"/>
    <n v="16"/>
    <s v="DAY"/>
    <s v="MAIN"/>
    <s v="C"/>
    <x v="13"/>
    <n v="12"/>
    <n v="4.75"/>
    <s v="Ship"/>
    <n v="57"/>
  </r>
  <r>
    <s v="SM51445624"/>
    <n v="62018"/>
    <x v="0"/>
    <n v="7.875"/>
    <s v="DAY"/>
    <s v="MAIN"/>
    <s v="C"/>
    <x v="13"/>
    <n v="4"/>
    <n v="6.5"/>
    <s v="Ship"/>
    <n v="26"/>
  </r>
  <r>
    <s v="SM51445625"/>
    <n v="88959"/>
    <x v="0"/>
    <n v="13"/>
    <s v="DAY"/>
    <s v="MAIN"/>
    <s v="C"/>
    <x v="13"/>
    <n v="4"/>
    <n v="7"/>
    <s v="Ship"/>
    <n v="28"/>
  </r>
  <r>
    <s v="SM51445626"/>
    <n v="88959"/>
    <x v="0"/>
    <n v="7"/>
    <s v="DAY"/>
    <s v="MAIN"/>
    <s v="C"/>
    <x v="13"/>
    <n v="4"/>
    <n v="7"/>
    <s v="Ship"/>
    <n v="28"/>
  </r>
  <r>
    <s v="SM51445627"/>
    <n v="88516"/>
    <x v="0"/>
    <n v="52.5"/>
    <s v="DAY"/>
    <s v="MAIN"/>
    <s v="C"/>
    <x v="13"/>
    <n v="28"/>
    <n v="7.5"/>
    <s v="Ship"/>
    <n v="210"/>
  </r>
  <r>
    <s v="SM51445628"/>
    <n v="62018"/>
    <x v="0"/>
    <n v="79"/>
    <s v="DAY"/>
    <s v="MAIN"/>
    <s v="C"/>
    <x v="13"/>
    <n v="16"/>
    <n v="13"/>
    <s v="Ship"/>
    <n v="208"/>
  </r>
  <r>
    <s v="SM51445629"/>
    <n v="62018"/>
    <x v="0"/>
    <n v="79"/>
    <s v="DAY"/>
    <s v="MAIN"/>
    <s v="C"/>
    <x v="13"/>
    <n v="4"/>
    <n v="26.5"/>
    <s v="Stock"/>
    <n v="106"/>
  </r>
  <r>
    <s v="SM51445630"/>
    <n v="62018"/>
    <x v="0"/>
    <n v="79"/>
    <s v="DAY"/>
    <s v="MAIN"/>
    <s v="C"/>
    <x v="14"/>
    <n v="24"/>
    <n v="10.75"/>
    <s v="Ship"/>
    <n v="258"/>
  </r>
  <r>
    <s v="SM51445631"/>
    <n v="62018"/>
    <x v="0"/>
    <n v="79"/>
    <s v="DAY"/>
    <s v="MAIN"/>
    <s v="C"/>
    <x v="14"/>
    <n v="4"/>
    <n v="13"/>
    <s v="Stock"/>
    <n v="52"/>
  </r>
  <r>
    <s v="SM51445632"/>
    <n v="851952"/>
    <x v="0"/>
    <n v="13.5"/>
    <s v="DAY"/>
    <s v="MAIN"/>
    <s v="C"/>
    <x v="14"/>
    <n v="4"/>
    <n v="12.75"/>
    <s v="Ship"/>
    <n v="51"/>
  </r>
  <r>
    <s v="SM51445633"/>
    <n v="62018"/>
    <x v="0"/>
    <n v="13"/>
    <s v="DAY"/>
    <s v="MAIN"/>
    <s v="C"/>
    <x v="14"/>
    <n v="4"/>
    <n v="12.75"/>
    <s v="Ship"/>
    <n v="51"/>
  </r>
  <r>
    <s v="SM51445634"/>
    <n v="851952"/>
    <x v="0"/>
    <n v="17"/>
    <s v="DAY"/>
    <s v="MAIN"/>
    <s v="C"/>
    <x v="14"/>
    <n v="4"/>
    <n v="14.5"/>
    <s v="Ship"/>
    <n v="58"/>
  </r>
  <r>
    <s v="SM51445635"/>
    <n v="851952"/>
    <x v="0"/>
    <n v="26.5"/>
    <s v="DAY"/>
    <s v="MAIN"/>
    <s v="C"/>
    <x v="14"/>
    <n v="4"/>
    <n v="14.5"/>
    <s v="Ship"/>
    <n v="58"/>
  </r>
  <r>
    <s v="SM51445636"/>
    <n v="851952"/>
    <x v="0"/>
    <n v="26.5"/>
    <s v="DAY"/>
    <s v="MAIN"/>
    <s v="C"/>
    <x v="14"/>
    <n v="4"/>
    <n v="10"/>
    <s v="Stock"/>
    <n v="40"/>
  </r>
  <r>
    <s v="SM51445637"/>
    <n v="88020"/>
    <x v="0"/>
    <n v="79"/>
    <s v="DAY"/>
    <s v="MAIN"/>
    <s v="C"/>
    <x v="14"/>
    <n v="32"/>
    <n v="5.5"/>
    <s v="Ship"/>
    <n v="176"/>
  </r>
  <r>
    <s v="SM51445638"/>
    <n v="88020"/>
    <x v="0"/>
    <n v="79"/>
    <s v="DAY"/>
    <s v="MAIN"/>
    <s v="C"/>
    <x v="14"/>
    <n v="4"/>
    <n v="26.5"/>
    <s v="Stock"/>
    <n v="106"/>
  </r>
  <r>
    <s v="SM51445639"/>
    <n v="88020"/>
    <x v="0"/>
    <n v="79"/>
    <s v="DAY"/>
    <s v="MAIN"/>
    <s v="C"/>
    <x v="14"/>
    <n v="4"/>
    <n v="5"/>
    <s v="Ship"/>
    <n v="20"/>
  </r>
  <r>
    <s v="SM51445640"/>
    <n v="88020"/>
    <x v="0"/>
    <n v="21"/>
    <s v="DAY"/>
    <s v="MAIN"/>
    <s v="C"/>
    <x v="14"/>
    <n v="16"/>
    <n v="5"/>
    <s v="Ship"/>
    <n v="80"/>
  </r>
  <r>
    <s v="SM51445641"/>
    <n v="62018"/>
    <x v="1"/>
    <n v="12.6875"/>
    <s v="DAY"/>
    <s v="MAIN"/>
    <s v="C"/>
    <x v="14"/>
    <n v="4"/>
    <n v="11"/>
    <s v="Ship"/>
    <n v="44"/>
  </r>
  <r>
    <s v="SM51445642"/>
    <n v="62018"/>
    <x v="1"/>
    <n v="79"/>
    <s v="DAY"/>
    <s v="MAIN"/>
    <s v="C"/>
    <x v="14"/>
    <n v="24"/>
    <n v="13"/>
    <s v="Ship"/>
    <n v="312"/>
  </r>
  <r>
    <s v="SM51445643"/>
    <n v="88020"/>
    <x v="0"/>
    <n v="15"/>
    <s v="DAY"/>
    <s v="MAIN"/>
    <s v="C"/>
    <x v="14"/>
    <n v="8"/>
    <n v="7.375"/>
    <s v="Ship"/>
    <n v="59"/>
  </r>
  <r>
    <s v="SM51445644"/>
    <n v="88020"/>
    <x v="0"/>
    <n v="26.5"/>
    <s v="DAY"/>
    <s v="MAIN"/>
    <s v="C"/>
    <x v="14"/>
    <n v="12"/>
    <n v="7.375"/>
    <s v="Ship"/>
    <n v="88.5"/>
  </r>
  <r>
    <s v="SM51445645"/>
    <n v="88020"/>
    <x v="0"/>
    <n v="17"/>
    <s v="DAY"/>
    <s v="MAIN"/>
    <s v="C"/>
    <x v="14"/>
    <n v="8"/>
    <n v="7.375"/>
    <s v="Ship"/>
    <n v="59"/>
  </r>
  <r>
    <s v="SM51445646"/>
    <n v="851952"/>
    <x v="0"/>
    <n v="17"/>
    <s v="DAY"/>
    <s v="MAIN"/>
    <s v="C"/>
    <x v="14"/>
    <n v="4"/>
    <n v="17"/>
    <s v="Ship"/>
    <n v="68"/>
  </r>
  <r>
    <s v="SM51445647"/>
    <n v="851952"/>
    <x v="0"/>
    <n v="13"/>
    <s v="DAY"/>
    <s v="MAIN"/>
    <s v="C"/>
    <x v="14"/>
    <n v="4"/>
    <n v="13"/>
    <s v="Ship"/>
    <n v="52"/>
  </r>
  <r>
    <s v="SM51445648"/>
    <n v="551952"/>
    <x v="0"/>
    <n v="17"/>
    <s v="DAY"/>
    <s v="MAIN"/>
    <s v="C"/>
    <x v="14"/>
    <n v="8"/>
    <n v="7.5"/>
    <s v="Ship"/>
    <n v="60"/>
  </r>
  <r>
    <s v="SM51445649"/>
    <n v="551952"/>
    <x v="0"/>
    <n v="8.75"/>
    <s v="DAY"/>
    <s v="MAIN"/>
    <s v="C"/>
    <x v="14"/>
    <n v="4"/>
    <n v="7.5"/>
    <s v="Ship"/>
    <n v="30"/>
  </r>
  <r>
    <s v="SM51445650"/>
    <n v="551952"/>
    <x v="0"/>
    <n v="79"/>
    <s v="DAY"/>
    <s v="MAIN"/>
    <s v="C"/>
    <x v="15"/>
    <n v="4"/>
    <n v="7.5"/>
    <s v="Ship"/>
    <n v="30"/>
  </r>
  <r>
    <s v="SM51445651"/>
    <n v="551952"/>
    <x v="0"/>
    <n v="79"/>
    <s v="DAY"/>
    <s v="MAIN"/>
    <s v="C"/>
    <x v="15"/>
    <n v="32"/>
    <n v="8.75"/>
    <s v="Ship"/>
    <n v="280"/>
  </r>
  <r>
    <s v="SM51445652"/>
    <n v="851952"/>
    <x v="0"/>
    <n v="17"/>
    <s v="DAY"/>
    <s v="MAIN"/>
    <s v="C"/>
    <x v="15"/>
    <n v="4"/>
    <n v="17"/>
    <s v="Ship"/>
    <n v="68"/>
  </r>
  <r>
    <s v="SM51445653"/>
    <n v="88020"/>
    <x v="0"/>
    <n v="79"/>
    <s v="DAY"/>
    <s v="MAIN"/>
    <s v="C"/>
    <x v="15"/>
    <n v="4"/>
    <n v="13"/>
    <s v="Stock"/>
    <n v="52"/>
  </r>
  <r>
    <s v="SM51445654"/>
    <n v="88020"/>
    <x v="0"/>
    <n v="79"/>
    <s v="DAY"/>
    <s v="MAIN"/>
    <s v="C"/>
    <x v="15"/>
    <n v="20"/>
    <n v="13"/>
    <s v="Ship"/>
    <n v="260"/>
  </r>
  <r>
    <s v="SM51445655"/>
    <n v="88020"/>
    <x v="0"/>
    <n v="11.25"/>
    <s v="DAY"/>
    <s v="MAIN"/>
    <s v="C"/>
    <x v="15"/>
    <n v="4"/>
    <n v="11.25"/>
    <s v="Ship"/>
    <n v="45"/>
  </r>
  <r>
    <s v="SM51445656"/>
    <n v="88020"/>
    <x v="0"/>
    <n v="13"/>
    <s v="DAY"/>
    <s v="MAIN"/>
    <s v="C"/>
    <x v="15"/>
    <n v="4"/>
    <n v="11.25"/>
    <s v="Ship"/>
    <n v="45"/>
  </r>
  <r>
    <s v="SM51445657"/>
    <n v="88020"/>
    <x v="0"/>
    <n v="79"/>
    <s v="DAY"/>
    <s v="MAIN"/>
    <s v="C"/>
    <x v="15"/>
    <n v="28"/>
    <n v="11.25"/>
    <s v="Ship"/>
    <n v="315"/>
  </r>
  <r>
    <s v="SM51445658"/>
    <n v="88020"/>
    <x v="0"/>
    <n v="79"/>
    <s v="DAY"/>
    <s v="MAIN"/>
    <s v="C"/>
    <x v="15"/>
    <n v="36"/>
    <n v="5.75"/>
    <s v="Ship"/>
    <n v="207"/>
  </r>
  <r>
    <s v="SM51445659"/>
    <n v="88020"/>
    <x v="0"/>
    <n v="79"/>
    <s v="DAY"/>
    <s v="MAIN"/>
    <s v="C"/>
    <x v="15"/>
    <n v="4"/>
    <n v="26.5"/>
    <s v="Stock"/>
    <n v="106"/>
  </r>
  <r>
    <s v="SM51445660"/>
    <n v="88020"/>
    <x v="0"/>
    <n v="26.5"/>
    <s v="DAY"/>
    <s v="MAIN"/>
    <s v="C"/>
    <x v="15"/>
    <n v="16"/>
    <n v="6"/>
    <s v="Ship"/>
    <n v="96"/>
  </r>
  <r>
    <s v="SM51445661"/>
    <n v="88959"/>
    <x v="0"/>
    <n v="13"/>
    <s v="DAY"/>
    <s v="MAIN"/>
    <s v="C"/>
    <x v="15"/>
    <n v="4"/>
    <n v="13"/>
    <s v="Ship"/>
    <n v="52"/>
  </r>
  <r>
    <s v="SM51445662"/>
    <n v="88020"/>
    <x v="0"/>
    <n v="79"/>
    <s v="DAY"/>
    <s v="MAIN"/>
    <s v="C"/>
    <x v="15"/>
    <n v="16"/>
    <n v="11"/>
    <s v="Ship"/>
    <n v="176"/>
  </r>
  <r>
    <s v="SM51445663"/>
    <n v="88020"/>
    <x v="0"/>
    <n v="79"/>
    <s v="DAY"/>
    <s v="MAIN"/>
    <s v="C"/>
    <x v="15"/>
    <n v="4"/>
    <n v="21"/>
    <s v="Stock"/>
    <n v="84"/>
  </r>
  <r>
    <s v="SM51445664"/>
    <n v="88020"/>
    <x v="0"/>
    <n v="79"/>
    <s v="DAY"/>
    <s v="MAIN"/>
    <s v="C"/>
    <x v="15"/>
    <n v="4"/>
    <n v="13"/>
    <s v="Stock"/>
    <n v="52"/>
  </r>
  <r>
    <s v="SM51445665"/>
    <n v="88020"/>
    <x v="0"/>
    <n v="79"/>
    <s v="DAY"/>
    <s v="MAIN"/>
    <s v="C"/>
    <x v="15"/>
    <n v="24"/>
    <n v="8.625"/>
    <s v="Ship"/>
    <n v="207"/>
  </r>
  <r>
    <s v="SM51445666"/>
    <n v="88020"/>
    <x v="0"/>
    <n v="79"/>
    <s v="DAY"/>
    <s v="MAIN"/>
    <s v="C"/>
    <x v="15"/>
    <n v="4"/>
    <n v="26.5"/>
    <s v="Stock"/>
    <n v="106"/>
  </r>
  <r>
    <s v="SM51445667"/>
    <n v="88959"/>
    <x v="0"/>
    <n v="79"/>
    <s v="DAY"/>
    <s v="MAIN"/>
    <s v="C"/>
    <x v="15"/>
    <n v="16"/>
    <n v="10"/>
    <s v="Ship"/>
    <n v="160"/>
  </r>
  <r>
    <s v="SM51445668"/>
    <n v="88959"/>
    <x v="0"/>
    <n v="79"/>
    <s v="DAY"/>
    <s v="MAIN"/>
    <s v="C"/>
    <x v="15"/>
    <n v="12"/>
    <n v="13"/>
    <s v="Stock"/>
    <n v="156"/>
  </r>
  <r>
    <s v="SM51445669"/>
    <n v="88020"/>
    <x v="0"/>
    <n v="21"/>
    <s v="DAY"/>
    <s v="MAIN"/>
    <s v="C"/>
    <x v="15"/>
    <n v="12"/>
    <n v="6.625"/>
    <s v="Ship"/>
    <n v="79.5"/>
  </r>
  <r>
    <s v="SM51445670"/>
    <n v="88020"/>
    <x v="0"/>
    <n v="7.25"/>
    <s v="DAY"/>
    <s v="MAIN"/>
    <s v="C"/>
    <x v="16"/>
    <n v="4"/>
    <n v="6.625"/>
    <s v="Ship"/>
    <n v="26.5"/>
  </r>
  <r>
    <s v="SM51445671"/>
    <n v="62018"/>
    <x v="0"/>
    <n v="18.625"/>
    <s v="DAY"/>
    <s v="MAIN"/>
    <s v="C"/>
    <x v="16"/>
    <n v="8"/>
    <n v="8.625"/>
    <s v="Ship"/>
    <n v="69"/>
  </r>
  <r>
    <s v="SM51445672"/>
    <n v="88959"/>
    <x v="0"/>
    <n v="79"/>
    <s v="DAY"/>
    <s v="MAIN"/>
    <s v="C"/>
    <x v="16"/>
    <n v="20"/>
    <n v="11.5"/>
    <s v="Ship"/>
    <n v="230"/>
  </r>
  <r>
    <s v="SM51445673"/>
    <n v="88959"/>
    <x v="0"/>
    <n v="79"/>
    <s v="DAY"/>
    <s v="MAIN"/>
    <s v="C"/>
    <x v="16"/>
    <n v="4"/>
    <n v="19"/>
    <s v="Stock"/>
    <n v="76"/>
  </r>
  <r>
    <s v="SM51445674"/>
    <n v="88020"/>
    <x v="0"/>
    <n v="79"/>
    <s v="DAY"/>
    <s v="MAIN"/>
    <s v="C"/>
    <x v="16"/>
    <n v="24"/>
    <n v="13"/>
    <s v="Ship"/>
    <n v="312"/>
  </r>
  <r>
    <s v="SM51445675"/>
    <n v="88020"/>
    <x v="0"/>
    <n v="79"/>
    <s v="DAY"/>
    <s v="MAIN"/>
    <s v="C"/>
    <x v="16"/>
    <n v="16"/>
    <n v="15"/>
    <s v="Ship"/>
    <n v="240"/>
  </r>
  <r>
    <s v="SM51445676"/>
    <n v="88020"/>
    <x v="0"/>
    <n v="79"/>
    <s v="DAY"/>
    <s v="MAIN"/>
    <s v="C"/>
    <x v="16"/>
    <n v="4"/>
    <n v="17"/>
    <s v="Stock"/>
    <n v="68"/>
  </r>
  <r>
    <s v="SM51445677"/>
    <n v="88020"/>
    <x v="0"/>
    <n v="79"/>
    <s v="DAY"/>
    <s v="MAIN"/>
    <s v="C"/>
    <x v="16"/>
    <n v="16"/>
    <n v="14"/>
    <s v="Ship"/>
    <n v="224"/>
  </r>
  <r>
    <s v="SM51445678"/>
    <n v="88020"/>
    <x v="0"/>
    <n v="79"/>
    <s v="DAY"/>
    <s v="MAIN"/>
    <s v="C"/>
    <x v="16"/>
    <n v="4"/>
    <n v="21"/>
    <s v="Stock"/>
    <n v="84"/>
  </r>
  <r>
    <s v="SM51445679"/>
    <n v="88020"/>
    <x v="0"/>
    <n v="7"/>
    <s v="DAY"/>
    <s v="MAIN"/>
    <s v="C"/>
    <x v="16"/>
    <n v="4"/>
    <n v="6"/>
    <s v="Ship"/>
    <n v="24"/>
  </r>
  <r>
    <s v="SM51445680"/>
    <n v="88020"/>
    <x v="0"/>
    <n v="79"/>
    <s v="DAY"/>
    <s v="MAIN"/>
    <s v="C"/>
    <x v="16"/>
    <n v="8"/>
    <n v="10"/>
    <s v="Ship"/>
    <n v="80"/>
  </r>
  <r>
    <s v="SM51445681"/>
    <n v="88020"/>
    <x v="0"/>
    <n v="79"/>
    <s v="DAY"/>
    <s v="MAIN"/>
    <s v="C"/>
    <x v="16"/>
    <n v="20"/>
    <n v="9"/>
    <s v="Ship"/>
    <n v="180"/>
  </r>
  <r>
    <s v="SM51445682"/>
    <n v="88020"/>
    <x v="0"/>
    <n v="79"/>
    <s v="DAY"/>
    <s v="MAIN"/>
    <s v="C"/>
    <x v="16"/>
    <n v="4"/>
    <n v="13"/>
    <s v="Stock"/>
    <n v="52"/>
  </r>
  <r>
    <s v="SM51445683"/>
    <n v="62018"/>
    <x v="0"/>
    <n v="79"/>
    <s v="DAY"/>
    <s v="MAIN"/>
    <s v="C"/>
    <x v="16"/>
    <n v="24"/>
    <n v="13"/>
    <s v="Ship"/>
    <n v="312"/>
  </r>
  <r>
    <s v="SM51445684"/>
    <n v="851952"/>
    <x v="0"/>
    <n v="26.5"/>
    <s v="DAY"/>
    <s v="MAIN"/>
    <s v="C"/>
    <x v="16"/>
    <n v="8"/>
    <n v="13"/>
    <s v="Ship"/>
    <n v="104"/>
  </r>
  <r>
    <s v="SM51445685"/>
    <n v="851952"/>
    <x v="0"/>
    <n v="17.5"/>
    <s v="DAY"/>
    <s v="MAIN"/>
    <s v="C"/>
    <x v="16"/>
    <n v="8"/>
    <n v="8.625"/>
    <s v="Ship"/>
    <n v="69"/>
  </r>
  <r>
    <s v="SM51445686"/>
    <n v="78139"/>
    <x v="0"/>
    <n v="60"/>
    <s v="DAY"/>
    <s v="MAIN"/>
    <s v="C"/>
    <x v="16"/>
    <n v="16"/>
    <n v="4.5"/>
    <s v="Ship"/>
    <n v="72"/>
  </r>
  <r>
    <s v="SM51445687"/>
    <n v="78139"/>
    <x v="0"/>
    <n v="60"/>
    <s v="DAY"/>
    <s v="MAIN"/>
    <s v="C"/>
    <x v="16"/>
    <n v="8"/>
    <n v="13"/>
    <s v="Stock"/>
    <n v="104"/>
  </r>
  <r>
    <s v="SM51445688"/>
    <n v="78139"/>
    <x v="0"/>
    <n v="60"/>
    <s v="DAY"/>
    <s v="MAIN"/>
    <s v="C"/>
    <x v="16"/>
    <n v="12"/>
    <n v="5"/>
    <s v="Ship"/>
    <n v="60"/>
  </r>
  <r>
    <s v="SM51445689"/>
    <n v="78139"/>
    <x v="0"/>
    <n v="60"/>
    <s v="DAY"/>
    <s v="MAIN"/>
    <s v="C"/>
    <x v="16"/>
    <n v="16"/>
    <n v="7.75"/>
    <s v="Ship"/>
    <n v="124"/>
  </r>
  <r>
    <s v="SM51445690"/>
    <n v="78139"/>
    <x v="0"/>
    <n v="60"/>
    <s v="DAY"/>
    <s v="MAIN"/>
    <s v="C"/>
    <x v="17"/>
    <n v="12"/>
    <n v="8.75"/>
    <s v="Ship"/>
    <n v="105"/>
  </r>
  <r>
    <s v="SM51445691"/>
    <n v="78139"/>
    <x v="0"/>
    <n v="60"/>
    <s v="DAY"/>
    <s v="MAIN"/>
    <s v="C"/>
    <x v="17"/>
    <n v="20"/>
    <n v="5.5"/>
    <s v="Ship"/>
    <n v="110"/>
  </r>
  <r>
    <s v="SM51445692"/>
    <n v="78139"/>
    <x v="0"/>
    <n v="60"/>
    <s v="DAY"/>
    <s v="MAIN"/>
    <s v="C"/>
    <x v="17"/>
    <n v="4"/>
    <n v="5"/>
    <s v="Ship"/>
    <n v="20"/>
  </r>
  <r>
    <s v="SM51445693"/>
    <n v="78139"/>
    <x v="0"/>
    <n v="60"/>
    <s v="DAY"/>
    <s v="MAIN"/>
    <s v="C"/>
    <x v="17"/>
    <n v="16"/>
    <n v="6.5"/>
    <s v="Ship"/>
    <n v="104"/>
  </r>
  <r>
    <s v="SM51445694"/>
    <n v="78139"/>
    <x v="0"/>
    <n v="10"/>
    <s v="DAY"/>
    <s v="MAIN"/>
    <s v="C"/>
    <x v="17"/>
    <n v="8"/>
    <n v="4.5"/>
    <s v="Ship"/>
    <n v="36"/>
  </r>
  <r>
    <s v="SM51445695"/>
    <n v="78139"/>
    <x v="0"/>
    <n v="60"/>
    <s v="DAY"/>
    <s v="MAIN"/>
    <s v="C"/>
    <x v="17"/>
    <n v="20"/>
    <n v="9"/>
    <s v="Ship"/>
    <n v="180"/>
  </r>
  <r>
    <s v="SM51445696"/>
    <n v="78139"/>
    <x v="0"/>
    <n v="60"/>
    <s v="DAY"/>
    <s v="MAIN"/>
    <s v="C"/>
    <x v="17"/>
    <n v="4"/>
    <n v="5.5"/>
    <s v="Ship"/>
    <n v="22"/>
  </r>
  <r>
    <s v="SM51445697"/>
    <n v="78139"/>
    <x v="0"/>
    <n v="60"/>
    <s v="DAY"/>
    <s v="MAIN"/>
    <s v="C"/>
    <x v="17"/>
    <n v="4"/>
    <n v="8.75"/>
    <s v="Ship"/>
    <n v="35"/>
  </r>
  <r>
    <s v="SM51445698"/>
    <n v="62018"/>
    <x v="1"/>
    <n v="13"/>
    <s v="DAY"/>
    <s v="MAIN"/>
    <s v="C"/>
    <x v="17"/>
    <n v="4"/>
    <n v="12.75"/>
    <s v="Ship"/>
    <n v="51"/>
  </r>
  <r>
    <s v="SM51445699"/>
    <n v="88020"/>
    <x v="0"/>
    <n v="10"/>
    <s v="DAY"/>
    <s v="MAIN"/>
    <s v="C"/>
    <x v="17"/>
    <n v="8"/>
    <n v="4.5"/>
    <s v="Ship"/>
    <n v="36"/>
  </r>
  <r>
    <s v="SM51445700"/>
    <n v="88020"/>
    <x v="0"/>
    <n v="7"/>
    <s v="DAY"/>
    <s v="MAIN"/>
    <s v="C"/>
    <x v="17"/>
    <n v="4"/>
    <n v="5"/>
    <s v="Ship"/>
    <n v="20"/>
  </r>
  <r>
    <s v="SM51445701"/>
    <n v="88020"/>
    <x v="0"/>
    <n v="15"/>
    <s v="DAY"/>
    <s v="MAIN"/>
    <s v="C"/>
    <x v="17"/>
    <n v="8"/>
    <n v="6.75"/>
    <s v="Ship"/>
    <n v="54"/>
  </r>
  <r>
    <s v="SM51445702"/>
    <n v="551952"/>
    <x v="0"/>
    <n v="79"/>
    <s v="DAY"/>
    <s v="MAIN"/>
    <s v="C"/>
    <x v="17"/>
    <n v="28"/>
    <n v="8.75"/>
    <s v="Ship"/>
    <n v="245"/>
  </r>
  <r>
    <s v="SM51445703"/>
    <n v="551952"/>
    <x v="0"/>
    <n v="79"/>
    <s v="DAY"/>
    <s v="MAIN"/>
    <s v="C"/>
    <x v="17"/>
    <n v="4"/>
    <n v="17"/>
    <s v="Stock"/>
    <n v="68"/>
  </r>
  <r>
    <s v="SM51445704"/>
    <n v="62018"/>
    <x v="0"/>
    <n v="7.875"/>
    <s v="DAY"/>
    <s v="MAIN"/>
    <s v="C"/>
    <x v="17"/>
    <n v="4"/>
    <n v="7.875"/>
    <s v="Ship"/>
    <n v="31.5"/>
  </r>
  <r>
    <s v="SM51445705"/>
    <n v="851952"/>
    <x v="1"/>
    <n v="13"/>
    <s v="DAY"/>
    <s v="BPPO"/>
    <s v="C"/>
    <x v="17"/>
    <n v="4"/>
    <n v="13"/>
    <s v="Ship"/>
    <n v="52"/>
  </r>
  <r>
    <s v="SM51445706"/>
    <n v="851952"/>
    <x v="1"/>
    <n v="16.25"/>
    <s v="DAY"/>
    <s v="BPPO"/>
    <s v="C"/>
    <x v="17"/>
    <n v="4"/>
    <n v="16.25"/>
    <s v="Ship"/>
    <n v="65"/>
  </r>
  <r>
    <s v="SM51445707"/>
    <n v="62018"/>
    <x v="1"/>
    <n v="13"/>
    <s v="DAY"/>
    <s v="BPPO"/>
    <s v="C"/>
    <x v="17"/>
    <n v="4"/>
    <n v="13"/>
    <s v="Ship"/>
    <n v="52"/>
  </r>
  <r>
    <s v="SM51445708"/>
    <n v="62018"/>
    <x v="0"/>
    <n v="16"/>
    <s v="DAY"/>
    <s v="BPPO"/>
    <s v="C"/>
    <x v="17"/>
    <n v="4"/>
    <n v="16"/>
    <s v="Ship"/>
    <n v="64"/>
  </r>
  <r>
    <s v="SM51445709"/>
    <n v="851952"/>
    <x v="1"/>
    <n v="14"/>
    <s v="DAY"/>
    <s v="BPPO"/>
    <s v="C"/>
    <x v="17"/>
    <n v="4"/>
    <n v="14"/>
    <s v="Ship"/>
    <n v="56"/>
  </r>
  <r>
    <s v="SM51445710"/>
    <n v="851952"/>
    <x v="1"/>
    <n v="16"/>
    <s v="DAY"/>
    <s v="BPPO"/>
    <s v="C"/>
    <x v="18"/>
    <n v="4"/>
    <n v="16"/>
    <s v="Ship"/>
    <n v="64"/>
  </r>
  <r>
    <s v="SM51445711"/>
    <n v="62018"/>
    <x v="0"/>
    <n v="13"/>
    <s v="DAY"/>
    <s v="MAIN"/>
    <s v="C"/>
    <x v="18"/>
    <n v="4"/>
    <n v="13"/>
    <s v="Ship"/>
    <n v="52"/>
  </r>
  <r>
    <s v="SM51445712"/>
    <n v="62018"/>
    <x v="0"/>
    <n v="79"/>
    <s v="DAY"/>
    <s v="MAIN"/>
    <s v="C"/>
    <x v="18"/>
    <n v="24"/>
    <n v="13"/>
    <s v="Ship"/>
    <n v="312"/>
  </r>
  <r>
    <s v="SM51445713"/>
    <n v="851952"/>
    <x v="0"/>
    <n v="79"/>
    <s v="DAY"/>
    <s v="MAIN"/>
    <s v="C"/>
    <x v="18"/>
    <n v="12"/>
    <n v="13"/>
    <s v="Ship"/>
    <n v="156"/>
  </r>
  <r>
    <s v="SM51445714"/>
    <n v="851952"/>
    <x v="0"/>
    <n v="79"/>
    <s v="DAY"/>
    <s v="MAIN"/>
    <s v="C"/>
    <x v="18"/>
    <n v="16"/>
    <n v="10"/>
    <s v="Ship"/>
    <n v="160"/>
  </r>
  <r>
    <s v="SM51445715"/>
    <n v="851952"/>
    <x v="0"/>
    <n v="79"/>
    <s v="DAY"/>
    <s v="MAIN"/>
    <s v="C"/>
    <x v="18"/>
    <n v="24"/>
    <n v="13"/>
    <s v="Ship"/>
    <n v="312"/>
  </r>
  <r>
    <s v="SM51445716"/>
    <n v="851952"/>
    <x v="0"/>
    <n v="13"/>
    <s v="DAY"/>
    <s v="MAIN"/>
    <s v="C"/>
    <x v="18"/>
    <n v="4"/>
    <n v="13"/>
    <s v="Ship"/>
    <n v="52"/>
  </r>
  <r>
    <s v="SM51445717"/>
    <n v="62018"/>
    <x v="1"/>
    <n v="79"/>
    <s v="DAY"/>
    <s v="MAIN"/>
    <s v="C"/>
    <x v="18"/>
    <n v="4"/>
    <n v="26.5"/>
    <s v="Stock"/>
    <n v="106"/>
  </r>
  <r>
    <s v="SM51445718"/>
    <n v="62018"/>
    <x v="1"/>
    <n v="79"/>
    <s v="DAY"/>
    <s v="MAIN"/>
    <s v="C"/>
    <x v="18"/>
    <n v="4"/>
    <n v="13"/>
    <s v="Stock"/>
    <n v="52"/>
  </r>
  <r>
    <s v="SM51445719"/>
    <n v="62018"/>
    <x v="1"/>
    <n v="79"/>
    <s v="DAY"/>
    <s v="MAIN"/>
    <s v="C"/>
    <x v="18"/>
    <n v="8"/>
    <n v="19"/>
    <s v="Ship"/>
    <n v="152"/>
  </r>
  <r>
    <s v="SM51445720"/>
    <n v="62018"/>
    <x v="1"/>
    <n v="79"/>
    <s v="DAY"/>
    <s v="MAIN"/>
    <s v="C"/>
    <x v="18"/>
    <n v="16"/>
    <n v="19"/>
    <s v="Ship"/>
    <n v="304"/>
  </r>
  <r>
    <s v="SM51445721"/>
    <n v="851952"/>
    <x v="0"/>
    <n v="79"/>
    <s v="DAY"/>
    <s v="MAIN"/>
    <s v="C"/>
    <x v="18"/>
    <n v="4"/>
    <n v="17.5"/>
    <s v="Stock"/>
    <n v="70"/>
  </r>
  <r>
    <s v="SM51445722"/>
    <n v="851952"/>
    <x v="0"/>
    <n v="79"/>
    <s v="DAY"/>
    <s v="MAIN"/>
    <s v="C"/>
    <x v="18"/>
    <n v="24"/>
    <n v="10"/>
    <s v="Ship"/>
    <n v="240"/>
  </r>
  <r>
    <s v="SM51445723"/>
    <n v="88020"/>
    <x v="0"/>
    <n v="79"/>
    <s v="DAY"/>
    <s v="MAIN"/>
    <s v="C"/>
    <x v="18"/>
    <n v="24"/>
    <n v="13"/>
    <s v="Ship"/>
    <n v="312"/>
  </r>
  <r>
    <s v="SM51445724"/>
    <n v="88020"/>
    <x v="0"/>
    <n v="79"/>
    <s v="DAY"/>
    <s v="MAIN"/>
    <s v="C"/>
    <x v="18"/>
    <n v="4"/>
    <n v="17"/>
    <s v="Stock"/>
    <n v="68"/>
  </r>
  <r>
    <s v="SM51445725"/>
    <n v="88020"/>
    <x v="0"/>
    <n v="79"/>
    <s v="DAY"/>
    <s v="MAIN"/>
    <s v="C"/>
    <x v="18"/>
    <n v="32"/>
    <n v="6"/>
    <s v="Ship"/>
    <n v="192"/>
  </r>
  <r>
    <s v="SM51445726"/>
    <n v="88020"/>
    <x v="0"/>
    <n v="79"/>
    <s v="DAY"/>
    <s v="MAIN"/>
    <s v="C"/>
    <x v="18"/>
    <n v="4"/>
    <n v="13"/>
    <s v="Stock"/>
    <n v="52"/>
  </r>
  <r>
    <s v="SM51445727"/>
    <n v="78139"/>
    <x v="0"/>
    <n v="13"/>
    <s v="DAY"/>
    <s v="MAIN"/>
    <s v="C"/>
    <x v="18"/>
    <n v="4"/>
    <n v="13"/>
    <s v="Ship"/>
    <n v="52"/>
  </r>
  <r>
    <s v="SM51445728"/>
    <n v="88959"/>
    <x v="0"/>
    <n v="13"/>
    <s v="DAY"/>
    <s v="MAIN"/>
    <s v="C"/>
    <x v="18"/>
    <n v="4"/>
    <n v="13"/>
    <s v="Ship"/>
    <n v="52"/>
  </r>
  <r>
    <s v="SM51445729"/>
    <n v="88959"/>
    <x v="0"/>
    <n v="13"/>
    <s v="DAY"/>
    <s v="MAIN"/>
    <s v="C"/>
    <x v="18"/>
    <n v="4"/>
    <n v="8.75"/>
    <s v="Ship"/>
    <n v="35"/>
  </r>
  <r>
    <s v="SM51445730"/>
    <n v="88959"/>
    <x v="0"/>
    <n v="79"/>
    <s v="DAY"/>
    <s v="MAIN"/>
    <s v="C"/>
    <x v="19"/>
    <n v="36"/>
    <n v="8.75"/>
    <s v="Ship"/>
    <n v="315"/>
  </r>
  <r>
    <s v="SM51445731"/>
    <n v="88512"/>
    <x v="0"/>
    <n v="52.5"/>
    <s v="DAY"/>
    <s v="MAIN"/>
    <s v="C"/>
    <x v="19"/>
    <n v="4"/>
    <n v="52.5"/>
    <s v="Ship"/>
    <n v="210"/>
  </r>
  <r>
    <s v="SM51445732"/>
    <n v="88020"/>
    <x v="0"/>
    <n v="79"/>
    <s v="DAY"/>
    <s v="MAIN"/>
    <s v="C"/>
    <x v="19"/>
    <n v="4"/>
    <n v="21"/>
    <s v="Stock"/>
    <n v="84"/>
  </r>
  <r>
    <s v="SM51445733"/>
    <n v="88020"/>
    <x v="0"/>
    <n v="79"/>
    <s v="DAY"/>
    <s v="MAIN"/>
    <s v="C"/>
    <x v="19"/>
    <n v="4"/>
    <n v="7.375"/>
    <s v="Ship"/>
    <n v="29.5"/>
  </r>
  <r>
    <s v="SM51445734"/>
    <n v="88020"/>
    <x v="0"/>
    <n v="79"/>
    <s v="DAY"/>
    <s v="MAIN"/>
    <s v="C"/>
    <x v="19"/>
    <n v="4"/>
    <n v="9.5"/>
    <s v="Ship"/>
    <n v="38"/>
  </r>
  <r>
    <s v="SM51445735"/>
    <n v="88020"/>
    <x v="0"/>
    <n v="79"/>
    <s v="DAY"/>
    <s v="MAIN"/>
    <s v="C"/>
    <x v="19"/>
    <n v="16"/>
    <n v="10"/>
    <s v="Ship"/>
    <n v="160"/>
  </r>
  <r>
    <s v="SM51445736"/>
    <n v="88020"/>
    <x v="0"/>
    <n v="79"/>
    <s v="DAY"/>
    <s v="MAIN"/>
    <s v="C"/>
    <x v="19"/>
    <n v="32"/>
    <n v="9.5"/>
    <s v="Ship"/>
    <n v="304"/>
  </r>
  <r>
    <s v="SM51445737"/>
    <n v="88020"/>
    <x v="0"/>
    <n v="79"/>
    <s v="DAY"/>
    <s v="MAIN"/>
    <s v="C"/>
    <x v="19"/>
    <n v="32"/>
    <n v="7.375"/>
    <s v="Ship"/>
    <n v="236"/>
  </r>
  <r>
    <s v="SM51445738"/>
    <n v="88020"/>
    <x v="0"/>
    <n v="79"/>
    <s v="DAY"/>
    <s v="MAIN"/>
    <s v="C"/>
    <x v="19"/>
    <n v="8"/>
    <n v="10"/>
    <s v="Ship"/>
    <n v="80"/>
  </r>
  <r>
    <s v="SM51445739"/>
    <n v="851952"/>
    <x v="0"/>
    <n v="13"/>
    <s v="DAY"/>
    <s v="MAIN"/>
    <s v="C"/>
    <x v="19"/>
    <n v="4"/>
    <n v="13"/>
    <s v="Ship"/>
    <n v="52"/>
  </r>
  <r>
    <s v="SM51445740"/>
    <n v="851952"/>
    <x v="0"/>
    <n v="79"/>
    <s v="DAY"/>
    <s v="MAIN"/>
    <s v="C"/>
    <x v="19"/>
    <n v="24"/>
    <n v="13"/>
    <s v="Ship"/>
    <n v="312"/>
  </r>
  <r>
    <s v="SM51445741"/>
    <n v="62018"/>
    <x v="0"/>
    <n v="79"/>
    <s v="DAY"/>
    <s v="MAIN"/>
    <s v="C"/>
    <x v="19"/>
    <n v="16"/>
    <n v="10.75"/>
    <s v="Ship"/>
    <n v="172"/>
  </r>
  <r>
    <s v="SM51445742"/>
    <n v="62018"/>
    <x v="0"/>
    <n v="79"/>
    <s v="DAY"/>
    <s v="MAIN"/>
    <s v="C"/>
    <x v="19"/>
    <n v="4"/>
    <n v="21"/>
    <s v="Stock"/>
    <n v="84"/>
  </r>
  <r>
    <s v="SM51445743"/>
    <n v="62018"/>
    <x v="0"/>
    <n v="79"/>
    <s v="DAY"/>
    <s v="MAIN"/>
    <s v="C"/>
    <x v="19"/>
    <n v="4"/>
    <n v="13"/>
    <s v="Stock"/>
    <n v="52"/>
  </r>
  <r>
    <s v="SM51445744"/>
    <n v="62018"/>
    <x v="0"/>
    <n v="79"/>
    <s v="DAY"/>
    <s v="MAIN"/>
    <s v="C"/>
    <x v="19"/>
    <n v="24"/>
    <n v="10.75"/>
    <s v="Ship"/>
    <n v="258"/>
  </r>
  <r>
    <s v="SM51445745"/>
    <n v="62018"/>
    <x v="0"/>
    <n v="79"/>
    <s v="DAY"/>
    <s v="MAIN"/>
    <s v="C"/>
    <x v="19"/>
    <n v="4"/>
    <n v="13"/>
    <s v="Stock"/>
    <n v="52"/>
  </r>
  <r>
    <s v="SM51445746"/>
    <n v="62018"/>
    <x v="0"/>
    <n v="13"/>
    <s v="DAY"/>
    <s v="MAIN"/>
    <s v="C"/>
    <x v="19"/>
    <n v="4"/>
    <n v="12.75"/>
    <s v="Ship"/>
    <n v="51"/>
  </r>
  <r>
    <s v="SM51445747"/>
    <n v="62018"/>
    <x v="0"/>
    <n v="79"/>
    <s v="DAY"/>
    <s v="MAIN"/>
    <s v="C"/>
    <x v="19"/>
    <n v="24"/>
    <n v="12.75"/>
    <s v="Ship"/>
    <n v="306"/>
  </r>
  <r>
    <s v="SM51445748"/>
    <n v="88020"/>
    <x v="0"/>
    <n v="79"/>
    <s v="DAY"/>
    <s v="MAIN"/>
    <s v="C"/>
    <x v="19"/>
    <n v="28"/>
    <n v="9"/>
    <s v="Ship"/>
    <n v="252"/>
  </r>
  <r>
    <s v="SM51445749"/>
    <n v="88020"/>
    <x v="0"/>
    <n v="79"/>
    <s v="DAY"/>
    <s v="MAIN"/>
    <s v="C"/>
    <x v="19"/>
    <n v="4"/>
    <n v="13"/>
    <s v="Stock"/>
    <n v="52"/>
  </r>
  <r>
    <s v="SM51445750"/>
    <n v="88020"/>
    <x v="0"/>
    <n v="10"/>
    <s v="DAY"/>
    <s v="MAIN"/>
    <s v="C"/>
    <x v="20"/>
    <n v="4"/>
    <n v="9"/>
    <s v="Ship"/>
    <n v="36"/>
  </r>
  <r>
    <s v="SM51445751"/>
    <n v="851952"/>
    <x v="0"/>
    <n v="26.5"/>
    <s v="DAY"/>
    <s v="MAIN"/>
    <s v="C"/>
    <x v="20"/>
    <n v="8"/>
    <n v="13"/>
    <s v="Ship"/>
    <n v="104"/>
  </r>
  <r>
    <s v="SM51445752"/>
    <n v="851952"/>
    <x v="0"/>
    <n v="79"/>
    <s v="DAY"/>
    <s v="MAIN"/>
    <s v="C"/>
    <x v="20"/>
    <n v="24"/>
    <n v="13"/>
    <s v="Ship"/>
    <n v="312"/>
  </r>
  <r>
    <s v="SM51445753"/>
    <n v="88959"/>
    <x v="0"/>
    <n v="79"/>
    <s v="DAY"/>
    <s v="MAIN"/>
    <s v="C"/>
    <x v="20"/>
    <n v="20"/>
    <n v="11.5"/>
    <s v="Ship"/>
    <n v="230"/>
  </r>
  <r>
    <s v="SM51445754"/>
    <n v="88959"/>
    <x v="0"/>
    <n v="79"/>
    <s v="DAY"/>
    <s v="MAIN"/>
    <s v="C"/>
    <x v="20"/>
    <n v="4"/>
    <n v="19"/>
    <s v="Stock"/>
    <n v="76"/>
  </r>
  <r>
    <s v="SM51445755"/>
    <n v="88959"/>
    <x v="0"/>
    <n v="13"/>
    <s v="DAY"/>
    <s v="MAIN"/>
    <s v="C"/>
    <x v="20"/>
    <n v="4"/>
    <n v="11.5"/>
    <s v="Ship"/>
    <n v="46"/>
  </r>
  <r>
    <s v="SM51445757"/>
    <n v="78139"/>
    <x v="0"/>
    <n v="13"/>
    <s v="DAY"/>
    <s v="MAIN"/>
    <s v="C"/>
    <x v="20"/>
    <n v="4"/>
    <n v="13"/>
    <s v="Ship"/>
    <n v="52"/>
  </r>
  <r>
    <s v="SM51445758"/>
    <n v="851952"/>
    <x v="0"/>
    <n v="79"/>
    <s v="DAY"/>
    <s v="MAIN"/>
    <s v="C"/>
    <x v="20"/>
    <n v="24"/>
    <n v="13"/>
    <s v="Ship"/>
    <n v="312"/>
  </r>
  <r>
    <s v="SM51445759"/>
    <n v="851952"/>
    <x v="0"/>
    <n v="13"/>
    <s v="DAY"/>
    <s v="MAIN"/>
    <s v="C"/>
    <x v="20"/>
    <n v="4"/>
    <n v="13"/>
    <s v="Ship"/>
    <n v="52"/>
  </r>
  <r>
    <s v="SM51445760"/>
    <n v="88020"/>
    <x v="0"/>
    <n v="10"/>
    <s v="DAY"/>
    <s v="MAIN"/>
    <s v="C"/>
    <x v="20"/>
    <n v="8"/>
    <n v="5"/>
    <s v="Ship"/>
    <n v="40"/>
  </r>
  <r>
    <s v="SM51445761"/>
    <n v="62018"/>
    <x v="1"/>
    <n v="79"/>
    <s v="DAY"/>
    <s v="MAIN"/>
    <s v="C"/>
    <x v="20"/>
    <n v="8"/>
    <n v="8.75"/>
    <s v="Ship"/>
    <n v="70"/>
  </r>
  <r>
    <s v="SM51445762"/>
    <n v="62018"/>
    <x v="1"/>
    <n v="79"/>
    <s v="DAY"/>
    <s v="MAIN"/>
    <s v="C"/>
    <x v="20"/>
    <n v="4"/>
    <n v="35.5"/>
    <s v="Stock"/>
    <n v="142"/>
  </r>
  <r>
    <s v="SM51445763"/>
    <n v="62018"/>
    <x v="1"/>
    <n v="79"/>
    <s v="DAY"/>
    <s v="MAIN"/>
    <s v="C"/>
    <x v="20"/>
    <n v="8"/>
    <n v="12.75"/>
    <s v="Ship"/>
    <n v="102"/>
  </r>
  <r>
    <s v="SM51445764"/>
    <n v="62018"/>
    <x v="1"/>
    <n v="79"/>
    <s v="DAY"/>
    <s v="MAIN"/>
    <s v="C"/>
    <x v="20"/>
    <n v="24"/>
    <n v="12.75"/>
    <s v="Ship"/>
    <n v="306"/>
  </r>
  <r>
    <s v="SM51445765"/>
    <n v="88959"/>
    <x v="0"/>
    <n v="79"/>
    <s v="DAY"/>
    <s v="MAIN"/>
    <s v="C"/>
    <x v="20"/>
    <n v="24"/>
    <n v="8.625"/>
    <s v="Ship"/>
    <n v="207"/>
  </r>
  <r>
    <s v="SM51445766"/>
    <n v="88959"/>
    <x v="0"/>
    <n v="79"/>
    <s v="DAY"/>
    <s v="MAIN"/>
    <s v="C"/>
    <x v="20"/>
    <n v="8"/>
    <n v="13"/>
    <s v="Stock"/>
    <n v="104"/>
  </r>
  <r>
    <s v="SM51445767"/>
    <n v="88020"/>
    <x v="0"/>
    <n v="79"/>
    <s v="DAY"/>
    <s v="MAIN"/>
    <s v="C"/>
    <x v="20"/>
    <n v="28"/>
    <n v="9"/>
    <s v="Ship"/>
    <n v="252"/>
  </r>
  <r>
    <s v="SM51445768"/>
    <n v="88020"/>
    <x v="0"/>
    <n v="79"/>
    <s v="DAY"/>
    <s v="MAIN"/>
    <s v="C"/>
    <x v="20"/>
    <n v="4"/>
    <n v="13.25"/>
    <s v="Ship"/>
    <n v="53"/>
  </r>
  <r>
    <s v="SM51445769"/>
    <n v="88020"/>
    <x v="0"/>
    <n v="79"/>
    <s v="DAY"/>
    <s v="MAIN"/>
    <s v="C"/>
    <x v="20"/>
    <n v="20"/>
    <n v="6"/>
    <s v="Ship"/>
    <n v="120"/>
  </r>
  <r>
    <s v="SM51445770"/>
    <n v="88020"/>
    <x v="0"/>
    <n v="79"/>
    <s v="DAY"/>
    <s v="MAIN"/>
    <s v="C"/>
    <x v="21"/>
    <n v="20"/>
    <n v="7"/>
    <s v="Ship"/>
    <n v="140"/>
  </r>
  <r>
    <s v="SM51445771"/>
    <n v="88020"/>
    <x v="0"/>
    <n v="79"/>
    <s v="DAY"/>
    <s v="MAIN"/>
    <s v="C"/>
    <x v="21"/>
    <n v="4"/>
    <n v="13.25"/>
    <s v="Ship"/>
    <n v="53"/>
  </r>
  <r>
    <s v="SM51445772"/>
    <n v="88020"/>
    <x v="0"/>
    <n v="79"/>
    <s v="DAY"/>
    <s v="MAIN"/>
    <s v="C"/>
    <x v="21"/>
    <n v="20"/>
    <n v="10"/>
    <s v="Ship"/>
    <n v="200"/>
  </r>
  <r>
    <s v="SM51445773"/>
    <n v="88020"/>
    <x v="0"/>
    <n v="79"/>
    <s v="DAY"/>
    <s v="MAIN"/>
    <s v="C"/>
    <x v="21"/>
    <n v="8"/>
    <n v="13.25"/>
    <s v="Ship"/>
    <n v="106"/>
  </r>
  <r>
    <s v="SM51445774"/>
    <n v="88020"/>
    <x v="0"/>
    <n v="79"/>
    <s v="DAY"/>
    <s v="MAIN"/>
    <s v="C"/>
    <x v="21"/>
    <n v="4"/>
    <n v="13.25"/>
    <s v="Ship"/>
    <n v="53"/>
  </r>
  <r>
    <s v="SM51445775"/>
    <n v="88020"/>
    <x v="0"/>
    <n v="79"/>
    <s v="DAY"/>
    <s v="MAIN"/>
    <s v="C"/>
    <x v="21"/>
    <n v="24"/>
    <n v="9"/>
    <s v="Ship"/>
    <n v="216"/>
  </r>
  <r>
    <s v="SM51445776"/>
    <n v="88020"/>
    <x v="0"/>
    <n v="79"/>
    <s v="DAY"/>
    <s v="MAIN"/>
    <s v="C"/>
    <x v="21"/>
    <n v="4"/>
    <n v="10"/>
    <s v="Ship"/>
    <n v="40"/>
  </r>
  <r>
    <s v="SM51445777"/>
    <n v="88020"/>
    <x v="0"/>
    <n v="17"/>
    <s v="DAY"/>
    <s v="MAIN"/>
    <s v="C"/>
    <x v="21"/>
    <n v="8"/>
    <n v="8"/>
    <s v="Ship"/>
    <n v="64"/>
  </r>
  <r>
    <s v="SM51445778"/>
    <n v="88020"/>
    <x v="0"/>
    <n v="79"/>
    <s v="DAY"/>
    <s v="MAIN"/>
    <s v="C"/>
    <x v="21"/>
    <n v="16"/>
    <n v="5"/>
    <s v="Ship"/>
    <n v="80"/>
  </r>
  <r>
    <s v="SM51445779"/>
    <n v="88020"/>
    <x v="0"/>
    <n v="79"/>
    <s v="DAY"/>
    <s v="MAIN"/>
    <s v="C"/>
    <x v="21"/>
    <n v="12"/>
    <n v="8"/>
    <s v="Ship"/>
    <n v="96"/>
  </r>
  <r>
    <s v="SM51445780"/>
    <n v="88020"/>
    <x v="0"/>
    <n v="79"/>
    <s v="DAY"/>
    <s v="MAIN"/>
    <s v="C"/>
    <x v="21"/>
    <n v="4"/>
    <n v="21"/>
    <s v="Stock"/>
    <n v="84"/>
  </r>
  <r>
    <s v="SM51445781"/>
    <n v="88020"/>
    <x v="0"/>
    <n v="79"/>
    <s v="DAY"/>
    <s v="MAIN"/>
    <s v="C"/>
    <x v="21"/>
    <n v="12"/>
    <n v="4.5"/>
    <s v="Ship"/>
    <n v="54"/>
  </r>
  <r>
    <s v="SM51445782"/>
    <n v="62018"/>
    <x v="1"/>
    <n v="10"/>
    <s v="DAY"/>
    <s v="MAIN"/>
    <s v="C"/>
    <x v="21"/>
    <n v="4"/>
    <n v="8.25"/>
    <s v="Ship"/>
    <n v="33"/>
  </r>
  <r>
    <s v="SM51445783"/>
    <n v="551952"/>
    <x v="0"/>
    <n v="79"/>
    <s v="DAY"/>
    <s v="MAIN"/>
    <s v="C"/>
    <x v="21"/>
    <n v="4"/>
    <n v="8.75"/>
    <s v="Ship"/>
    <n v="35"/>
  </r>
  <r>
    <s v="SM51445784"/>
    <n v="551952"/>
    <x v="0"/>
    <n v="79"/>
    <s v="DAY"/>
    <s v="MAIN"/>
    <s v="C"/>
    <x v="21"/>
    <n v="8"/>
    <n v="8.5"/>
    <s v="Ship"/>
    <n v="68"/>
  </r>
  <r>
    <s v="SM51445785"/>
    <n v="551952"/>
    <x v="0"/>
    <n v="79"/>
    <s v="DAY"/>
    <s v="MAIN"/>
    <s v="C"/>
    <x v="21"/>
    <n v="4"/>
    <n v="10"/>
    <s v="Ship"/>
    <n v="40"/>
  </r>
  <r>
    <s v="SM51445786"/>
    <n v="551952"/>
    <x v="0"/>
    <n v="79"/>
    <s v="DAY"/>
    <s v="MAIN"/>
    <s v="C"/>
    <x v="21"/>
    <n v="16"/>
    <n v="10.125"/>
    <s v="Ship"/>
    <n v="162"/>
  </r>
  <r>
    <s v="SM51445787"/>
    <n v="88020"/>
    <x v="0"/>
    <n v="21"/>
    <s v="DAY"/>
    <s v="MAIN"/>
    <s v="C"/>
    <x v="21"/>
    <n v="16"/>
    <n v="5"/>
    <s v="Ship"/>
    <n v="80"/>
  </r>
  <r>
    <s v="SM51445788"/>
    <n v="88020"/>
    <x v="0"/>
    <n v="79"/>
    <s v="DAY"/>
    <s v="MAIN"/>
    <s v="C"/>
    <x v="21"/>
    <n v="12"/>
    <n v="4.5"/>
    <s v="Ship"/>
    <n v="54"/>
  </r>
  <r>
    <s v="SM51445789"/>
    <n v="88020"/>
    <x v="0"/>
    <n v="79"/>
    <s v="DAY"/>
    <s v="MAIN"/>
    <s v="C"/>
    <x v="21"/>
    <n v="12"/>
    <n v="8"/>
    <s v="Ship"/>
    <n v="96"/>
  </r>
  <r>
    <s v="SM51445790"/>
    <n v="88020"/>
    <x v="0"/>
    <n v="79"/>
    <s v="DAY"/>
    <s v="MAIN"/>
    <s v="C"/>
    <x v="22"/>
    <n v="4"/>
    <n v="13"/>
    <s v="Stock"/>
    <n v="52"/>
  </r>
  <r>
    <s v="SM51445791"/>
    <n v="88020"/>
    <x v="0"/>
    <n v="79"/>
    <s v="DAY"/>
    <s v="MAIN"/>
    <s v="C"/>
    <x v="22"/>
    <n v="4"/>
    <n v="26.5"/>
    <s v="Stock"/>
    <n v="106"/>
  </r>
  <r>
    <s v="SM51445792"/>
    <n v="88020"/>
    <x v="0"/>
    <n v="79"/>
    <s v="DAY"/>
    <s v="MAIN"/>
    <s v="C"/>
    <x v="22"/>
    <n v="8"/>
    <n v="21"/>
    <s v="Stock"/>
    <n v="168"/>
  </r>
  <r>
    <s v="SM51445793"/>
    <n v="88020"/>
    <x v="0"/>
    <n v="79"/>
    <s v="DAY"/>
    <s v="MAIN"/>
    <s v="C"/>
    <x v="22"/>
    <n v="20"/>
    <n v="7.25"/>
    <s v="Ship"/>
    <n v="145"/>
  </r>
  <r>
    <s v="SM51445794"/>
    <n v="88020"/>
    <x v="0"/>
    <n v="13"/>
    <s v="DAY"/>
    <s v="MAIN"/>
    <s v="C"/>
    <x v="22"/>
    <n v="4"/>
    <n v="6"/>
    <s v="Ship"/>
    <n v="24"/>
  </r>
  <r>
    <s v="SM51445795"/>
    <n v="88020"/>
    <x v="0"/>
    <n v="13"/>
    <s v="DAY"/>
    <s v="MAIN"/>
    <s v="C"/>
    <x v="22"/>
    <n v="4"/>
    <n v="6.5"/>
    <s v="Ship"/>
    <n v="26"/>
  </r>
  <r>
    <s v="SM51445796"/>
    <n v="88959"/>
    <x v="0"/>
    <n v="79"/>
    <s v="DAY"/>
    <s v="MAIN"/>
    <s v="C"/>
    <x v="22"/>
    <n v="12"/>
    <n v="13"/>
    <s v="Stock"/>
    <n v="156"/>
  </r>
  <r>
    <s v="SM51445797"/>
    <n v="88959"/>
    <x v="0"/>
    <n v="79"/>
    <s v="DAY"/>
    <s v="MAIN"/>
    <s v="C"/>
    <x v="22"/>
    <n v="16"/>
    <n v="10"/>
    <s v="Ship"/>
    <n v="160"/>
  </r>
  <r>
    <s v="SM51445798"/>
    <n v="62018"/>
    <x v="1"/>
    <n v="79"/>
    <s v="DAY"/>
    <s v="MAIN"/>
    <s v="C"/>
    <x v="22"/>
    <n v="16"/>
    <n v="19"/>
    <s v="Ship"/>
    <n v="304"/>
  </r>
  <r>
    <s v="SM51445799"/>
    <n v="62018"/>
    <x v="1"/>
    <n v="79"/>
    <s v="DAY"/>
    <s v="MAIN"/>
    <s v="C"/>
    <x v="22"/>
    <n v="16"/>
    <n v="19"/>
    <s v="Ship"/>
    <n v="304"/>
  </r>
  <r>
    <s v="SM51445800"/>
    <n v="62018"/>
    <x v="1"/>
    <n v="79"/>
    <s v="DAY"/>
    <s v="MAIN"/>
    <s v="C"/>
    <x v="22"/>
    <n v="8"/>
    <n v="19"/>
    <s v="Ship"/>
    <n v="152"/>
  </r>
  <r>
    <s v="SM51445801"/>
    <n v="62018"/>
    <x v="1"/>
    <n v="79"/>
    <s v="DAY"/>
    <s v="MAIN"/>
    <s v="C"/>
    <x v="22"/>
    <n v="4"/>
    <n v="13"/>
    <s v="Stock"/>
    <n v="52"/>
  </r>
  <r>
    <s v="SM51445802"/>
    <n v="62018"/>
    <x v="1"/>
    <n v="79"/>
    <s v="DAY"/>
    <s v="MAIN"/>
    <s v="C"/>
    <x v="22"/>
    <n v="4"/>
    <n v="26.5"/>
    <s v="Stock"/>
    <n v="106"/>
  </r>
  <r>
    <s v="SM51445803"/>
    <n v="88959"/>
    <x v="0"/>
    <n v="79"/>
    <s v="DAY"/>
    <s v="MAIN"/>
    <s v="C"/>
    <x v="22"/>
    <n v="36"/>
    <n v="8.75"/>
    <s v="Ship"/>
    <n v="315"/>
  </r>
  <r>
    <s v="SM51445804"/>
    <n v="88959"/>
    <x v="0"/>
    <n v="19"/>
    <s v="DAY"/>
    <s v="MAIN"/>
    <s v="C"/>
    <x v="22"/>
    <n v="8"/>
    <n v="8.75"/>
    <s v="Ship"/>
    <n v="70"/>
  </r>
  <r>
    <s v="SM51445805"/>
    <n v="88020"/>
    <x v="0"/>
    <n v="21"/>
    <s v="DAY"/>
    <s v="MAIN"/>
    <s v="C"/>
    <x v="22"/>
    <n v="4"/>
    <n v="8.875"/>
    <s v="Ship"/>
    <n v="35.5"/>
  </r>
  <r>
    <s v="SM51445806"/>
    <n v="88020"/>
    <x v="0"/>
    <n v="21"/>
    <s v="DAY"/>
    <s v="MAIN"/>
    <s v="C"/>
    <x v="22"/>
    <n v="4"/>
    <n v="11.25"/>
    <s v="Ship"/>
    <n v="45"/>
  </r>
  <r>
    <s v="SM51445807"/>
    <n v="88020"/>
    <x v="0"/>
    <n v="79"/>
    <s v="DAY"/>
    <s v="MAIN"/>
    <s v="C"/>
    <x v="22"/>
    <n v="16"/>
    <n v="13"/>
    <s v="Ship"/>
    <n v="208"/>
  </r>
  <r>
    <s v="SM51445808"/>
    <n v="88020"/>
    <x v="0"/>
    <n v="79"/>
    <s v="DAY"/>
    <s v="MAIN"/>
    <s v="C"/>
    <x v="22"/>
    <n v="4"/>
    <n v="26.5"/>
    <s v="Stock"/>
    <n v="106"/>
  </r>
  <r>
    <s v="SM51445809"/>
    <n v="62018"/>
    <x v="0"/>
    <n v="79"/>
    <s v="DAY"/>
    <s v="MAIN"/>
    <s v="C"/>
    <x v="22"/>
    <n v="4"/>
    <n v="13"/>
    <s v="Stock"/>
    <n v="52"/>
  </r>
  <r>
    <s v="SM51445810"/>
    <n v="62018"/>
    <x v="0"/>
    <n v="79"/>
    <s v="DAY"/>
    <s v="MAIN"/>
    <s v="C"/>
    <x v="23"/>
    <n v="20"/>
    <n v="13"/>
    <s v="Ship"/>
    <n v="260"/>
  </r>
  <r>
    <s v="SM51445811"/>
    <n v="88020"/>
    <x v="0"/>
    <n v="79"/>
    <s v="DAY"/>
    <s v="MAIN"/>
    <s v="C"/>
    <x v="23"/>
    <n v="24"/>
    <n v="13"/>
    <s v="Ship"/>
    <n v="312"/>
  </r>
  <r>
    <s v="SM51445812"/>
    <n v="88020"/>
    <x v="0"/>
    <n v="79"/>
    <s v="DAY"/>
    <s v="MAIN"/>
    <s v="C"/>
    <x v="23"/>
    <n v="4"/>
    <n v="13"/>
    <s v="Stock"/>
    <n v="52"/>
  </r>
  <r>
    <s v="SM51445813"/>
    <n v="88020"/>
    <x v="0"/>
    <n v="79"/>
    <s v="DAY"/>
    <s v="MAIN"/>
    <s v="C"/>
    <x v="23"/>
    <n v="8"/>
    <n v="10"/>
    <s v="Ship"/>
    <n v="80"/>
  </r>
  <r>
    <s v="SM51445814"/>
    <n v="88020"/>
    <x v="0"/>
    <n v="79"/>
    <s v="DAY"/>
    <s v="MAIN"/>
    <s v="C"/>
    <x v="23"/>
    <n v="4"/>
    <n v="17"/>
    <s v="Stock"/>
    <n v="68"/>
  </r>
  <r>
    <s v="SM51445815"/>
    <n v="88020"/>
    <x v="0"/>
    <n v="79"/>
    <s v="DAY"/>
    <s v="MAIN"/>
    <s v="C"/>
    <x v="23"/>
    <n v="8"/>
    <n v="13"/>
    <s v="Ship"/>
    <n v="104"/>
  </r>
  <r>
    <s v="SM51445816"/>
    <n v="851952"/>
    <x v="0"/>
    <n v="79"/>
    <s v="DAY"/>
    <s v="MAIN"/>
    <s v="C"/>
    <x v="23"/>
    <n v="24"/>
    <n v="13"/>
    <s v="Ship"/>
    <n v="312"/>
  </r>
  <r>
    <s v="SM51445817"/>
    <n v="851952"/>
    <x v="0"/>
    <n v="26.5"/>
    <s v="DAY"/>
    <s v="MAIN"/>
    <s v="C"/>
    <x v="23"/>
    <n v="8"/>
    <n v="13"/>
    <s v="Ship"/>
    <n v="104"/>
  </r>
  <r>
    <s v="SM51445818"/>
    <n v="851952"/>
    <x v="0"/>
    <n v="79"/>
    <s v="DAY"/>
    <s v="MAIN"/>
    <s v="C"/>
    <x v="23"/>
    <n v="24"/>
    <n v="10"/>
    <s v="Ship"/>
    <n v="240"/>
  </r>
  <r>
    <s v="SM51445819"/>
    <n v="851952"/>
    <x v="0"/>
    <n v="79"/>
    <s v="DAY"/>
    <s v="MAIN"/>
    <s v="C"/>
    <x v="23"/>
    <n v="4"/>
    <n v="17.5"/>
    <s v="Stock"/>
    <n v="70"/>
  </r>
  <r>
    <s v="SM51445820"/>
    <n v="88020"/>
    <x v="0"/>
    <n v="79"/>
    <s v="DAY"/>
    <s v="MAIN"/>
    <s v="C"/>
    <x v="23"/>
    <n v="20"/>
    <n v="11.5"/>
    <s v="Ship"/>
    <n v="230"/>
  </r>
  <r>
    <s v="SM51445821"/>
    <n v="88020"/>
    <x v="0"/>
    <n v="79"/>
    <s v="DAY"/>
    <s v="MAIN"/>
    <s v="C"/>
    <x v="23"/>
    <n v="4"/>
    <n v="21"/>
    <s v="Stock"/>
    <n v="84"/>
  </r>
  <r>
    <s v="SM51445822"/>
    <n v="88020"/>
    <x v="0"/>
    <n v="13"/>
    <s v="DAY"/>
    <s v="MAIN"/>
    <s v="C"/>
    <x v="23"/>
    <n v="4"/>
    <n v="11.25"/>
    <s v="Ship"/>
    <n v="45"/>
  </r>
  <r>
    <s v="SM51445823"/>
    <n v="88020"/>
    <x v="0"/>
    <n v="79"/>
    <s v="DAY"/>
    <s v="MAIN"/>
    <s v="C"/>
    <x v="23"/>
    <n v="28"/>
    <n v="9"/>
    <s v="Ship"/>
    <n v="252"/>
  </r>
  <r>
    <s v="SM51445824"/>
    <n v="88020"/>
    <x v="0"/>
    <n v="79"/>
    <s v="DAY"/>
    <s v="MAIN"/>
    <s v="C"/>
    <x v="23"/>
    <n v="4"/>
    <n v="13"/>
    <s v="Stock"/>
    <n v="52"/>
  </r>
  <r>
    <s v="SM51445825"/>
    <n v="88020"/>
    <x v="0"/>
    <n v="10"/>
    <s v="DAY"/>
    <s v="MAIN"/>
    <s v="C"/>
    <x v="23"/>
    <n v="4"/>
    <n v="9"/>
    <s v="Ship"/>
    <n v="36"/>
  </r>
  <r>
    <s v="SM51445826"/>
    <n v="88020"/>
    <x v="0"/>
    <n v="79"/>
    <s v="DAY"/>
    <s v="MAIN"/>
    <s v="C"/>
    <x v="23"/>
    <n v="24"/>
    <n v="11"/>
    <s v="Ship"/>
    <n v="264"/>
  </r>
  <r>
    <s v="SM51445827"/>
    <n v="88020"/>
    <x v="0"/>
    <n v="79"/>
    <s v="DAY"/>
    <s v="MAIN"/>
    <s v="C"/>
    <x v="23"/>
    <n v="4"/>
    <n v="13"/>
    <s v="Stock"/>
    <n v="52"/>
  </r>
  <r>
    <s v="SM51445828"/>
    <n v="88020"/>
    <x v="0"/>
    <n v="79"/>
    <s v="DAY"/>
    <s v="MAIN"/>
    <s v="C"/>
    <x v="23"/>
    <n v="24"/>
    <n v="10"/>
    <s v="Ship"/>
    <n v="240"/>
  </r>
  <r>
    <s v="SM51445829"/>
    <n v="88020"/>
    <x v="0"/>
    <n v="79"/>
    <s v="DAY"/>
    <s v="MAIN"/>
    <s v="C"/>
    <x v="23"/>
    <n v="4"/>
    <n v="17"/>
    <s v="Stock"/>
    <n v="68"/>
  </r>
  <r>
    <s v="SM51445830"/>
    <n v="88020"/>
    <x v="0"/>
    <n v="13.5"/>
    <s v="DAY"/>
    <s v="MAIN"/>
    <s v="C"/>
    <x v="24"/>
    <n v="4"/>
    <n v="13.25"/>
    <s v="Ship"/>
    <n v="53"/>
  </r>
  <r>
    <s v="SM51445831"/>
    <n v="851952"/>
    <x v="0"/>
    <n v="26.5"/>
    <s v="DAY"/>
    <s v="MAIN"/>
    <s v="C"/>
    <x v="24"/>
    <n v="8"/>
    <n v="13"/>
    <s v="Ship"/>
    <n v="104"/>
  </r>
  <r>
    <s v="SM51445832"/>
    <n v="851952"/>
    <x v="0"/>
    <n v="79"/>
    <s v="DAY"/>
    <s v="MAIN"/>
    <s v="C"/>
    <x v="24"/>
    <n v="24"/>
    <n v="13"/>
    <s v="Ship"/>
    <n v="312"/>
  </r>
  <r>
    <s v="SM51445833"/>
    <n v="88020"/>
    <x v="0"/>
    <n v="79"/>
    <s v="DAY"/>
    <s v="MAIN"/>
    <s v="C"/>
    <x v="24"/>
    <n v="20"/>
    <n v="14"/>
    <s v="Ship"/>
    <n v="280"/>
  </r>
  <r>
    <s v="SM51445834"/>
    <n v="88020"/>
    <x v="0"/>
    <n v="79"/>
    <s v="DAY"/>
    <s v="MAIN"/>
    <s v="C"/>
    <x v="24"/>
    <n v="4"/>
    <n v="17"/>
    <s v="Stock"/>
    <n v="68"/>
  </r>
  <r>
    <s v="SM51445835"/>
    <n v="88020"/>
    <x v="0"/>
    <n v="79"/>
    <s v="DAY"/>
    <s v="MAIN"/>
    <s v="C"/>
    <x v="24"/>
    <n v="16"/>
    <n v="15"/>
    <s v="Ship"/>
    <n v="240"/>
  </r>
  <r>
    <s v="SM51445836"/>
    <n v="88020"/>
    <x v="0"/>
    <n v="79"/>
    <s v="DAY"/>
    <s v="MAIN"/>
    <s v="C"/>
    <x v="24"/>
    <n v="4"/>
    <n v="9"/>
    <s v="Ship"/>
    <n v="36"/>
  </r>
  <r>
    <s v="SM51445837"/>
    <n v="991843"/>
    <x v="0"/>
    <n v="60"/>
    <s v="DAY"/>
    <s v="MAIN"/>
    <s v="C"/>
    <x v="24"/>
    <n v="28"/>
    <n v="7.75"/>
    <s v="Ship"/>
    <n v="217"/>
  </r>
  <r>
    <s v="SM51445838"/>
    <n v="851952"/>
    <x v="0"/>
    <n v="13.5"/>
    <s v="DAY"/>
    <s v="MAIN"/>
    <s v="C"/>
    <x v="24"/>
    <n v="4"/>
    <n v="6.5"/>
    <s v="Stock"/>
    <n v="26"/>
  </r>
  <r>
    <s v="SM51445839"/>
    <n v="851952"/>
    <x v="0"/>
    <n v="79"/>
    <s v="DAY"/>
    <s v="MAIN"/>
    <s v="C"/>
    <x v="24"/>
    <n v="4"/>
    <n v="16"/>
    <s v="Stock"/>
    <n v="64"/>
  </r>
  <r>
    <s v="SM51445840"/>
    <n v="851952"/>
    <x v="0"/>
    <n v="79"/>
    <s v="DAY"/>
    <s v="MAIN"/>
    <s v="C"/>
    <x v="24"/>
    <n v="24"/>
    <n v="6.75"/>
    <s v="Ship"/>
    <n v="162"/>
  </r>
  <r>
    <s v="SM51445841"/>
    <n v="851952"/>
    <x v="0"/>
    <n v="79"/>
    <s v="DAY"/>
    <s v="MAIN"/>
    <s v="C"/>
    <x v="24"/>
    <n v="4"/>
    <n v="21"/>
    <s v="Stock"/>
    <n v="84"/>
  </r>
  <r>
    <s v="SM51445842"/>
    <n v="851952"/>
    <x v="0"/>
    <n v="13.5"/>
    <s v="DAY"/>
    <s v="MAIN"/>
    <s v="C"/>
    <x v="24"/>
    <n v="8"/>
    <n v="6.75"/>
    <s v="Ship"/>
    <n v="54"/>
  </r>
  <r>
    <s v="SM51445843"/>
    <n v="851952"/>
    <x v="0"/>
    <n v="13.5"/>
    <s v="DAY"/>
    <s v="MAIN"/>
    <s v="C"/>
    <x v="24"/>
    <n v="4"/>
    <n v="6.75"/>
    <s v="Ship"/>
    <n v="27"/>
  </r>
  <r>
    <s v="SM51445844"/>
    <n v="88020"/>
    <x v="0"/>
    <n v="79"/>
    <s v="DAY"/>
    <s v="MAIN"/>
    <s v="C"/>
    <x v="24"/>
    <n v="20"/>
    <n v="13"/>
    <s v="Ship"/>
    <n v="260"/>
  </r>
  <r>
    <s v="SM51445845"/>
    <n v="88020"/>
    <x v="0"/>
    <n v="79"/>
    <s v="DAY"/>
    <s v="MAIN"/>
    <s v="C"/>
    <x v="24"/>
    <n v="4"/>
    <n v="13"/>
    <s v="Stock"/>
    <n v="52"/>
  </r>
  <r>
    <s v="SM51445846"/>
    <n v="88020"/>
    <x v="0"/>
    <n v="79"/>
    <s v="DAY"/>
    <s v="MAIN"/>
    <s v="C"/>
    <x v="24"/>
    <n v="4"/>
    <n v="26.5"/>
    <s v="Stock"/>
    <n v="106"/>
  </r>
  <r>
    <s v="SM51445847"/>
    <n v="88020"/>
    <x v="0"/>
    <n v="79"/>
    <s v="DAY"/>
    <s v="MAIN"/>
    <s v="C"/>
    <x v="24"/>
    <n v="20"/>
    <n v="10"/>
    <s v="Ship"/>
    <n v="200"/>
  </r>
  <r>
    <s v="SM51445848"/>
    <n v="88020"/>
    <x v="0"/>
    <n v="79"/>
    <s v="DAY"/>
    <s v="MAIN"/>
    <s v="C"/>
    <x v="24"/>
    <n v="24"/>
    <n v="10"/>
    <s v="Ship"/>
    <n v="240"/>
  </r>
  <r>
    <s v="SM51445849"/>
    <n v="88020"/>
    <x v="0"/>
    <n v="79"/>
    <s v="DAY"/>
    <s v="MAIN"/>
    <s v="C"/>
    <x v="24"/>
    <n v="4"/>
    <n v="17"/>
    <s v="Stock"/>
    <n v="68"/>
  </r>
  <r>
    <s v="SM51445850"/>
    <n v="88020"/>
    <x v="0"/>
    <n v="79"/>
    <s v="DAY"/>
    <s v="MAIN"/>
    <s v="C"/>
    <x v="25"/>
    <n v="24"/>
    <n v="10"/>
    <s v="Ship"/>
    <n v="240"/>
  </r>
  <r>
    <s v="SM51445851"/>
    <n v="88020"/>
    <x v="0"/>
    <n v="79"/>
    <s v="DAY"/>
    <s v="MAIN"/>
    <s v="C"/>
    <x v="25"/>
    <n v="4"/>
    <n v="17"/>
    <s v="Stock"/>
    <n v="68"/>
  </r>
  <r>
    <s v="SM51445852"/>
    <n v="88020"/>
    <x v="0"/>
    <n v="10"/>
    <s v="DAY"/>
    <s v="MAIN"/>
    <s v="C"/>
    <x v="25"/>
    <n v="4"/>
    <n v="10"/>
    <s v="Ship"/>
    <n v="40"/>
  </r>
  <r>
    <s v="SM51445853"/>
    <n v="551952"/>
    <x v="1"/>
    <n v="13"/>
    <s v="DAY"/>
    <s v="MAIN"/>
    <s v="C"/>
    <x v="25"/>
    <n v="4"/>
    <n v="13"/>
    <s v="Ship"/>
    <n v="52"/>
  </r>
  <r>
    <s v="SM51445854"/>
    <n v="551952"/>
    <x v="0"/>
    <n v="79"/>
    <s v="DAY"/>
    <s v="MAIN"/>
    <s v="C"/>
    <x v="25"/>
    <n v="12"/>
    <n v="7"/>
    <s v="Ship"/>
    <n v="84"/>
  </r>
  <r>
    <s v="SM51445855"/>
    <n v="551952"/>
    <x v="0"/>
    <n v="79"/>
    <s v="DAY"/>
    <s v="MAIN"/>
    <s v="C"/>
    <x v="25"/>
    <n v="8"/>
    <n v="17"/>
    <s v="Stock"/>
    <n v="136"/>
  </r>
  <r>
    <s v="SM51445856"/>
    <n v="551952"/>
    <x v="0"/>
    <n v="79"/>
    <s v="DAY"/>
    <s v="MAIN"/>
    <s v="C"/>
    <x v="25"/>
    <n v="16"/>
    <n v="4.5"/>
    <s v="Ship"/>
    <n v="72"/>
  </r>
  <r>
    <s v="SM51445857"/>
    <n v="551952"/>
    <x v="0"/>
    <n v="79"/>
    <s v="DAY"/>
    <s v="MAIN"/>
    <s v="C"/>
    <x v="25"/>
    <n v="12"/>
    <n v="8.75"/>
    <s v="Ship"/>
    <n v="105"/>
  </r>
  <r>
    <s v="SM51445858"/>
    <n v="551952"/>
    <x v="0"/>
    <n v="79"/>
    <s v="DAY"/>
    <s v="MAIN"/>
    <s v="C"/>
    <x v="25"/>
    <n v="8"/>
    <n v="8.75"/>
    <s v="Ship"/>
    <n v="70"/>
  </r>
  <r>
    <s v="SM51445859"/>
    <n v="551952"/>
    <x v="0"/>
    <n v="79"/>
    <s v="DAY"/>
    <s v="MAIN"/>
    <s v="C"/>
    <x v="25"/>
    <n v="12"/>
    <n v="13"/>
    <s v="Stock"/>
    <n v="156"/>
  </r>
  <r>
    <s v="SM51445860"/>
    <n v="551952"/>
    <x v="0"/>
    <n v="79"/>
    <s v="DAY"/>
    <s v="MAIN"/>
    <s v="C"/>
    <x v="25"/>
    <n v="24"/>
    <n v="12.75"/>
    <s v="Ship"/>
    <n v="306"/>
  </r>
  <r>
    <s v="SM51445861"/>
    <n v="62018"/>
    <x v="0"/>
    <n v="79"/>
    <s v="DAY"/>
    <s v="MAIN"/>
    <s v="C"/>
    <x v="25"/>
    <n v="4"/>
    <n v="13"/>
    <s v="Stock"/>
    <n v="52"/>
  </r>
  <r>
    <s v="SM51445862"/>
    <n v="62018"/>
    <x v="0"/>
    <n v="79"/>
    <s v="DAY"/>
    <s v="MAIN"/>
    <s v="C"/>
    <x v="25"/>
    <n v="28"/>
    <n v="9.25"/>
    <s v="Ship"/>
    <n v="259"/>
  </r>
  <r>
    <s v="SM51445863"/>
    <n v="851952"/>
    <x v="0"/>
    <n v="13"/>
    <s v="DAY"/>
    <s v="MAIN"/>
    <s v="C"/>
    <x v="25"/>
    <n v="4"/>
    <n v="13"/>
    <s v="Ship"/>
    <n v="52"/>
  </r>
  <r>
    <s v="SM51445864"/>
    <n v="88020"/>
    <x v="0"/>
    <n v="79"/>
    <s v="DAY"/>
    <s v="MAIN"/>
    <s v="C"/>
    <x v="25"/>
    <n v="24"/>
    <n v="12.75"/>
    <s v="Ship"/>
    <n v="306"/>
  </r>
  <r>
    <s v="SM51445865"/>
    <n v="88020"/>
    <x v="0"/>
    <n v="26.5"/>
    <s v="DAY"/>
    <s v="MAIN"/>
    <s v="C"/>
    <x v="25"/>
    <n v="8"/>
    <n v="12.75"/>
    <s v="Ship"/>
    <n v="102"/>
  </r>
  <r>
    <s v="SM51445866"/>
    <n v="88020"/>
    <x v="0"/>
    <n v="10"/>
    <s v="DAY"/>
    <s v="MAIN"/>
    <s v="C"/>
    <x v="25"/>
    <n v="4"/>
    <n v="10"/>
    <s v="Ship"/>
    <n v="40"/>
  </r>
  <r>
    <s v="SM51445867"/>
    <n v="88020"/>
    <x v="0"/>
    <n v="79"/>
    <s v="DAY"/>
    <s v="MAIN"/>
    <s v="C"/>
    <x v="25"/>
    <n v="32"/>
    <n v="6"/>
    <s v="Ship"/>
    <n v="192"/>
  </r>
  <r>
    <s v="SM51445868"/>
    <n v="88020"/>
    <x v="0"/>
    <n v="79"/>
    <s v="DAY"/>
    <s v="MAIN"/>
    <s v="C"/>
    <x v="25"/>
    <n v="4"/>
    <n v="17"/>
    <s v="Stock"/>
    <n v="68"/>
  </r>
  <r>
    <s v="SM51445869"/>
    <n v="88020"/>
    <x v="0"/>
    <n v="79"/>
    <s v="DAY"/>
    <s v="MAIN"/>
    <s v="C"/>
    <x v="25"/>
    <n v="4"/>
    <n v="13"/>
    <s v="Stock"/>
    <n v="52"/>
  </r>
  <r>
    <s v="SM51445870"/>
    <n v="88512"/>
    <x v="0"/>
    <n v="26"/>
    <s v="DAY"/>
    <s v="MAIN"/>
    <s v="C"/>
    <x v="26"/>
    <n v="16"/>
    <n v="6"/>
    <s v="Ship"/>
    <n v="96"/>
  </r>
  <r>
    <s v="SM51445871"/>
    <n v="88020"/>
    <x v="0"/>
    <n v="21"/>
    <s v="DAY"/>
    <s v="MAIN"/>
    <s v="C"/>
    <x v="26"/>
    <n v="8"/>
    <n v="8.875"/>
    <s v="Ship"/>
    <n v="71"/>
  </r>
  <r>
    <s v="SM51445872"/>
    <n v="88020"/>
    <x v="0"/>
    <n v="10"/>
    <s v="DAY"/>
    <s v="MAIN"/>
    <s v="C"/>
    <x v="26"/>
    <n v="4"/>
    <n v="8.875"/>
    <s v="Ship"/>
    <n v="35.5"/>
  </r>
  <r>
    <s v="SM51445873"/>
    <n v="88020"/>
    <x v="0"/>
    <n v="7.25"/>
    <s v="DAY"/>
    <s v="MAIN"/>
    <s v="C"/>
    <x v="26"/>
    <n v="4"/>
    <n v="5.625"/>
    <s v="Ship"/>
    <n v="22.5"/>
  </r>
  <r>
    <s v="SM51445874"/>
    <n v="88020"/>
    <x v="0"/>
    <n v="79"/>
    <s v="DAY"/>
    <s v="MAIN"/>
    <s v="C"/>
    <x v="26"/>
    <n v="24"/>
    <n v="6.875"/>
    <s v="Ship"/>
    <n v="165"/>
  </r>
  <r>
    <s v="SM51445875"/>
    <n v="88020"/>
    <x v="0"/>
    <n v="79"/>
    <s v="DAY"/>
    <s v="MAIN"/>
    <s v="C"/>
    <x v="26"/>
    <n v="12"/>
    <n v="5.625"/>
    <s v="Ship"/>
    <n v="67.5"/>
  </r>
  <r>
    <s v="SM51445876"/>
    <n v="88020"/>
    <x v="0"/>
    <n v="79"/>
    <s v="DAY"/>
    <s v="MAIN"/>
    <s v="C"/>
    <x v="26"/>
    <n v="4"/>
    <n v="17"/>
    <s v="Stock"/>
    <n v="68"/>
  </r>
  <r>
    <s v="SM51445877"/>
    <n v="851952"/>
    <x v="1"/>
    <n v="79"/>
    <s v="DAY"/>
    <s v="MAIN"/>
    <s v="C"/>
    <x v="26"/>
    <n v="16"/>
    <n v="17"/>
    <s v="Ship"/>
    <n v="272"/>
  </r>
  <r>
    <s v="SM51445878"/>
    <n v="851952"/>
    <x v="1"/>
    <n v="79"/>
    <s v="DAY"/>
    <s v="MAIN"/>
    <s v="C"/>
    <x v="26"/>
    <n v="4"/>
    <n v="10"/>
    <s v="Stock"/>
    <n v="40"/>
  </r>
  <r>
    <s v="SM51445879"/>
    <n v="88020"/>
    <x v="0"/>
    <n v="26.5"/>
    <s v="DAY"/>
    <s v="MAIN"/>
    <s v="C"/>
    <x v="26"/>
    <n v="8"/>
    <n v="12.75"/>
    <s v="Ship"/>
    <n v="102"/>
  </r>
  <r>
    <s v="SM51445880"/>
    <n v="62018"/>
    <x v="0"/>
    <n v="15.75"/>
    <s v="DAY"/>
    <s v="MAIN"/>
    <s v="C"/>
    <x v="26"/>
    <n v="4"/>
    <n v="13"/>
    <s v="Ship"/>
    <n v="52"/>
  </r>
  <r>
    <s v="SM51445881"/>
    <n v="62018"/>
    <x v="0"/>
    <n v="79"/>
    <s v="DAY"/>
    <s v="MAIN"/>
    <s v="C"/>
    <x v="26"/>
    <n v="24"/>
    <n v="13"/>
    <s v="Ship"/>
    <n v="312"/>
  </r>
  <r>
    <s v="SM51445882"/>
    <n v="62018"/>
    <x v="0"/>
    <n v="16"/>
    <s v="DAY"/>
    <s v="MAIN"/>
    <s v="C"/>
    <x v="26"/>
    <n v="4"/>
    <n v="13"/>
    <s v="Ship"/>
    <n v="52"/>
  </r>
  <r>
    <s v="SM51445883"/>
    <n v="88020"/>
    <x v="0"/>
    <n v="17"/>
    <s v="DAY"/>
    <s v="MAIN"/>
    <s v="C"/>
    <x v="26"/>
    <n v="12"/>
    <n v="4.75"/>
    <s v="Ship"/>
    <n v="57"/>
  </r>
  <r>
    <s v="SM51445884"/>
    <n v="88020"/>
    <x v="0"/>
    <n v="11.25"/>
    <s v="DAY"/>
    <s v="MAIN"/>
    <s v="C"/>
    <x v="26"/>
    <n v="8"/>
    <n v="4.5"/>
    <s v="Ship"/>
    <n v="36"/>
  </r>
  <r>
    <s v="SM51445885"/>
    <n v="88020"/>
    <x v="0"/>
    <n v="6"/>
    <s v="DAY"/>
    <s v="MAIN"/>
    <s v="C"/>
    <x v="26"/>
    <n v="4"/>
    <n v="4.5"/>
    <s v="Ship"/>
    <n v="18"/>
  </r>
  <r>
    <s v="SM51445886"/>
    <n v="88020"/>
    <x v="0"/>
    <n v="17"/>
    <s v="DAY"/>
    <s v="MAIN"/>
    <s v="C"/>
    <x v="26"/>
    <n v="8"/>
    <n v="6.75"/>
    <s v="Ship"/>
    <n v="54"/>
  </r>
  <r>
    <s v="SM51445887"/>
    <n v="88020"/>
    <x v="0"/>
    <n v="79"/>
    <s v="DAY"/>
    <s v="MAIN"/>
    <s v="C"/>
    <x v="26"/>
    <n v="40"/>
    <n v="6.75"/>
    <s v="Ship"/>
    <n v="270"/>
  </r>
  <r>
    <s v="SM51445888"/>
    <n v="88020"/>
    <x v="0"/>
    <n v="79"/>
    <s v="DAY"/>
    <s v="MAIN"/>
    <s v="C"/>
    <x v="26"/>
    <n v="4"/>
    <n v="10"/>
    <s v="Stock"/>
    <n v="40"/>
  </r>
  <r>
    <s v="SM51445889"/>
    <n v="88020"/>
    <x v="0"/>
    <n v="21"/>
    <s v="DAY"/>
    <s v="MAIN"/>
    <s v="C"/>
    <x v="26"/>
    <n v="12"/>
    <n v="6.75"/>
    <s v="Ship"/>
    <n v="81"/>
  </r>
  <r>
    <s v="SM51445890"/>
    <n v="88020"/>
    <x v="0"/>
    <n v="17"/>
    <s v="DAY"/>
    <s v="MAIN"/>
    <s v="C"/>
    <x v="27"/>
    <n v="8"/>
    <n v="7"/>
    <s v="Ship"/>
    <n v="56"/>
  </r>
  <r>
    <s v="SM51445891"/>
    <n v="88020"/>
    <x v="0"/>
    <n v="17"/>
    <s v="DAY"/>
    <s v="MAIN"/>
    <s v="C"/>
    <x v="27"/>
    <n v="8"/>
    <n v="7.25"/>
    <s v="Ship"/>
    <n v="58"/>
  </r>
  <r>
    <s v="SM51445892"/>
    <n v="62018"/>
    <x v="1"/>
    <n v="10"/>
    <s v="DAY"/>
    <s v="MAIN"/>
    <s v="C"/>
    <x v="27"/>
    <n v="4"/>
    <n v="8.5"/>
    <s v="Ship"/>
    <n v="34"/>
  </r>
  <r>
    <s v="SM51445893"/>
    <n v="88020"/>
    <x v="0"/>
    <n v="13"/>
    <s v="DAY"/>
    <s v="MAIN"/>
    <s v="C"/>
    <x v="27"/>
    <n v="4"/>
    <n v="11"/>
    <s v="Ship"/>
    <n v="44"/>
  </r>
  <r>
    <s v="SM51445894"/>
    <n v="851952"/>
    <x v="0"/>
    <n v="79"/>
    <s v="DAY"/>
    <s v="MAIN"/>
    <s v="C"/>
    <x v="27"/>
    <n v="4"/>
    <n v="13"/>
    <s v="Stock"/>
    <n v="52"/>
  </r>
  <r>
    <s v="SM51445895"/>
    <n v="851952"/>
    <x v="0"/>
    <n v="79"/>
    <s v="DAY"/>
    <s v="MAIN"/>
    <s v="C"/>
    <x v="27"/>
    <n v="16"/>
    <n v="16.5"/>
    <s v="Ship"/>
    <n v="264"/>
  </r>
  <r>
    <s v="SM51445896"/>
    <n v="88020"/>
    <x v="0"/>
    <n v="26.5"/>
    <s v="DAY"/>
    <s v="MAIN"/>
    <s v="C"/>
    <x v="27"/>
    <n v="16"/>
    <n v="6"/>
    <s v="Ship"/>
    <n v="96"/>
  </r>
  <r>
    <s v="SM51445897"/>
    <n v="88020"/>
    <x v="0"/>
    <n v="79"/>
    <s v="DAY"/>
    <s v="MAIN"/>
    <s v="C"/>
    <x v="27"/>
    <n v="4"/>
    <n v="60"/>
    <s v="Ship"/>
    <n v="240"/>
  </r>
  <r>
    <s v="SM51445898"/>
    <n v="88020"/>
    <x v="0"/>
    <n v="79"/>
    <s v="DAY"/>
    <s v="MAIN"/>
    <s v="C"/>
    <x v="27"/>
    <n v="4"/>
    <n v="17"/>
    <s v="Stock"/>
    <n v="68"/>
  </r>
  <r>
    <s v="SM51445899"/>
    <n v="62018"/>
    <x v="1"/>
    <n v="79"/>
    <s v="DAY"/>
    <s v="MAIN"/>
    <s v="C"/>
    <x v="27"/>
    <n v="16"/>
    <n v="19"/>
    <s v="Ship"/>
    <n v="304"/>
  </r>
  <r>
    <s v="SM51445900"/>
    <n v="62018"/>
    <x v="1"/>
    <n v="19"/>
    <s v="DAY"/>
    <s v="MAIN"/>
    <s v="C"/>
    <x v="27"/>
    <n v="4"/>
    <n v="19"/>
    <s v="Ship"/>
    <n v="76"/>
  </r>
  <r>
    <s v="SM51445901"/>
    <n v="62018"/>
    <x v="1"/>
    <n v="79"/>
    <s v="DAY"/>
    <s v="MAIN"/>
    <s v="C"/>
    <x v="27"/>
    <n v="24"/>
    <n v="12.75"/>
    <s v="Ship"/>
    <n v="306"/>
  </r>
  <r>
    <s v="SM51445902"/>
    <n v="88512"/>
    <x v="0"/>
    <n v="11.25"/>
    <s v="DAY"/>
    <s v="MAIN"/>
    <s v="C"/>
    <x v="27"/>
    <n v="8"/>
    <n v="5"/>
    <s v="Ship"/>
    <n v="40"/>
  </r>
  <r>
    <s v="SM51445903"/>
    <n v="88512"/>
    <x v="0"/>
    <n v="17"/>
    <s v="DAY"/>
    <s v="MAIN"/>
    <s v="C"/>
    <x v="27"/>
    <n v="12"/>
    <n v="5"/>
    <s v="Ship"/>
    <n v="60"/>
  </r>
  <r>
    <s v="SM51445904"/>
    <n v="88512"/>
    <x v="0"/>
    <n v="26"/>
    <s v="DAY"/>
    <s v="MAIN"/>
    <s v="C"/>
    <x v="27"/>
    <n v="16"/>
    <n v="6"/>
    <s v="Ship"/>
    <n v="96"/>
  </r>
  <r>
    <s v="SM51445905"/>
    <n v="88020"/>
    <x v="0"/>
    <n v="79"/>
    <s v="DAY"/>
    <s v="MAIN"/>
    <s v="C"/>
    <x v="27"/>
    <n v="4"/>
    <n v="11.875"/>
    <s v="Ship"/>
    <n v="47.5"/>
  </r>
  <r>
    <s v="SM51445906"/>
    <n v="88020"/>
    <x v="0"/>
    <n v="79"/>
    <s v="DAY"/>
    <s v="MAIN"/>
    <s v="C"/>
    <x v="27"/>
    <n v="4"/>
    <n v="12.375"/>
    <s v="Ship"/>
    <n v="49.5"/>
  </r>
  <r>
    <s v="SM51445907"/>
    <n v="88020"/>
    <x v="0"/>
    <n v="79"/>
    <s v="DAY"/>
    <s v="MAIN"/>
    <s v="C"/>
    <x v="27"/>
    <n v="8"/>
    <n v="11.25"/>
    <s v="Ship"/>
    <n v="90"/>
  </r>
  <r>
    <s v="SM51445908"/>
    <n v="88020"/>
    <x v="0"/>
    <n v="79"/>
    <s v="DAY"/>
    <s v="MAIN"/>
    <s v="C"/>
    <x v="27"/>
    <n v="4"/>
    <n v="30"/>
    <s v="Stock"/>
    <n v="120"/>
  </r>
  <r>
    <s v="SM51445909"/>
    <n v="88020"/>
    <x v="0"/>
    <n v="79"/>
    <s v="DAY"/>
    <s v="MAIN"/>
    <s v="C"/>
    <x v="27"/>
    <n v="16"/>
    <n v="13"/>
    <s v="Ship"/>
    <n v="208"/>
  </r>
  <r>
    <s v="SM51445910"/>
    <n v="88020"/>
    <x v="0"/>
    <n v="79"/>
    <s v="DAY"/>
    <s v="MAIN"/>
    <s v="C"/>
    <x v="28"/>
    <n v="8"/>
    <n v="7.875"/>
    <s v="Ship"/>
    <n v="63"/>
  </r>
  <r>
    <s v="SM51445911"/>
    <n v="88020"/>
    <x v="0"/>
    <n v="79"/>
    <s v="DAY"/>
    <s v="MAIN"/>
    <s v="C"/>
    <x v="28"/>
    <n v="4"/>
    <n v="11.25"/>
    <s v="Ship"/>
    <n v="45"/>
  </r>
  <r>
    <s v="SM51445912"/>
    <n v="62018"/>
    <x v="0"/>
    <n v="79"/>
    <s v="DAY"/>
    <s v="MAIN"/>
    <s v="C"/>
    <x v="28"/>
    <n v="4"/>
    <n v="13"/>
    <s v="Stock"/>
    <n v="52"/>
  </r>
  <r>
    <s v="SM51445913"/>
    <n v="551952"/>
    <x v="0"/>
    <n v="17"/>
    <s v="DAY"/>
    <s v="MAIN"/>
    <s v="C"/>
    <x v="28"/>
    <n v="4"/>
    <n v="6.75"/>
    <s v="Ship"/>
    <n v="27"/>
  </r>
  <r>
    <s v="SM51445914"/>
    <n v="551952"/>
    <x v="0"/>
    <n v="17"/>
    <s v="DAY"/>
    <s v="MAIN"/>
    <s v="C"/>
    <x v="28"/>
    <n v="4"/>
    <n v="8.5"/>
    <s v="Ship"/>
    <n v="34"/>
  </r>
  <r>
    <s v="SM51445915"/>
    <n v="62018"/>
    <x v="0"/>
    <n v="79"/>
    <s v="DAY"/>
    <s v="MAIN"/>
    <s v="C"/>
    <x v="28"/>
    <n v="20"/>
    <n v="8.75"/>
    <s v="Ship"/>
    <n v="175"/>
  </r>
  <r>
    <s v="SM51445916"/>
    <n v="62018"/>
    <x v="0"/>
    <n v="79"/>
    <s v="DAY"/>
    <s v="MAIN"/>
    <s v="C"/>
    <x v="28"/>
    <n v="4"/>
    <n v="21"/>
    <s v="Stock"/>
    <n v="84"/>
  </r>
  <r>
    <s v="SM51445917"/>
    <n v="78139"/>
    <x v="0"/>
    <n v="60"/>
    <s v="DAY"/>
    <s v="MAIN"/>
    <s v="C"/>
    <x v="28"/>
    <n v="32"/>
    <n v="6.5"/>
    <s v="Ship"/>
    <n v="208"/>
  </r>
  <r>
    <s v="SM51445918"/>
    <n v="78139"/>
    <x v="0"/>
    <n v="60"/>
    <s v="DAY"/>
    <s v="MAIN"/>
    <s v="C"/>
    <x v="28"/>
    <n v="8"/>
    <n v="4"/>
    <s v="Ship"/>
    <n v="32"/>
  </r>
  <r>
    <s v="SM51445919"/>
    <n v="78139"/>
    <x v="0"/>
    <n v="60"/>
    <s v="DAY"/>
    <s v="MAIN"/>
    <s v="C"/>
    <x v="28"/>
    <n v="8"/>
    <n v="4"/>
    <s v="Ship"/>
    <n v="32"/>
  </r>
  <r>
    <s v="SM51445920"/>
    <n v="78139"/>
    <x v="0"/>
    <n v="60"/>
    <s v="DAY"/>
    <s v="MAIN"/>
    <s v="C"/>
    <x v="28"/>
    <n v="16"/>
    <n v="9"/>
    <s v="Ship"/>
    <n v="144"/>
  </r>
  <r>
    <s v="SM51445921"/>
    <n v="78139"/>
    <x v="0"/>
    <n v="60"/>
    <s v="DAY"/>
    <s v="MAIN"/>
    <s v="C"/>
    <x v="28"/>
    <n v="4"/>
    <n v="13"/>
    <s v="Stock"/>
    <n v="52"/>
  </r>
  <r>
    <s v="SM51445922"/>
    <n v="62018"/>
    <x v="1"/>
    <n v="79"/>
    <s v="DAY"/>
    <s v="MAIN"/>
    <s v="C"/>
    <x v="28"/>
    <n v="24"/>
    <n v="13"/>
    <s v="Ship"/>
    <n v="312"/>
  </r>
  <r>
    <s v="SM51445923"/>
    <n v="62018"/>
    <x v="1"/>
    <n v="13"/>
    <s v="DAY"/>
    <s v="MAIN"/>
    <s v="C"/>
    <x v="28"/>
    <n v="4"/>
    <n v="13"/>
    <s v="Ship"/>
    <n v="52"/>
  </r>
  <r>
    <s v="SM51445924"/>
    <n v="851952"/>
    <x v="0"/>
    <n v="79"/>
    <s v="DAY"/>
    <s v="MAIN"/>
    <s v="C"/>
    <x v="28"/>
    <n v="24"/>
    <n v="13"/>
    <s v="Ship"/>
    <n v="312"/>
  </r>
  <r>
    <s v="SM51445925"/>
    <n v="62018"/>
    <x v="0"/>
    <n v="79"/>
    <s v="DAY"/>
    <s v="MAIN"/>
    <s v="C"/>
    <x v="28"/>
    <n v="32"/>
    <n v="9.75"/>
    <s v="Ship"/>
    <n v="312"/>
  </r>
  <r>
    <s v="SM51445926"/>
    <n v="62018"/>
    <x v="0"/>
    <n v="10"/>
    <s v="DAY"/>
    <s v="MAIN"/>
    <s v="C"/>
    <x v="28"/>
    <n v="4"/>
    <n v="10"/>
    <s v="Ship"/>
    <n v="40"/>
  </r>
  <r>
    <s v="SM51445927"/>
    <n v="62018"/>
    <x v="0"/>
    <n v="6.75"/>
    <s v="DAY"/>
    <s v="MAIN"/>
    <s v="C"/>
    <x v="28"/>
    <n v="4"/>
    <n v="6.5"/>
    <s v="Ship"/>
    <n v="26"/>
  </r>
  <r>
    <s v="SM51445928"/>
    <n v="62018"/>
    <x v="0"/>
    <n v="13"/>
    <s v="DAY"/>
    <s v="MAIN"/>
    <s v="C"/>
    <x v="28"/>
    <n v="4"/>
    <n v="13"/>
    <s v="Ship"/>
    <n v="52"/>
  </r>
  <r>
    <s v="SM51445929"/>
    <n v="62018"/>
    <x v="0"/>
    <n v="79"/>
    <s v="DAY"/>
    <s v="MAIN"/>
    <s v="C"/>
    <x v="28"/>
    <n v="24"/>
    <n v="13"/>
    <s v="Ship"/>
    <n v="312"/>
  </r>
  <r>
    <s v="SM51445930"/>
    <n v="88020"/>
    <x v="0"/>
    <n v="79"/>
    <s v="DAY"/>
    <s v="MAIN"/>
    <s v="C"/>
    <x v="29"/>
    <n v="24"/>
    <n v="13"/>
    <s v="Ship"/>
    <n v="312"/>
  </r>
  <r>
    <s v="SM51445931"/>
    <n v="88020"/>
    <x v="0"/>
    <n v="79"/>
    <s v="DAY"/>
    <s v="MAIN"/>
    <s v="C"/>
    <x v="29"/>
    <n v="4"/>
    <n v="8"/>
    <s v="Ship"/>
    <n v="32"/>
  </r>
  <r>
    <s v="SM51445932"/>
    <n v="88020"/>
    <x v="0"/>
    <n v="79"/>
    <s v="DAY"/>
    <s v="MAIN"/>
    <s v="C"/>
    <x v="29"/>
    <n v="8"/>
    <n v="9"/>
    <s v="Ship"/>
    <n v="72"/>
  </r>
  <r>
    <s v="SM51445933"/>
    <n v="88020"/>
    <x v="0"/>
    <n v="79"/>
    <s v="DAY"/>
    <s v="MAIN"/>
    <s v="C"/>
    <x v="29"/>
    <n v="12"/>
    <n v="6.75"/>
    <s v="Ship"/>
    <n v="81"/>
  </r>
  <r>
    <s v="SM51445934"/>
    <n v="88020"/>
    <x v="0"/>
    <n v="79"/>
    <s v="DAY"/>
    <s v="MAIN"/>
    <s v="C"/>
    <x v="29"/>
    <n v="8"/>
    <n v="8.5"/>
    <s v="Ship"/>
    <n v="68"/>
  </r>
  <r>
    <s v="SM51445935"/>
    <n v="88020"/>
    <x v="0"/>
    <n v="79"/>
    <s v="DAY"/>
    <s v="MAIN"/>
    <s v="C"/>
    <x v="29"/>
    <n v="4"/>
    <n v="13"/>
    <s v="Ship"/>
    <n v="52"/>
  </r>
  <r>
    <s v="SM51445936"/>
    <n v="88020"/>
    <x v="0"/>
    <n v="13"/>
    <s v="DAY"/>
    <s v="MAIN"/>
    <s v="C"/>
    <x v="29"/>
    <n v="4"/>
    <n v="13"/>
    <s v="Ship"/>
    <n v="52"/>
  </r>
  <r>
    <s v="SM51445937"/>
    <n v="62018"/>
    <x v="1"/>
    <n v="79"/>
    <s v="DAY"/>
    <s v="MAIN"/>
    <s v="C"/>
    <x v="29"/>
    <n v="24"/>
    <n v="13"/>
    <s v="Ship"/>
    <n v="312"/>
  </r>
  <r>
    <s v="SM51445938"/>
    <n v="62018"/>
    <x v="1"/>
    <n v="79"/>
    <s v="DAY"/>
    <s v="MAIN"/>
    <s v="C"/>
    <x v="29"/>
    <n v="16"/>
    <n v="13"/>
    <s v="Ship"/>
    <n v="208"/>
  </r>
  <r>
    <s v="SM51445939"/>
    <n v="62018"/>
    <x v="1"/>
    <n v="79"/>
    <s v="DAY"/>
    <s v="MAIN"/>
    <s v="C"/>
    <x v="29"/>
    <n v="4"/>
    <n v="26.5"/>
    <s v="Stock"/>
    <n v="106"/>
  </r>
  <r>
    <s v="SM51445940"/>
    <n v="88020"/>
    <x v="0"/>
    <n v="17"/>
    <s v="DAY"/>
    <s v="MAIN"/>
    <s v="C"/>
    <x v="29"/>
    <n v="4"/>
    <n v="8.25"/>
    <s v="Ship"/>
    <n v="33"/>
  </r>
  <r>
    <s v="SM51445941"/>
    <n v="88020"/>
    <x v="0"/>
    <n v="17"/>
    <s v="DAY"/>
    <s v="MAIN"/>
    <s v="C"/>
    <x v="29"/>
    <n v="4"/>
    <n v="7.25"/>
    <s v="Ship"/>
    <n v="29"/>
  </r>
  <r>
    <s v="SM51445942"/>
    <n v="88020"/>
    <x v="0"/>
    <n v="13"/>
    <s v="DAY"/>
    <s v="MAIN"/>
    <s v="C"/>
    <x v="29"/>
    <n v="4"/>
    <n v="13"/>
    <s v="Ship"/>
    <n v="52"/>
  </r>
  <r>
    <s v="SM51445943"/>
    <n v="88020"/>
    <x v="0"/>
    <n v="79"/>
    <s v="DAY"/>
    <s v="MAIN"/>
    <s v="C"/>
    <x v="29"/>
    <n v="24"/>
    <n v="13"/>
    <s v="Ship"/>
    <n v="312"/>
  </r>
  <r>
    <s v="SM51445944"/>
    <n v="88959"/>
    <x v="0"/>
    <n v="79"/>
    <s v="DAY"/>
    <s v="MAIN"/>
    <s v="C"/>
    <x v="29"/>
    <n v="12"/>
    <n v="17"/>
    <s v="Ship"/>
    <n v="204"/>
  </r>
  <r>
    <s v="SM51445945"/>
    <n v="88959"/>
    <x v="0"/>
    <n v="79"/>
    <s v="DAY"/>
    <s v="MAIN"/>
    <s v="C"/>
    <x v="29"/>
    <n v="8"/>
    <n v="13"/>
    <s v="Stock"/>
    <n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D37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3">
        <item m="1" x="41"/>
        <item m="1" x="42"/>
        <item m="1" x="43"/>
        <item m="1" x="44"/>
        <item m="1" x="49"/>
        <item m="1" x="32"/>
        <item m="1" x="33"/>
        <item m="1" x="34"/>
        <item m="1" x="35"/>
        <item m="1" x="36"/>
        <item m="1" x="39"/>
        <item m="1" x="40"/>
        <item x="0"/>
        <item x="1"/>
        <item x="2"/>
        <item x="5"/>
        <item x="6"/>
        <item x="7"/>
        <item x="8"/>
        <item x="9"/>
        <item x="12"/>
        <item x="13"/>
        <item x="14"/>
        <item x="15"/>
        <item x="19"/>
        <item x="20"/>
        <item x="21"/>
        <item x="22"/>
        <item x="23"/>
        <item x="26"/>
        <item x="27"/>
        <item x="28"/>
        <item x="29"/>
        <item m="1" x="45"/>
        <item m="1" x="46"/>
        <item m="1" x="50"/>
        <item m="1" x="47"/>
        <item m="1" x="51"/>
        <item m="1" x="48"/>
        <item m="1" x="30"/>
        <item m="1" x="31"/>
        <item m="1" x="37"/>
        <item m="1" x="38"/>
        <item x="3"/>
        <item x="4"/>
        <item x="10"/>
        <item x="11"/>
        <item x="16"/>
        <item x="17"/>
        <item x="18"/>
        <item x="24"/>
        <item x="25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workbookViewId="0">
      <pane ySplit="1" topLeftCell="A2" activePane="bottomLeft" state="frozen"/>
      <selection pane="bottomLeft" activeCell="I2" sqref="I2:I596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121</v>
      </c>
      <c r="M1" s="9" t="s">
        <v>644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45887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124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45887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125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45887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45887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10">
        <v>2</v>
      </c>
    </row>
    <row r="6" spans="1:14" x14ac:dyDescent="0.25">
      <c r="A6" t="s">
        <v>126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45887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127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45887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128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45887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129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45887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130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45887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131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45887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132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45887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133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45887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134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45887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135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45887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136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45887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137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45887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138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45887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139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45887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140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45887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141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45887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142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45888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45888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143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45888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144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45888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145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45888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146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45888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147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45888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148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45888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149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45888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150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45888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151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45888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152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45888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153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45888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154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45888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155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45888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156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45888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157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45888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158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45888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159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45888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160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45888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161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45889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162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45889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163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45889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164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45889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165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45889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166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45889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167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45889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168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45889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169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45889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170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45889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171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45889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45889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172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45889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173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45889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174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45889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175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45889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176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45889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177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45889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178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45889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45889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179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45890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180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45890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181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45890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45890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182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45890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45890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183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45890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184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45890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45890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185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45890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186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45890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187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45890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45890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188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45890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189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45890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190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45890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191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45890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45890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192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45890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193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45890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194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45891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45891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195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45891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45891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196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45891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197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45891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45891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198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45891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199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45891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200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45891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45891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201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45891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202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45891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203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45891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204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45891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205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45891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206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45891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207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45891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208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45891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45891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209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45892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210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45892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45892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211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45892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212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45892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213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45892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214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45892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215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45892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216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45892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217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45892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218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45892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219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45892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220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45892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221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45892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222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45892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223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45892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224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45892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225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45892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226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45892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227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45892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228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45893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229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45893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230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45893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231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45893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232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45893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233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45893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234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45893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45893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235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45893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236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45893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237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45893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238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45893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239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45893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240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45893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241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45893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242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45893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243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45893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244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45893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245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45893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45893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246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45894</v>
      </c>
      <c r="I142">
        <v>4</v>
      </c>
      <c r="J142" s="2">
        <v>6.75</v>
      </c>
      <c r="K142" s="2" t="s">
        <v>6</v>
      </c>
      <c r="L142" s="2">
        <f t="shared" si="5"/>
        <v>27</v>
      </c>
      <c r="M142" s="7">
        <v>7</v>
      </c>
    </row>
    <row r="143" spans="1:13" x14ac:dyDescent="0.25">
      <c r="A143" t="s">
        <v>247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45894</v>
      </c>
      <c r="I143">
        <v>4</v>
      </c>
      <c r="J143" s="2">
        <v>17</v>
      </c>
      <c r="K143" s="2" t="s">
        <v>7</v>
      </c>
      <c r="L143" s="2">
        <f t="shared" si="5"/>
        <v>68</v>
      </c>
      <c r="M143" s="7">
        <v>7</v>
      </c>
    </row>
    <row r="144" spans="1:13" x14ac:dyDescent="0.25">
      <c r="A144" t="s">
        <v>248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45894</v>
      </c>
      <c r="I144">
        <v>36</v>
      </c>
      <c r="J144" s="2">
        <v>6.75</v>
      </c>
      <c r="K144" s="2" t="s">
        <v>6</v>
      </c>
      <c r="L144" s="2">
        <f t="shared" si="5"/>
        <v>243</v>
      </c>
      <c r="M144" s="7">
        <v>7</v>
      </c>
    </row>
    <row r="145" spans="1:13" x14ac:dyDescent="0.25">
      <c r="A145" t="s">
        <v>249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45894</v>
      </c>
      <c r="I145">
        <v>24</v>
      </c>
      <c r="J145" s="2">
        <v>6.5</v>
      </c>
      <c r="K145" s="2" t="s">
        <v>6</v>
      </c>
      <c r="L145" s="2">
        <f t="shared" si="5"/>
        <v>156</v>
      </c>
      <c r="M145" s="7">
        <v>7</v>
      </c>
    </row>
    <row r="146" spans="1:13" x14ac:dyDescent="0.25">
      <c r="A146" t="s">
        <v>250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45894</v>
      </c>
      <c r="I146">
        <v>4</v>
      </c>
      <c r="J146" s="2">
        <v>17</v>
      </c>
      <c r="K146" s="2" t="s">
        <v>7</v>
      </c>
      <c r="L146" s="2">
        <f t="shared" si="5"/>
        <v>68</v>
      </c>
      <c r="M146" s="7">
        <v>7</v>
      </c>
    </row>
    <row r="147" spans="1:13" x14ac:dyDescent="0.25">
      <c r="A147" t="s">
        <v>251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45894</v>
      </c>
      <c r="I147">
        <v>4</v>
      </c>
      <c r="J147" s="2">
        <v>21</v>
      </c>
      <c r="K147" s="2" t="s">
        <v>7</v>
      </c>
      <c r="L147" s="2">
        <f t="shared" si="5"/>
        <v>84</v>
      </c>
      <c r="M147" s="7">
        <v>7</v>
      </c>
    </row>
    <row r="148" spans="1:13" x14ac:dyDescent="0.25">
      <c r="A148" t="s">
        <v>252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45894</v>
      </c>
      <c r="I148">
        <v>36</v>
      </c>
      <c r="J148" s="2">
        <v>6.5</v>
      </c>
      <c r="K148" s="2" t="s">
        <v>6</v>
      </c>
      <c r="L148" s="2">
        <f t="shared" si="5"/>
        <v>234</v>
      </c>
      <c r="M148" s="7">
        <v>7</v>
      </c>
    </row>
    <row r="149" spans="1:13" x14ac:dyDescent="0.25">
      <c r="A149" t="s">
        <v>253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45894</v>
      </c>
      <c r="I149">
        <v>4</v>
      </c>
      <c r="J149" s="2">
        <v>17</v>
      </c>
      <c r="K149" s="2" t="s">
        <v>7</v>
      </c>
      <c r="L149" s="2">
        <f t="shared" si="5"/>
        <v>68</v>
      </c>
      <c r="M149" s="7">
        <v>7</v>
      </c>
    </row>
    <row r="150" spans="1:13" x14ac:dyDescent="0.25">
      <c r="A150" t="s">
        <v>254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45894</v>
      </c>
      <c r="I150">
        <v>8</v>
      </c>
      <c r="J150" s="2">
        <v>13</v>
      </c>
      <c r="K150" s="2" t="s">
        <v>6</v>
      </c>
      <c r="L150" s="2">
        <f t="shared" si="5"/>
        <v>104</v>
      </c>
      <c r="M150" s="7">
        <v>7</v>
      </c>
    </row>
    <row r="151" spans="1:13" x14ac:dyDescent="0.25">
      <c r="A151" t="s">
        <v>255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45894</v>
      </c>
      <c r="I151">
        <v>4</v>
      </c>
      <c r="J151" s="2">
        <v>7</v>
      </c>
      <c r="K151" s="2" t="s">
        <v>6</v>
      </c>
      <c r="L151" s="2">
        <f t="shared" si="5"/>
        <v>28</v>
      </c>
      <c r="M151" s="7">
        <v>7</v>
      </c>
    </row>
    <row r="152" spans="1:13" x14ac:dyDescent="0.25">
      <c r="A152" t="s">
        <v>256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45894</v>
      </c>
      <c r="I152">
        <v>8</v>
      </c>
      <c r="J152" s="2">
        <v>9</v>
      </c>
      <c r="K152" s="2" t="s">
        <v>6</v>
      </c>
      <c r="L152" s="2">
        <f t="shared" si="5"/>
        <v>72</v>
      </c>
      <c r="M152" s="7">
        <v>7</v>
      </c>
    </row>
    <row r="153" spans="1:13" x14ac:dyDescent="0.25">
      <c r="A153" t="s">
        <v>257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45894</v>
      </c>
      <c r="I153">
        <v>16</v>
      </c>
      <c r="J153" s="2">
        <v>19</v>
      </c>
      <c r="K153" s="2" t="s">
        <v>6</v>
      </c>
      <c r="L153" s="2">
        <f t="shared" si="5"/>
        <v>304</v>
      </c>
      <c r="M153" s="7">
        <v>7</v>
      </c>
    </row>
    <row r="154" spans="1:13" x14ac:dyDescent="0.25">
      <c r="A154" t="s">
        <v>258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45894</v>
      </c>
      <c r="I154">
        <v>16</v>
      </c>
      <c r="J154" s="2">
        <v>19</v>
      </c>
      <c r="K154" s="2" t="s">
        <v>6</v>
      </c>
      <c r="L154" s="2">
        <f t="shared" si="5"/>
        <v>304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45894</v>
      </c>
      <c r="I155">
        <v>8</v>
      </c>
      <c r="J155" s="2">
        <v>13</v>
      </c>
      <c r="K155" s="2" t="s">
        <v>7</v>
      </c>
      <c r="L155" s="2">
        <f t="shared" si="5"/>
        <v>104</v>
      </c>
      <c r="M155" s="7">
        <v>7</v>
      </c>
    </row>
    <row r="156" spans="1:13" x14ac:dyDescent="0.25">
      <c r="A156" t="s">
        <v>259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45894</v>
      </c>
      <c r="I156">
        <v>12</v>
      </c>
      <c r="J156" s="2">
        <v>17.25</v>
      </c>
      <c r="K156" s="2" t="s">
        <v>6</v>
      </c>
      <c r="L156" s="2">
        <f t="shared" si="5"/>
        <v>207</v>
      </c>
      <c r="M156" s="7">
        <v>7</v>
      </c>
    </row>
    <row r="157" spans="1:13" x14ac:dyDescent="0.25">
      <c r="A157" t="s">
        <v>260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45894</v>
      </c>
      <c r="I157">
        <v>4</v>
      </c>
      <c r="J157" s="2">
        <v>17</v>
      </c>
      <c r="K157" s="2" t="s">
        <v>6</v>
      </c>
      <c r="L157" s="2">
        <f t="shared" si="5"/>
        <v>68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45894</v>
      </c>
      <c r="I158">
        <v>16</v>
      </c>
      <c r="J158" s="2">
        <v>11.5</v>
      </c>
      <c r="K158" s="2" t="s">
        <v>6</v>
      </c>
      <c r="L158" s="2">
        <f t="shared" si="5"/>
        <v>184</v>
      </c>
      <c r="M158" s="7">
        <v>7</v>
      </c>
    </row>
    <row r="159" spans="1:13" x14ac:dyDescent="0.25">
      <c r="A159" t="s">
        <v>261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45894</v>
      </c>
      <c r="I159">
        <v>4</v>
      </c>
      <c r="J159" s="2">
        <v>13</v>
      </c>
      <c r="K159" s="2" t="s">
        <v>7</v>
      </c>
      <c r="L159" s="2">
        <f t="shared" si="5"/>
        <v>52</v>
      </c>
      <c r="M159" s="7">
        <v>7</v>
      </c>
    </row>
    <row r="160" spans="1:13" x14ac:dyDescent="0.25">
      <c r="A160" t="s">
        <v>262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45894</v>
      </c>
      <c r="I160">
        <v>4</v>
      </c>
      <c r="J160" s="2">
        <v>17</v>
      </c>
      <c r="K160" s="2" t="s">
        <v>7</v>
      </c>
      <c r="L160" s="2">
        <f t="shared" si="5"/>
        <v>68</v>
      </c>
      <c r="M160" s="7">
        <v>7</v>
      </c>
    </row>
    <row r="161" spans="1:13" x14ac:dyDescent="0.25">
      <c r="A161" t="s">
        <v>263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45894</v>
      </c>
      <c r="I161">
        <v>4</v>
      </c>
      <c r="J161" s="2">
        <v>17</v>
      </c>
      <c r="K161" s="2" t="s">
        <v>6</v>
      </c>
      <c r="L161" s="2">
        <f t="shared" si="5"/>
        <v>68</v>
      </c>
      <c r="M161" s="7">
        <v>7</v>
      </c>
    </row>
    <row r="162" spans="1:13" x14ac:dyDescent="0.25">
      <c r="A162" t="s">
        <v>264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45895</v>
      </c>
      <c r="I162">
        <v>4</v>
      </c>
      <c r="J162" s="2">
        <v>9</v>
      </c>
      <c r="K162" s="2" t="s">
        <v>6</v>
      </c>
      <c r="L162" s="2">
        <f t="shared" si="5"/>
        <v>36</v>
      </c>
      <c r="M162" s="7">
        <v>8</v>
      </c>
    </row>
    <row r="163" spans="1:13" x14ac:dyDescent="0.25">
      <c r="A163" t="s">
        <v>265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45895</v>
      </c>
      <c r="I163">
        <v>4</v>
      </c>
      <c r="J163" s="2">
        <v>9</v>
      </c>
      <c r="K163" s="2" t="s">
        <v>6</v>
      </c>
      <c r="L163" s="2">
        <f t="shared" si="5"/>
        <v>36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45895</v>
      </c>
      <c r="I164">
        <v>8</v>
      </c>
      <c r="J164" s="2">
        <v>8.75</v>
      </c>
      <c r="K164" s="2" t="s">
        <v>6</v>
      </c>
      <c r="L164" s="2">
        <f t="shared" si="5"/>
        <v>70</v>
      </c>
      <c r="M164" s="7">
        <v>8</v>
      </c>
    </row>
    <row r="165" spans="1:13" x14ac:dyDescent="0.25">
      <c r="A165" t="s">
        <v>266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45895</v>
      </c>
      <c r="I165">
        <v>20</v>
      </c>
      <c r="J165" s="2">
        <v>12.75</v>
      </c>
      <c r="K165" s="2" t="s">
        <v>6</v>
      </c>
      <c r="L165" s="2">
        <f t="shared" si="5"/>
        <v>255</v>
      </c>
      <c r="M165" s="7">
        <v>8</v>
      </c>
    </row>
    <row r="166" spans="1:13" x14ac:dyDescent="0.25">
      <c r="A166" t="s">
        <v>267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45895</v>
      </c>
      <c r="I166">
        <v>4</v>
      </c>
      <c r="J166" s="2">
        <v>13</v>
      </c>
      <c r="K166" s="2" t="s">
        <v>7</v>
      </c>
      <c r="L166" s="2">
        <f t="shared" si="5"/>
        <v>52</v>
      </c>
      <c r="M166" s="7">
        <v>8</v>
      </c>
    </row>
    <row r="167" spans="1:13" x14ac:dyDescent="0.25">
      <c r="A167" t="s">
        <v>268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45895</v>
      </c>
      <c r="I167">
        <v>4</v>
      </c>
      <c r="J167" s="2">
        <v>52</v>
      </c>
      <c r="K167" s="2" t="s">
        <v>6</v>
      </c>
      <c r="L167" s="2">
        <f t="shared" si="5"/>
        <v>208</v>
      </c>
      <c r="M167" s="7">
        <v>8</v>
      </c>
    </row>
    <row r="168" spans="1:13" x14ac:dyDescent="0.25">
      <c r="A168" t="s">
        <v>269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45895</v>
      </c>
      <c r="I168">
        <v>4</v>
      </c>
      <c r="J168" s="2">
        <v>26.5</v>
      </c>
      <c r="K168" s="2" t="s">
        <v>7</v>
      </c>
      <c r="L168" s="2">
        <f t="shared" si="5"/>
        <v>106</v>
      </c>
      <c r="M168" s="7">
        <v>8</v>
      </c>
    </row>
    <row r="169" spans="1:13" x14ac:dyDescent="0.25">
      <c r="A169" t="s">
        <v>270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45895</v>
      </c>
      <c r="I169">
        <v>4</v>
      </c>
      <c r="J169" s="2">
        <v>60</v>
      </c>
      <c r="K169" s="2" t="s">
        <v>6</v>
      </c>
      <c r="L169" s="2">
        <f t="shared" si="5"/>
        <v>240</v>
      </c>
      <c r="M169" s="7">
        <v>8</v>
      </c>
    </row>
    <row r="170" spans="1:13" x14ac:dyDescent="0.25">
      <c r="A170" t="s">
        <v>271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45895</v>
      </c>
      <c r="I170">
        <v>4</v>
      </c>
      <c r="J170" s="2">
        <v>17</v>
      </c>
      <c r="K170" s="2" t="s">
        <v>7</v>
      </c>
      <c r="L170" s="2">
        <f t="shared" si="5"/>
        <v>68</v>
      </c>
      <c r="M170" s="7">
        <v>8</v>
      </c>
    </row>
    <row r="171" spans="1:13" x14ac:dyDescent="0.25">
      <c r="A171" t="s">
        <v>272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45895</v>
      </c>
      <c r="I171">
        <v>4</v>
      </c>
      <c r="J171" s="2">
        <v>13.5</v>
      </c>
      <c r="K171" s="2" t="s">
        <v>6</v>
      </c>
      <c r="L171" s="2">
        <f t="shared" si="5"/>
        <v>54</v>
      </c>
      <c r="M171" s="7">
        <v>8</v>
      </c>
    </row>
    <row r="172" spans="1:13" x14ac:dyDescent="0.25">
      <c r="A172" t="s">
        <v>273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45895</v>
      </c>
      <c r="I172">
        <v>4</v>
      </c>
      <c r="J172" s="2">
        <v>13</v>
      </c>
      <c r="K172" s="2" t="s">
        <v>6</v>
      </c>
      <c r="L172" s="2">
        <f t="shared" si="5"/>
        <v>52</v>
      </c>
      <c r="M172" s="7">
        <v>8</v>
      </c>
    </row>
    <row r="173" spans="1:13" x14ac:dyDescent="0.25">
      <c r="A173" t="s">
        <v>274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45895</v>
      </c>
      <c r="I173">
        <v>4</v>
      </c>
      <c r="J173" s="2">
        <v>13</v>
      </c>
      <c r="K173" s="2" t="s">
        <v>6</v>
      </c>
      <c r="L173" s="2">
        <f t="shared" si="5"/>
        <v>52</v>
      </c>
      <c r="M173" s="7">
        <v>8</v>
      </c>
    </row>
    <row r="174" spans="1:13" x14ac:dyDescent="0.25">
      <c r="A174" t="s">
        <v>275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45895</v>
      </c>
      <c r="I174">
        <v>12</v>
      </c>
      <c r="J174" s="2">
        <v>16.875</v>
      </c>
      <c r="K174" s="2" t="s">
        <v>6</v>
      </c>
      <c r="L174" s="2">
        <f t="shared" si="5"/>
        <v>202.5</v>
      </c>
      <c r="M174" s="7">
        <v>8</v>
      </c>
    </row>
    <row r="175" spans="1:13" x14ac:dyDescent="0.25">
      <c r="A175" t="s">
        <v>276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45895</v>
      </c>
      <c r="I175">
        <v>4</v>
      </c>
      <c r="J175" s="2">
        <v>16.875</v>
      </c>
      <c r="K175" s="2" t="s">
        <v>6</v>
      </c>
      <c r="L175" s="2">
        <f t="shared" si="5"/>
        <v>67.5</v>
      </c>
      <c r="M175" s="7">
        <v>8</v>
      </c>
    </row>
    <row r="176" spans="1:13" x14ac:dyDescent="0.25">
      <c r="A176" t="s">
        <v>277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45895</v>
      </c>
      <c r="I176">
        <v>4</v>
      </c>
      <c r="J176" s="2">
        <v>26.5</v>
      </c>
      <c r="K176" s="2" t="s">
        <v>7</v>
      </c>
      <c r="L176" s="2">
        <f t="shared" si="5"/>
        <v>106</v>
      </c>
      <c r="M176" s="7">
        <v>8</v>
      </c>
    </row>
    <row r="177" spans="1:13" x14ac:dyDescent="0.25">
      <c r="A177" t="s">
        <v>278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45895</v>
      </c>
      <c r="I177">
        <v>12</v>
      </c>
      <c r="J177" s="2">
        <v>18.625</v>
      </c>
      <c r="K177" s="2" t="s">
        <v>6</v>
      </c>
      <c r="L177" s="2">
        <f t="shared" si="5"/>
        <v>223.5</v>
      </c>
      <c r="M177" s="7">
        <v>8</v>
      </c>
    </row>
    <row r="178" spans="1:13" x14ac:dyDescent="0.25">
      <c r="A178" t="s">
        <v>279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45895</v>
      </c>
      <c r="I178">
        <v>4</v>
      </c>
      <c r="J178" s="2">
        <v>21</v>
      </c>
      <c r="K178" s="2" t="s">
        <v>7</v>
      </c>
      <c r="L178" s="2">
        <f t="shared" si="5"/>
        <v>84</v>
      </c>
      <c r="M178" s="7">
        <v>8</v>
      </c>
    </row>
    <row r="179" spans="1:13" x14ac:dyDescent="0.25">
      <c r="A179" t="s">
        <v>280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45895</v>
      </c>
      <c r="I179">
        <v>12</v>
      </c>
      <c r="J179" s="2">
        <v>9.75</v>
      </c>
      <c r="K179" s="2" t="s">
        <v>6</v>
      </c>
      <c r="L179" s="2">
        <f t="shared" si="5"/>
        <v>117</v>
      </c>
      <c r="M179" s="7">
        <v>8</v>
      </c>
    </row>
    <row r="180" spans="1:13" x14ac:dyDescent="0.25">
      <c r="A180" t="s">
        <v>281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45895</v>
      </c>
      <c r="I180">
        <v>12</v>
      </c>
      <c r="J180" s="2">
        <v>10.25</v>
      </c>
      <c r="K180" s="2" t="s">
        <v>6</v>
      </c>
      <c r="L180" s="2">
        <f t="shared" si="5"/>
        <v>123</v>
      </c>
      <c r="M180" s="7">
        <v>8</v>
      </c>
    </row>
    <row r="181" spans="1:13" x14ac:dyDescent="0.25">
      <c r="A181" t="s">
        <v>282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45895</v>
      </c>
      <c r="I181">
        <v>4</v>
      </c>
      <c r="J181" s="2">
        <v>17.5</v>
      </c>
      <c r="K181" s="2" t="s">
        <v>7</v>
      </c>
      <c r="L181" s="2">
        <f t="shared" si="5"/>
        <v>70</v>
      </c>
      <c r="M181" s="7">
        <v>8</v>
      </c>
    </row>
    <row r="182" spans="1:13" x14ac:dyDescent="0.25">
      <c r="A182" t="s">
        <v>283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45896</v>
      </c>
      <c r="I182">
        <v>20</v>
      </c>
      <c r="J182" s="2">
        <v>5.25</v>
      </c>
      <c r="K182" s="2" t="s">
        <v>6</v>
      </c>
      <c r="L182" s="2">
        <f t="shared" si="5"/>
        <v>105</v>
      </c>
      <c r="M182" s="7">
        <v>9</v>
      </c>
    </row>
    <row r="183" spans="1:13" x14ac:dyDescent="0.25">
      <c r="A183" t="s">
        <v>284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45896</v>
      </c>
      <c r="I183">
        <v>4</v>
      </c>
      <c r="J183" s="2">
        <v>9.75</v>
      </c>
      <c r="K183" s="2" t="s">
        <v>6</v>
      </c>
      <c r="L183" s="2">
        <f t="shared" si="5"/>
        <v>39</v>
      </c>
      <c r="M183" s="7">
        <v>9</v>
      </c>
    </row>
    <row r="184" spans="1:13" x14ac:dyDescent="0.25">
      <c r="A184" t="s">
        <v>285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45896</v>
      </c>
      <c r="I184">
        <v>4</v>
      </c>
      <c r="J184" s="2">
        <v>10.25</v>
      </c>
      <c r="K184" s="2" t="s">
        <v>6</v>
      </c>
      <c r="L184" s="2">
        <f t="shared" si="5"/>
        <v>41</v>
      </c>
      <c r="M184" s="7">
        <v>9</v>
      </c>
    </row>
    <row r="185" spans="1:13" x14ac:dyDescent="0.25">
      <c r="A185" t="s">
        <v>286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45896</v>
      </c>
      <c r="I185">
        <v>4</v>
      </c>
      <c r="J185" s="2">
        <v>13</v>
      </c>
      <c r="K185" s="2" t="s">
        <v>6</v>
      </c>
      <c r="L185" s="2">
        <f t="shared" si="5"/>
        <v>52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45896</v>
      </c>
      <c r="I186">
        <v>4</v>
      </c>
      <c r="J186" s="2">
        <v>10</v>
      </c>
      <c r="K186" s="2" t="s">
        <v>6</v>
      </c>
      <c r="L186" s="2">
        <f t="shared" si="5"/>
        <v>40</v>
      </c>
      <c r="M186" s="7">
        <v>9</v>
      </c>
    </row>
    <row r="187" spans="1:13" x14ac:dyDescent="0.25">
      <c r="A187" t="s">
        <v>287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45896</v>
      </c>
      <c r="I187">
        <v>28</v>
      </c>
      <c r="J187" s="2">
        <v>8.5625</v>
      </c>
      <c r="K187" s="2" t="s">
        <v>6</v>
      </c>
      <c r="L187" s="2">
        <f t="shared" si="5"/>
        <v>239.75</v>
      </c>
      <c r="M187" s="7">
        <v>9</v>
      </c>
    </row>
    <row r="188" spans="1:13" x14ac:dyDescent="0.25">
      <c r="A188" t="s">
        <v>288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45896</v>
      </c>
      <c r="I188">
        <v>4</v>
      </c>
      <c r="J188" s="2">
        <v>17</v>
      </c>
      <c r="K188" s="2" t="s">
        <v>7</v>
      </c>
      <c r="L188" s="2">
        <f t="shared" si="5"/>
        <v>68</v>
      </c>
      <c r="M188" s="7">
        <v>9</v>
      </c>
    </row>
    <row r="189" spans="1:13" x14ac:dyDescent="0.25">
      <c r="A189" t="s">
        <v>289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45896</v>
      </c>
      <c r="I189">
        <v>24</v>
      </c>
      <c r="J189" s="2">
        <v>13</v>
      </c>
      <c r="K189" s="2" t="s">
        <v>6</v>
      </c>
      <c r="L189" s="2">
        <f t="shared" si="5"/>
        <v>312</v>
      </c>
      <c r="M189" s="7">
        <v>9</v>
      </c>
    </row>
    <row r="190" spans="1:13" x14ac:dyDescent="0.25">
      <c r="A190" t="s">
        <v>290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45896</v>
      </c>
      <c r="I190">
        <v>8</v>
      </c>
      <c r="J190" s="2">
        <v>6</v>
      </c>
      <c r="K190" s="2" t="s">
        <v>6</v>
      </c>
      <c r="L190" s="2">
        <f t="shared" si="5"/>
        <v>48</v>
      </c>
      <c r="M190" s="7">
        <v>9</v>
      </c>
    </row>
    <row r="191" spans="1:13" x14ac:dyDescent="0.25">
      <c r="A191" t="s">
        <v>291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45896</v>
      </c>
      <c r="I191">
        <v>32</v>
      </c>
      <c r="J191" s="2">
        <v>6</v>
      </c>
      <c r="K191" s="2" t="s">
        <v>6</v>
      </c>
      <c r="L191" s="2">
        <f t="shared" si="5"/>
        <v>192</v>
      </c>
      <c r="M191" s="7">
        <v>9</v>
      </c>
    </row>
    <row r="192" spans="1:13" x14ac:dyDescent="0.25">
      <c r="A192" t="s">
        <v>292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45896</v>
      </c>
      <c r="I192">
        <v>4</v>
      </c>
      <c r="J192" s="2">
        <v>13</v>
      </c>
      <c r="K192" s="2" t="s">
        <v>7</v>
      </c>
      <c r="L192" s="2">
        <f t="shared" si="5"/>
        <v>52</v>
      </c>
      <c r="M192" s="7">
        <v>9</v>
      </c>
    </row>
    <row r="193" spans="1:13" x14ac:dyDescent="0.25">
      <c r="A193" t="s">
        <v>293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45896</v>
      </c>
      <c r="I193">
        <v>4</v>
      </c>
      <c r="J193" s="2">
        <v>17</v>
      </c>
      <c r="K193" s="2" t="s">
        <v>7</v>
      </c>
      <c r="L193" s="2">
        <f t="shared" si="5"/>
        <v>68</v>
      </c>
      <c r="M193" s="7">
        <v>9</v>
      </c>
    </row>
    <row r="194" spans="1:13" x14ac:dyDescent="0.25">
      <c r="A194" t="s">
        <v>294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45896</v>
      </c>
      <c r="I194">
        <v>16</v>
      </c>
      <c r="J194" s="2">
        <v>13</v>
      </c>
      <c r="K194" s="2" t="s">
        <v>7</v>
      </c>
      <c r="L194" s="2">
        <f t="shared" si="5"/>
        <v>208</v>
      </c>
      <c r="M194" s="7">
        <v>9</v>
      </c>
    </row>
    <row r="195" spans="1:13" x14ac:dyDescent="0.25">
      <c r="A195" t="s">
        <v>295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45896</v>
      </c>
      <c r="I195">
        <v>24</v>
      </c>
      <c r="J195" s="2">
        <v>13</v>
      </c>
      <c r="K195" s="2" t="s">
        <v>6</v>
      </c>
      <c r="L195" s="2">
        <f t="shared" ref="L195:L258" si="7">J195*I195</f>
        <v>312</v>
      </c>
      <c r="M195" s="7">
        <v>9</v>
      </c>
    </row>
    <row r="196" spans="1:13" x14ac:dyDescent="0.25">
      <c r="A196" t="s">
        <v>296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45896</v>
      </c>
      <c r="I196">
        <v>8</v>
      </c>
      <c r="J196" s="2">
        <v>13</v>
      </c>
      <c r="K196" s="2" t="s">
        <v>6</v>
      </c>
      <c r="L196" s="2">
        <f t="shared" si="7"/>
        <v>104</v>
      </c>
      <c r="M196" s="7">
        <v>9</v>
      </c>
    </row>
    <row r="197" spans="1:13" x14ac:dyDescent="0.25">
      <c r="A197" t="s">
        <v>297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45896</v>
      </c>
      <c r="I197">
        <v>16</v>
      </c>
      <c r="J197" s="2">
        <v>19</v>
      </c>
      <c r="K197" s="2" t="s">
        <v>6</v>
      </c>
      <c r="L197" s="2">
        <f t="shared" si="7"/>
        <v>304</v>
      </c>
      <c r="M197" s="7">
        <v>9</v>
      </c>
    </row>
    <row r="198" spans="1:13" x14ac:dyDescent="0.25">
      <c r="A198" t="s">
        <v>298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45896</v>
      </c>
      <c r="I198">
        <v>4</v>
      </c>
      <c r="J198" s="2">
        <v>21</v>
      </c>
      <c r="K198" s="2" t="s">
        <v>7</v>
      </c>
      <c r="L198" s="2">
        <f t="shared" si="7"/>
        <v>84</v>
      </c>
      <c r="M198" s="7">
        <v>9</v>
      </c>
    </row>
    <row r="199" spans="1:13" x14ac:dyDescent="0.25">
      <c r="A199" t="s">
        <v>299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45896</v>
      </c>
      <c r="I199">
        <v>8</v>
      </c>
      <c r="J199" s="2">
        <v>19</v>
      </c>
      <c r="K199" s="2" t="s">
        <v>6</v>
      </c>
      <c r="L199" s="2">
        <f t="shared" si="7"/>
        <v>152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45896</v>
      </c>
      <c r="I200">
        <v>4</v>
      </c>
      <c r="J200" s="2">
        <v>17</v>
      </c>
      <c r="K200" s="2" t="s">
        <v>7</v>
      </c>
      <c r="L200" s="2">
        <f t="shared" si="7"/>
        <v>68</v>
      </c>
      <c r="M200" s="7">
        <v>9</v>
      </c>
    </row>
    <row r="201" spans="1:13" x14ac:dyDescent="0.25">
      <c r="A201" t="s">
        <v>300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45896</v>
      </c>
      <c r="I201">
        <v>4</v>
      </c>
      <c r="J201" s="2">
        <v>9.75</v>
      </c>
      <c r="K201" s="2" t="s">
        <v>6</v>
      </c>
      <c r="L201" s="2">
        <f t="shared" si="7"/>
        <v>39</v>
      </c>
      <c r="M201" s="7">
        <v>9</v>
      </c>
    </row>
    <row r="202" spans="1:13" x14ac:dyDescent="0.25">
      <c r="A202" t="s">
        <v>301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45897</v>
      </c>
      <c r="I202">
        <v>4</v>
      </c>
      <c r="J202" s="2">
        <v>21</v>
      </c>
      <c r="K202" s="2" t="s">
        <v>7</v>
      </c>
      <c r="L202" s="2">
        <f t="shared" si="7"/>
        <v>84</v>
      </c>
      <c r="M202" s="7">
        <v>10</v>
      </c>
    </row>
    <row r="203" spans="1:13" x14ac:dyDescent="0.25">
      <c r="A203" t="s">
        <v>302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45897</v>
      </c>
      <c r="I203">
        <v>8</v>
      </c>
      <c r="J203" s="2">
        <v>19</v>
      </c>
      <c r="K203" s="2" t="s">
        <v>6</v>
      </c>
      <c r="L203" s="2">
        <f t="shared" si="7"/>
        <v>152</v>
      </c>
      <c r="M203" s="7">
        <v>10</v>
      </c>
    </row>
    <row r="204" spans="1:13" x14ac:dyDescent="0.25">
      <c r="A204" t="s">
        <v>303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45897</v>
      </c>
      <c r="I204">
        <v>4</v>
      </c>
      <c r="J204" s="2">
        <v>17</v>
      </c>
      <c r="K204" s="2" t="s">
        <v>7</v>
      </c>
      <c r="L204" s="2">
        <f t="shared" si="7"/>
        <v>68</v>
      </c>
      <c r="M204" s="7">
        <v>10</v>
      </c>
    </row>
    <row r="205" spans="1:13" x14ac:dyDescent="0.25">
      <c r="A205" t="s">
        <v>304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45897</v>
      </c>
      <c r="I205">
        <v>16</v>
      </c>
      <c r="J205" s="2">
        <v>19</v>
      </c>
      <c r="K205" s="2" t="s">
        <v>6</v>
      </c>
      <c r="L205" s="2">
        <f t="shared" si="7"/>
        <v>304</v>
      </c>
      <c r="M205" s="7">
        <v>10</v>
      </c>
    </row>
    <row r="206" spans="1:13" x14ac:dyDescent="0.25">
      <c r="A206" t="s">
        <v>305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45897</v>
      </c>
      <c r="I206">
        <v>24</v>
      </c>
      <c r="J206" s="2">
        <v>13</v>
      </c>
      <c r="K206" s="2" t="s">
        <v>6</v>
      </c>
      <c r="L206" s="2">
        <f t="shared" si="7"/>
        <v>312</v>
      </c>
      <c r="M206" s="7">
        <v>10</v>
      </c>
    </row>
    <row r="207" spans="1:13" x14ac:dyDescent="0.25">
      <c r="A207" t="s">
        <v>306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45897</v>
      </c>
      <c r="I207">
        <v>16</v>
      </c>
      <c r="J207" s="2">
        <v>8.75</v>
      </c>
      <c r="K207" s="2" t="s">
        <v>6</v>
      </c>
      <c r="L207" s="2">
        <f t="shared" si="7"/>
        <v>140</v>
      </c>
      <c r="M207" s="7">
        <v>10</v>
      </c>
    </row>
    <row r="208" spans="1:13" x14ac:dyDescent="0.25">
      <c r="A208" t="s">
        <v>307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45897</v>
      </c>
      <c r="I208">
        <v>8</v>
      </c>
      <c r="J208" s="2">
        <v>21</v>
      </c>
      <c r="K208" s="2" t="s">
        <v>7</v>
      </c>
      <c r="L208" s="2">
        <f t="shared" si="7"/>
        <v>168</v>
      </c>
      <c r="M208" s="7">
        <v>10</v>
      </c>
    </row>
    <row r="209" spans="1:13" x14ac:dyDescent="0.25">
      <c r="A209" t="s">
        <v>308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45897</v>
      </c>
      <c r="I209">
        <v>8</v>
      </c>
      <c r="J209" s="2">
        <v>10</v>
      </c>
      <c r="K209" s="2" t="s">
        <v>6</v>
      </c>
      <c r="L209" s="2">
        <f t="shared" si="7"/>
        <v>80</v>
      </c>
      <c r="M209" s="7">
        <v>10</v>
      </c>
    </row>
    <row r="210" spans="1:13" x14ac:dyDescent="0.25">
      <c r="A210" t="s">
        <v>309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45897</v>
      </c>
      <c r="I210">
        <v>4</v>
      </c>
      <c r="J210" s="2">
        <v>17</v>
      </c>
      <c r="K210" s="2" t="s">
        <v>7</v>
      </c>
      <c r="L210" s="2">
        <f t="shared" si="7"/>
        <v>68</v>
      </c>
      <c r="M210" s="7">
        <v>10</v>
      </c>
    </row>
    <row r="211" spans="1:13" x14ac:dyDescent="0.25">
      <c r="A211" t="s">
        <v>310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45897</v>
      </c>
      <c r="I211">
        <v>24</v>
      </c>
      <c r="J211" s="2">
        <v>10</v>
      </c>
      <c r="K211" s="2" t="s">
        <v>6</v>
      </c>
      <c r="L211" s="2">
        <f t="shared" si="7"/>
        <v>240</v>
      </c>
      <c r="M211" s="7">
        <v>10</v>
      </c>
    </row>
    <row r="212" spans="1:13" x14ac:dyDescent="0.25">
      <c r="A212" t="s">
        <v>311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45897</v>
      </c>
      <c r="I212">
        <v>16</v>
      </c>
      <c r="J212" s="2">
        <v>13</v>
      </c>
      <c r="K212" s="2" t="s">
        <v>6</v>
      </c>
      <c r="L212" s="2">
        <f t="shared" si="7"/>
        <v>208</v>
      </c>
      <c r="M212" s="7">
        <v>10</v>
      </c>
    </row>
    <row r="213" spans="1:13" x14ac:dyDescent="0.25">
      <c r="A213" t="s">
        <v>312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45897</v>
      </c>
      <c r="I213">
        <v>8</v>
      </c>
      <c r="J213" s="2">
        <v>6.75</v>
      </c>
      <c r="K213" s="2" t="s">
        <v>6</v>
      </c>
      <c r="L213" s="2">
        <f t="shared" si="7"/>
        <v>54</v>
      </c>
      <c r="M213" s="7">
        <v>10</v>
      </c>
    </row>
    <row r="214" spans="1:13" x14ac:dyDescent="0.25">
      <c r="A214" t="s">
        <v>313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45897</v>
      </c>
      <c r="I214">
        <v>4</v>
      </c>
      <c r="J214" s="2">
        <v>13</v>
      </c>
      <c r="K214" s="2" t="s">
        <v>7</v>
      </c>
      <c r="L214" s="2">
        <f t="shared" si="7"/>
        <v>52</v>
      </c>
      <c r="M214" s="7">
        <v>10</v>
      </c>
    </row>
    <row r="215" spans="1:13" x14ac:dyDescent="0.25">
      <c r="A215" t="s">
        <v>314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45897</v>
      </c>
      <c r="I215">
        <v>24</v>
      </c>
      <c r="J215" s="2">
        <v>13</v>
      </c>
      <c r="K215" s="2" t="s">
        <v>6</v>
      </c>
      <c r="L215" s="2">
        <f t="shared" si="7"/>
        <v>312</v>
      </c>
      <c r="M215" s="7">
        <v>10</v>
      </c>
    </row>
    <row r="216" spans="1:13" x14ac:dyDescent="0.25">
      <c r="A216" t="s">
        <v>315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45897</v>
      </c>
      <c r="I216">
        <v>4</v>
      </c>
      <c r="J216" s="2">
        <v>10</v>
      </c>
      <c r="K216" s="2" t="s">
        <v>6</v>
      </c>
      <c r="L216" s="2">
        <f t="shared" si="7"/>
        <v>40</v>
      </c>
      <c r="M216" s="7">
        <v>10</v>
      </c>
    </row>
    <row r="217" spans="1:13" x14ac:dyDescent="0.25">
      <c r="A217" t="s">
        <v>316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45897</v>
      </c>
      <c r="I217">
        <v>4</v>
      </c>
      <c r="J217" s="2">
        <v>10</v>
      </c>
      <c r="K217" s="2" t="s">
        <v>6</v>
      </c>
      <c r="L217" s="2">
        <f t="shared" si="7"/>
        <v>40</v>
      </c>
      <c r="M217" s="7">
        <v>10</v>
      </c>
    </row>
    <row r="218" spans="1:13" x14ac:dyDescent="0.25">
      <c r="A218" t="s">
        <v>317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45897</v>
      </c>
      <c r="I218">
        <v>4</v>
      </c>
      <c r="J218" s="2">
        <v>12.75</v>
      </c>
      <c r="K218" s="2" t="s">
        <v>6</v>
      </c>
      <c r="L218" s="2">
        <f t="shared" si="7"/>
        <v>51</v>
      </c>
      <c r="M218" s="7">
        <v>10</v>
      </c>
    </row>
    <row r="219" spans="1:13" x14ac:dyDescent="0.25">
      <c r="A219" t="s">
        <v>318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45897</v>
      </c>
      <c r="I219">
        <v>8</v>
      </c>
      <c r="J219" s="2">
        <v>12.75</v>
      </c>
      <c r="K219" s="2" t="s">
        <v>6</v>
      </c>
      <c r="L219" s="2">
        <f t="shared" si="7"/>
        <v>102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45897</v>
      </c>
      <c r="I220">
        <v>4</v>
      </c>
      <c r="J220" s="2">
        <v>13</v>
      </c>
      <c r="K220" s="2" t="s">
        <v>6</v>
      </c>
      <c r="L220" s="2">
        <f t="shared" si="7"/>
        <v>52</v>
      </c>
      <c r="M220" s="7">
        <v>10</v>
      </c>
    </row>
    <row r="221" spans="1:13" x14ac:dyDescent="0.25">
      <c r="A221" t="s">
        <v>319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45897</v>
      </c>
      <c r="I221">
        <v>16</v>
      </c>
      <c r="J221" s="2">
        <v>9.875</v>
      </c>
      <c r="K221" s="2" t="s">
        <v>6</v>
      </c>
      <c r="L221" s="2">
        <f t="shared" si="7"/>
        <v>158</v>
      </c>
      <c r="M221" s="7">
        <v>10</v>
      </c>
    </row>
    <row r="222" spans="1:13" x14ac:dyDescent="0.25">
      <c r="A222" t="s">
        <v>320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45898</v>
      </c>
      <c r="I222">
        <v>20</v>
      </c>
      <c r="J222" s="2">
        <v>7.25</v>
      </c>
      <c r="K222" s="2" t="s">
        <v>6</v>
      </c>
      <c r="L222" s="2">
        <f t="shared" si="7"/>
        <v>145</v>
      </c>
      <c r="M222" s="7">
        <v>11</v>
      </c>
    </row>
    <row r="223" spans="1:13" x14ac:dyDescent="0.25">
      <c r="A223" t="s">
        <v>321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45898</v>
      </c>
      <c r="I223">
        <v>24</v>
      </c>
      <c r="J223" s="2">
        <v>6.5</v>
      </c>
      <c r="K223" s="2" t="s">
        <v>6</v>
      </c>
      <c r="L223" s="2">
        <f t="shared" si="7"/>
        <v>156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45898</v>
      </c>
      <c r="I224">
        <v>4</v>
      </c>
      <c r="J224" s="2">
        <v>10</v>
      </c>
      <c r="K224" s="2" t="s">
        <v>7</v>
      </c>
      <c r="L224" s="2">
        <f t="shared" si="7"/>
        <v>40</v>
      </c>
      <c r="M224" s="7">
        <v>11</v>
      </c>
    </row>
    <row r="225" spans="1:13" x14ac:dyDescent="0.25">
      <c r="A225" t="s">
        <v>322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45898</v>
      </c>
      <c r="I225">
        <v>16</v>
      </c>
      <c r="J225" s="2">
        <v>7.75</v>
      </c>
      <c r="K225" s="2" t="s">
        <v>6</v>
      </c>
      <c r="L225" s="2">
        <f t="shared" si="7"/>
        <v>124</v>
      </c>
      <c r="M225" s="7">
        <v>11</v>
      </c>
    </row>
    <row r="226" spans="1:13" x14ac:dyDescent="0.25">
      <c r="A226" t="s">
        <v>323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45898</v>
      </c>
      <c r="I226">
        <v>8</v>
      </c>
      <c r="J226" s="2">
        <v>5.5</v>
      </c>
      <c r="K226" s="2" t="s">
        <v>6</v>
      </c>
      <c r="L226" s="2">
        <f t="shared" si="7"/>
        <v>44</v>
      </c>
      <c r="M226" s="7">
        <v>11</v>
      </c>
    </row>
    <row r="227" spans="1:13" x14ac:dyDescent="0.25">
      <c r="A227" t="s">
        <v>324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45898</v>
      </c>
      <c r="I227">
        <v>24</v>
      </c>
      <c r="J227" s="2">
        <v>5</v>
      </c>
      <c r="K227" s="2" t="s">
        <v>6</v>
      </c>
      <c r="L227" s="2">
        <f t="shared" si="7"/>
        <v>120</v>
      </c>
      <c r="M227" s="7">
        <v>11</v>
      </c>
    </row>
    <row r="228" spans="1:13" x14ac:dyDescent="0.25">
      <c r="A228" t="s">
        <v>325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45898</v>
      </c>
      <c r="I228">
        <v>8</v>
      </c>
      <c r="J228" s="2">
        <v>5.5</v>
      </c>
      <c r="K228" s="2" t="s">
        <v>6</v>
      </c>
      <c r="L228" s="2">
        <f t="shared" si="7"/>
        <v>44</v>
      </c>
      <c r="M228" s="7">
        <v>11</v>
      </c>
    </row>
    <row r="229" spans="1:13" x14ac:dyDescent="0.25">
      <c r="A229" t="s">
        <v>326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45898</v>
      </c>
      <c r="I229">
        <v>16</v>
      </c>
      <c r="J229" s="2">
        <v>7.5</v>
      </c>
      <c r="K229" s="2" t="s">
        <v>6</v>
      </c>
      <c r="L229" s="2">
        <f t="shared" si="7"/>
        <v>120</v>
      </c>
      <c r="M229" s="7">
        <v>11</v>
      </c>
    </row>
    <row r="230" spans="1:13" x14ac:dyDescent="0.25">
      <c r="A230" t="s">
        <v>327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45898</v>
      </c>
      <c r="I230">
        <v>12</v>
      </c>
      <c r="J230" s="2">
        <v>4</v>
      </c>
      <c r="K230" s="2" t="s">
        <v>6</v>
      </c>
      <c r="L230" s="2">
        <f t="shared" si="7"/>
        <v>48</v>
      </c>
      <c r="M230" s="7">
        <v>11</v>
      </c>
    </row>
    <row r="231" spans="1:13" x14ac:dyDescent="0.25">
      <c r="A231" t="s">
        <v>328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45898</v>
      </c>
      <c r="I231">
        <v>24</v>
      </c>
      <c r="J231" s="2">
        <v>4.5</v>
      </c>
      <c r="K231" s="2" t="s">
        <v>6</v>
      </c>
      <c r="L231" s="2">
        <f t="shared" si="7"/>
        <v>108</v>
      </c>
      <c r="M231" s="7">
        <v>11</v>
      </c>
    </row>
    <row r="232" spans="1:13" x14ac:dyDescent="0.25">
      <c r="A232" t="s">
        <v>329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45898</v>
      </c>
      <c r="I232">
        <v>4</v>
      </c>
      <c r="J232" s="2">
        <v>13</v>
      </c>
      <c r="K232" s="2" t="s">
        <v>6</v>
      </c>
      <c r="L232" s="2">
        <f t="shared" si="7"/>
        <v>52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45898</v>
      </c>
      <c r="I233">
        <v>12</v>
      </c>
      <c r="J233" s="2">
        <v>14</v>
      </c>
      <c r="K233" s="2" t="s">
        <v>6</v>
      </c>
      <c r="L233" s="2">
        <f t="shared" si="7"/>
        <v>168</v>
      </c>
      <c r="M233" s="7">
        <v>11</v>
      </c>
    </row>
    <row r="234" spans="1:13" x14ac:dyDescent="0.25">
      <c r="A234" t="s">
        <v>330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45898</v>
      </c>
      <c r="I234">
        <v>4</v>
      </c>
      <c r="J234" s="2">
        <v>21</v>
      </c>
      <c r="K234" s="2" t="s">
        <v>7</v>
      </c>
      <c r="L234" s="2">
        <f t="shared" si="7"/>
        <v>84</v>
      </c>
      <c r="M234" s="7">
        <v>11</v>
      </c>
    </row>
    <row r="235" spans="1:13" x14ac:dyDescent="0.25">
      <c r="A235" t="s">
        <v>331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45898</v>
      </c>
      <c r="I235">
        <v>4</v>
      </c>
      <c r="J235" s="2">
        <v>15</v>
      </c>
      <c r="K235" s="2" t="s">
        <v>6</v>
      </c>
      <c r="L235" s="2">
        <f t="shared" si="7"/>
        <v>60</v>
      </c>
      <c r="M235" s="7">
        <v>11</v>
      </c>
    </row>
    <row r="236" spans="1:13" x14ac:dyDescent="0.25">
      <c r="A236" t="s">
        <v>332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45898</v>
      </c>
      <c r="I236">
        <v>4</v>
      </c>
      <c r="J236" s="2">
        <v>15</v>
      </c>
      <c r="K236" s="2" t="s">
        <v>6</v>
      </c>
      <c r="L236" s="2">
        <f t="shared" si="7"/>
        <v>60</v>
      </c>
      <c r="M236" s="7">
        <v>11</v>
      </c>
    </row>
    <row r="237" spans="1:13" x14ac:dyDescent="0.25">
      <c r="A237" t="s">
        <v>333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45898</v>
      </c>
      <c r="I237">
        <v>4</v>
      </c>
      <c r="J237" s="2">
        <v>26.5</v>
      </c>
      <c r="K237" s="2" t="s">
        <v>7</v>
      </c>
      <c r="L237" s="2">
        <f t="shared" si="7"/>
        <v>106</v>
      </c>
      <c r="M237" s="7">
        <v>11</v>
      </c>
    </row>
    <row r="238" spans="1:13" x14ac:dyDescent="0.25">
      <c r="A238" t="s">
        <v>334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45898</v>
      </c>
      <c r="I238">
        <v>20</v>
      </c>
      <c r="J238" s="2">
        <v>10</v>
      </c>
      <c r="K238" s="2" t="s">
        <v>6</v>
      </c>
      <c r="L238" s="2">
        <f t="shared" si="7"/>
        <v>200</v>
      </c>
      <c r="M238" s="7">
        <v>11</v>
      </c>
    </row>
    <row r="239" spans="1:13" x14ac:dyDescent="0.25">
      <c r="A239" t="s">
        <v>335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45898</v>
      </c>
      <c r="I239">
        <v>8</v>
      </c>
      <c r="J239" s="2">
        <v>10</v>
      </c>
      <c r="K239" s="2" t="s">
        <v>6</v>
      </c>
      <c r="L239" s="2">
        <f t="shared" si="7"/>
        <v>80</v>
      </c>
      <c r="M239" s="7">
        <v>11</v>
      </c>
    </row>
    <row r="240" spans="1:13" x14ac:dyDescent="0.25">
      <c r="A240" t="s">
        <v>336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45898</v>
      </c>
      <c r="I240">
        <v>4</v>
      </c>
      <c r="J240" s="2">
        <v>8.5</v>
      </c>
      <c r="K240" s="2" t="s">
        <v>6</v>
      </c>
      <c r="L240" s="2">
        <f t="shared" si="7"/>
        <v>34</v>
      </c>
      <c r="M240" s="7">
        <v>11</v>
      </c>
    </row>
    <row r="241" spans="1:13" x14ac:dyDescent="0.25">
      <c r="A241" t="s">
        <v>337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45898</v>
      </c>
      <c r="I241">
        <v>8</v>
      </c>
      <c r="J241" s="2">
        <v>5.75</v>
      </c>
      <c r="K241" s="2" t="s">
        <v>6</v>
      </c>
      <c r="L241" s="2">
        <f t="shared" si="7"/>
        <v>46</v>
      </c>
      <c r="M241" s="7">
        <v>11</v>
      </c>
    </row>
    <row r="242" spans="1:13" x14ac:dyDescent="0.25">
      <c r="A242" t="s">
        <v>338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45899</v>
      </c>
      <c r="I242">
        <v>4</v>
      </c>
      <c r="J242" s="2">
        <v>13</v>
      </c>
      <c r="K242" s="2" t="s">
        <v>7</v>
      </c>
      <c r="L242" s="2">
        <f t="shared" si="7"/>
        <v>52</v>
      </c>
      <c r="M242" s="7">
        <v>12</v>
      </c>
    </row>
    <row r="243" spans="1:13" x14ac:dyDescent="0.25">
      <c r="A243" t="s">
        <v>339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45899</v>
      </c>
      <c r="I243">
        <v>4</v>
      </c>
      <c r="J243" s="2">
        <v>59</v>
      </c>
      <c r="K243" s="2" t="s">
        <v>7</v>
      </c>
      <c r="L243" s="2">
        <f t="shared" si="7"/>
        <v>236</v>
      </c>
      <c r="M243" s="7">
        <v>12</v>
      </c>
    </row>
    <row r="244" spans="1:13" x14ac:dyDescent="0.25">
      <c r="A244" t="s">
        <v>340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45899</v>
      </c>
      <c r="I244">
        <v>4</v>
      </c>
      <c r="J244" s="2">
        <v>7</v>
      </c>
      <c r="K244" s="2" t="s">
        <v>6</v>
      </c>
      <c r="L244" s="2">
        <f t="shared" si="7"/>
        <v>28</v>
      </c>
      <c r="M244" s="7">
        <v>12</v>
      </c>
    </row>
    <row r="245" spans="1:13" x14ac:dyDescent="0.25">
      <c r="A245" t="s">
        <v>341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45899</v>
      </c>
      <c r="I245">
        <v>8</v>
      </c>
      <c r="J245" s="2">
        <v>4.75</v>
      </c>
      <c r="K245" s="2" t="s">
        <v>6</v>
      </c>
      <c r="L245" s="2">
        <f t="shared" si="7"/>
        <v>38</v>
      </c>
      <c r="M245" s="7">
        <v>12</v>
      </c>
    </row>
    <row r="246" spans="1:13" x14ac:dyDescent="0.25">
      <c r="A246" t="s">
        <v>342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45899</v>
      </c>
      <c r="I246">
        <v>8</v>
      </c>
      <c r="J246" s="2">
        <v>12</v>
      </c>
      <c r="K246" s="2" t="s">
        <v>6</v>
      </c>
      <c r="L246" s="2">
        <f t="shared" si="7"/>
        <v>96</v>
      </c>
      <c r="M246" s="7">
        <v>12</v>
      </c>
    </row>
    <row r="247" spans="1:13" x14ac:dyDescent="0.25">
      <c r="A247" t="s">
        <v>343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45899</v>
      </c>
      <c r="I247">
        <v>8</v>
      </c>
      <c r="J247" s="2">
        <v>6</v>
      </c>
      <c r="K247" s="2" t="s">
        <v>6</v>
      </c>
      <c r="L247" s="2">
        <f t="shared" si="7"/>
        <v>48</v>
      </c>
      <c r="M247" s="7">
        <v>12</v>
      </c>
    </row>
    <row r="248" spans="1:13" x14ac:dyDescent="0.25">
      <c r="A248" t="s">
        <v>344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45899</v>
      </c>
      <c r="I248">
        <v>4</v>
      </c>
      <c r="J248" s="2">
        <v>10</v>
      </c>
      <c r="K248" s="2" t="s">
        <v>7</v>
      </c>
      <c r="L248" s="2">
        <f t="shared" si="7"/>
        <v>40</v>
      </c>
      <c r="M248" s="7">
        <v>12</v>
      </c>
    </row>
    <row r="249" spans="1:13" x14ac:dyDescent="0.25">
      <c r="A249" t="s">
        <v>345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45899</v>
      </c>
      <c r="I249">
        <v>24</v>
      </c>
      <c r="J249" s="2">
        <v>4</v>
      </c>
      <c r="K249" s="2" t="s">
        <v>6</v>
      </c>
      <c r="L249" s="2">
        <f t="shared" si="7"/>
        <v>96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45899</v>
      </c>
      <c r="I250">
        <v>20</v>
      </c>
      <c r="J250" s="2">
        <v>11.25</v>
      </c>
      <c r="K250" s="2" t="s">
        <v>6</v>
      </c>
      <c r="L250" s="2">
        <f t="shared" si="7"/>
        <v>225</v>
      </c>
      <c r="M250" s="7">
        <v>12</v>
      </c>
    </row>
    <row r="251" spans="1:13" x14ac:dyDescent="0.25">
      <c r="A251" t="s">
        <v>346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45899</v>
      </c>
      <c r="I251">
        <v>8</v>
      </c>
      <c r="J251" s="2">
        <v>12</v>
      </c>
      <c r="K251" s="2" t="s">
        <v>6</v>
      </c>
      <c r="L251" s="2">
        <f t="shared" si="7"/>
        <v>96</v>
      </c>
      <c r="M251" s="7">
        <v>12</v>
      </c>
    </row>
    <row r="252" spans="1:13" x14ac:dyDescent="0.25">
      <c r="A252" t="s">
        <v>347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45899</v>
      </c>
      <c r="I252">
        <v>16</v>
      </c>
      <c r="J252" s="2">
        <v>10.125</v>
      </c>
      <c r="K252" s="2" t="s">
        <v>6</v>
      </c>
      <c r="L252" s="2">
        <f t="shared" si="7"/>
        <v>162</v>
      </c>
      <c r="M252" s="7">
        <v>12</v>
      </c>
    </row>
    <row r="253" spans="1:13" x14ac:dyDescent="0.25">
      <c r="A253" t="s">
        <v>348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45899</v>
      </c>
      <c r="I253">
        <v>4</v>
      </c>
      <c r="J253" s="2">
        <v>13</v>
      </c>
      <c r="K253" s="2" t="s">
        <v>7</v>
      </c>
      <c r="L253" s="2">
        <f t="shared" si="7"/>
        <v>52</v>
      </c>
      <c r="M253" s="7">
        <v>12</v>
      </c>
    </row>
    <row r="254" spans="1:13" x14ac:dyDescent="0.25">
      <c r="A254" t="s">
        <v>349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45899</v>
      </c>
      <c r="I254">
        <v>16</v>
      </c>
      <c r="J254" s="2">
        <v>9</v>
      </c>
      <c r="K254" s="2" t="s">
        <v>6</v>
      </c>
      <c r="L254" s="2">
        <f t="shared" si="7"/>
        <v>144</v>
      </c>
      <c r="M254" s="7">
        <v>12</v>
      </c>
    </row>
    <row r="255" spans="1:13" x14ac:dyDescent="0.25">
      <c r="A255" t="s">
        <v>350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45899</v>
      </c>
      <c r="I255">
        <v>12</v>
      </c>
      <c r="J255" s="2">
        <v>10.125</v>
      </c>
      <c r="K255" s="2" t="s">
        <v>6</v>
      </c>
      <c r="L255" s="2">
        <f t="shared" si="7"/>
        <v>121.5</v>
      </c>
      <c r="M255" s="7">
        <v>12</v>
      </c>
    </row>
    <row r="256" spans="1:13" x14ac:dyDescent="0.25">
      <c r="A256" t="s">
        <v>351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45899</v>
      </c>
      <c r="I256">
        <v>4</v>
      </c>
      <c r="J256" s="2">
        <v>12</v>
      </c>
      <c r="K256" s="2" t="s">
        <v>6</v>
      </c>
      <c r="L256" s="2">
        <f t="shared" si="7"/>
        <v>48</v>
      </c>
      <c r="M256" s="7">
        <v>12</v>
      </c>
    </row>
    <row r="257" spans="1:13" x14ac:dyDescent="0.25">
      <c r="A257" t="s">
        <v>352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45899</v>
      </c>
      <c r="I257">
        <v>20</v>
      </c>
      <c r="J257" s="2">
        <v>13.5</v>
      </c>
      <c r="K257" s="2" t="s">
        <v>6</v>
      </c>
      <c r="L257" s="2">
        <f t="shared" si="7"/>
        <v>270</v>
      </c>
      <c r="M257" s="7">
        <v>12</v>
      </c>
    </row>
    <row r="258" spans="1:13" x14ac:dyDescent="0.25">
      <c r="A258" t="s">
        <v>353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45899</v>
      </c>
      <c r="I258">
        <v>4</v>
      </c>
      <c r="J258" s="2">
        <v>10.125</v>
      </c>
      <c r="K258" s="2" t="s">
        <v>6</v>
      </c>
      <c r="L258" s="2">
        <f t="shared" si="7"/>
        <v>40.5</v>
      </c>
      <c r="M258" s="7">
        <v>12</v>
      </c>
    </row>
    <row r="259" spans="1:13" x14ac:dyDescent="0.25">
      <c r="A259" t="s">
        <v>354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45899</v>
      </c>
      <c r="I259">
        <v>12</v>
      </c>
      <c r="J259" s="2">
        <v>11.25</v>
      </c>
      <c r="K259" s="2" t="s">
        <v>6</v>
      </c>
      <c r="L259" s="2">
        <f t="shared" ref="L259:L322" si="9">J259*I259</f>
        <v>135</v>
      </c>
      <c r="M259" s="7">
        <v>12</v>
      </c>
    </row>
    <row r="260" spans="1:13" x14ac:dyDescent="0.25">
      <c r="A260" t="s">
        <v>355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45899</v>
      </c>
      <c r="I260">
        <v>12</v>
      </c>
      <c r="J260" s="2">
        <v>5</v>
      </c>
      <c r="K260" s="2" t="s">
        <v>6</v>
      </c>
      <c r="L260" s="2">
        <f t="shared" si="9"/>
        <v>60</v>
      </c>
      <c r="M260" s="7">
        <v>12</v>
      </c>
    </row>
    <row r="261" spans="1:13" x14ac:dyDescent="0.25">
      <c r="A261" t="s">
        <v>356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45899</v>
      </c>
      <c r="I261">
        <v>24</v>
      </c>
      <c r="J261" s="2">
        <v>7.125</v>
      </c>
      <c r="K261" s="2" t="s">
        <v>6</v>
      </c>
      <c r="L261" s="2">
        <f t="shared" si="9"/>
        <v>171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45900</v>
      </c>
      <c r="I262">
        <v>8</v>
      </c>
      <c r="J262" s="2">
        <v>6</v>
      </c>
      <c r="K262" s="2" t="s">
        <v>6</v>
      </c>
      <c r="L262" s="2">
        <f t="shared" si="9"/>
        <v>48</v>
      </c>
      <c r="M262" s="7">
        <v>13</v>
      </c>
    </row>
    <row r="263" spans="1:13" x14ac:dyDescent="0.25">
      <c r="A263" t="s">
        <v>357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45900</v>
      </c>
      <c r="I263">
        <v>24</v>
      </c>
      <c r="J263" s="2">
        <v>9</v>
      </c>
      <c r="K263" s="2" t="s">
        <v>6</v>
      </c>
      <c r="L263" s="2">
        <f t="shared" si="9"/>
        <v>216</v>
      </c>
      <c r="M263" s="7">
        <v>13</v>
      </c>
    </row>
    <row r="264" spans="1:13" x14ac:dyDescent="0.25">
      <c r="A264" t="s">
        <v>358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45900</v>
      </c>
      <c r="I264">
        <v>24</v>
      </c>
      <c r="J264" s="2">
        <v>12.75</v>
      </c>
      <c r="K264" s="2" t="s">
        <v>6</v>
      </c>
      <c r="L264" s="2">
        <f t="shared" si="9"/>
        <v>306</v>
      </c>
      <c r="M264" s="7">
        <v>13</v>
      </c>
    </row>
    <row r="265" spans="1:13" x14ac:dyDescent="0.25">
      <c r="A265" t="s">
        <v>359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45900</v>
      </c>
      <c r="I265">
        <v>12</v>
      </c>
      <c r="J265" s="2">
        <v>13.5</v>
      </c>
      <c r="K265" s="2" t="s">
        <v>6</v>
      </c>
      <c r="L265" s="2">
        <f t="shared" si="9"/>
        <v>162</v>
      </c>
      <c r="M265" s="7">
        <v>13</v>
      </c>
    </row>
    <row r="266" spans="1:13" x14ac:dyDescent="0.25">
      <c r="A266" t="s">
        <v>360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45900</v>
      </c>
      <c r="I266">
        <v>12</v>
      </c>
      <c r="J266" s="2">
        <v>12</v>
      </c>
      <c r="K266" s="2" t="s">
        <v>6</v>
      </c>
      <c r="L266" s="2">
        <f t="shared" si="9"/>
        <v>144</v>
      </c>
      <c r="M266" s="7">
        <v>13</v>
      </c>
    </row>
    <row r="267" spans="1:13" x14ac:dyDescent="0.25">
      <c r="A267" t="s">
        <v>361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45900</v>
      </c>
      <c r="I267">
        <v>20</v>
      </c>
      <c r="J267" s="2">
        <v>10.125</v>
      </c>
      <c r="K267" s="2" t="s">
        <v>6</v>
      </c>
      <c r="L267" s="2">
        <f t="shared" si="9"/>
        <v>202.5</v>
      </c>
      <c r="M267" s="7">
        <v>13</v>
      </c>
    </row>
    <row r="268" spans="1:13" x14ac:dyDescent="0.25">
      <c r="A268" t="s">
        <v>362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45900</v>
      </c>
      <c r="I268">
        <v>4</v>
      </c>
      <c r="J268" s="2">
        <v>26.5</v>
      </c>
      <c r="K268" s="2" t="s">
        <v>7</v>
      </c>
      <c r="L268" s="2">
        <f t="shared" si="9"/>
        <v>106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45900</v>
      </c>
      <c r="I269">
        <v>4</v>
      </c>
      <c r="J269" s="2">
        <v>9</v>
      </c>
      <c r="K269" s="2" t="s">
        <v>6</v>
      </c>
      <c r="L269" s="2">
        <f t="shared" si="9"/>
        <v>36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45900</v>
      </c>
      <c r="I270">
        <v>20</v>
      </c>
      <c r="J270" s="2">
        <v>7.875</v>
      </c>
      <c r="K270" s="2" t="s">
        <v>6</v>
      </c>
      <c r="L270" s="2">
        <f t="shared" si="9"/>
        <v>157.5</v>
      </c>
      <c r="M270" s="7">
        <v>13</v>
      </c>
    </row>
    <row r="271" spans="1:13" x14ac:dyDescent="0.25">
      <c r="A271" t="s">
        <v>363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45900</v>
      </c>
      <c r="I271">
        <v>16</v>
      </c>
      <c r="J271" s="2">
        <v>4.625</v>
      </c>
      <c r="K271" s="2" t="s">
        <v>6</v>
      </c>
      <c r="L271" s="2">
        <f t="shared" si="9"/>
        <v>74</v>
      </c>
      <c r="M271" s="7">
        <v>13</v>
      </c>
    </row>
    <row r="272" spans="1:13" x14ac:dyDescent="0.25">
      <c r="A272" t="s">
        <v>364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45900</v>
      </c>
      <c r="I272">
        <v>4</v>
      </c>
      <c r="J272" s="2">
        <v>21</v>
      </c>
      <c r="K272" s="2" t="s">
        <v>7</v>
      </c>
      <c r="L272" s="2">
        <f t="shared" si="9"/>
        <v>84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45900</v>
      </c>
      <c r="I273">
        <v>4</v>
      </c>
      <c r="J273" s="2">
        <v>17</v>
      </c>
      <c r="K273" s="2" t="s">
        <v>7</v>
      </c>
      <c r="L273" s="2">
        <f t="shared" si="9"/>
        <v>68</v>
      </c>
      <c r="M273" s="7">
        <v>13</v>
      </c>
    </row>
    <row r="274" spans="1:13" x14ac:dyDescent="0.25">
      <c r="A274" t="s">
        <v>365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45900</v>
      </c>
      <c r="I274">
        <v>4</v>
      </c>
      <c r="J274" s="2">
        <v>60</v>
      </c>
      <c r="K274" s="2" t="s">
        <v>6</v>
      </c>
      <c r="L274" s="2">
        <f t="shared" si="9"/>
        <v>240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45900</v>
      </c>
      <c r="I275">
        <v>12</v>
      </c>
      <c r="J275" s="2">
        <v>4.75</v>
      </c>
      <c r="K275" s="2" t="s">
        <v>6</v>
      </c>
      <c r="L275" s="2">
        <f t="shared" si="9"/>
        <v>57</v>
      </c>
      <c r="M275" s="7">
        <v>13</v>
      </c>
    </row>
    <row r="276" spans="1:13" x14ac:dyDescent="0.25">
      <c r="A276" t="s">
        <v>366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45900</v>
      </c>
      <c r="I276">
        <v>4</v>
      </c>
      <c r="J276" s="2">
        <v>6.5</v>
      </c>
      <c r="K276" s="2" t="s">
        <v>6</v>
      </c>
      <c r="L276" s="2">
        <f t="shared" si="9"/>
        <v>26</v>
      </c>
      <c r="M276" s="7">
        <v>13</v>
      </c>
    </row>
    <row r="277" spans="1:13" x14ac:dyDescent="0.25">
      <c r="A277" t="s">
        <v>367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45900</v>
      </c>
      <c r="I277">
        <v>4</v>
      </c>
      <c r="J277" s="2">
        <v>7</v>
      </c>
      <c r="K277" s="2" t="s">
        <v>6</v>
      </c>
      <c r="L277" s="2">
        <f t="shared" si="9"/>
        <v>28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45900</v>
      </c>
      <c r="I278">
        <v>4</v>
      </c>
      <c r="J278" s="2">
        <v>7</v>
      </c>
      <c r="K278" s="2" t="s">
        <v>6</v>
      </c>
      <c r="L278" s="2">
        <f t="shared" si="9"/>
        <v>28</v>
      </c>
      <c r="M278" s="7">
        <v>13</v>
      </c>
    </row>
    <row r="279" spans="1:13" x14ac:dyDescent="0.25">
      <c r="A279" t="s">
        <v>368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45900</v>
      </c>
      <c r="I279">
        <v>28</v>
      </c>
      <c r="J279" s="2">
        <v>7.5</v>
      </c>
      <c r="K279" s="2" t="s">
        <v>6</v>
      </c>
      <c r="L279" s="2">
        <f t="shared" si="9"/>
        <v>210</v>
      </c>
      <c r="M279" s="7">
        <v>13</v>
      </c>
    </row>
    <row r="280" spans="1:13" x14ac:dyDescent="0.25">
      <c r="A280" t="s">
        <v>369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45900</v>
      </c>
      <c r="I280">
        <v>16</v>
      </c>
      <c r="J280" s="2">
        <v>13</v>
      </c>
      <c r="K280" s="2" t="s">
        <v>6</v>
      </c>
      <c r="L280" s="2">
        <f t="shared" si="9"/>
        <v>208</v>
      </c>
      <c r="M280" s="7">
        <v>13</v>
      </c>
    </row>
    <row r="281" spans="1:13" x14ac:dyDescent="0.25">
      <c r="A281" t="s">
        <v>370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45900</v>
      </c>
      <c r="I281">
        <v>4</v>
      </c>
      <c r="J281" s="2">
        <v>26.5</v>
      </c>
      <c r="K281" s="2" t="s">
        <v>7</v>
      </c>
      <c r="L281" s="2">
        <f t="shared" si="9"/>
        <v>106</v>
      </c>
      <c r="M281" s="7">
        <v>13</v>
      </c>
    </row>
    <row r="282" spans="1:13" x14ac:dyDescent="0.25">
      <c r="A282" t="s">
        <v>371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45901</v>
      </c>
      <c r="I282">
        <v>24</v>
      </c>
      <c r="J282" s="2">
        <v>10.75</v>
      </c>
      <c r="K282" s="2" t="s">
        <v>6</v>
      </c>
      <c r="L282" s="2">
        <f t="shared" si="9"/>
        <v>258</v>
      </c>
      <c r="M282" s="7">
        <v>14</v>
      </c>
    </row>
    <row r="283" spans="1:13" x14ac:dyDescent="0.25">
      <c r="A283" t="s">
        <v>372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45901</v>
      </c>
      <c r="I283">
        <v>4</v>
      </c>
      <c r="J283" s="2">
        <v>13</v>
      </c>
      <c r="K283" s="2" t="s">
        <v>7</v>
      </c>
      <c r="L283" s="2">
        <f t="shared" si="9"/>
        <v>52</v>
      </c>
      <c r="M283" s="7">
        <v>14</v>
      </c>
    </row>
    <row r="284" spans="1:13" x14ac:dyDescent="0.25">
      <c r="A284" t="s">
        <v>373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45901</v>
      </c>
      <c r="I284">
        <v>4</v>
      </c>
      <c r="J284" s="2">
        <v>12.75</v>
      </c>
      <c r="K284" s="2" t="s">
        <v>6</v>
      </c>
      <c r="L284" s="2">
        <f t="shared" si="9"/>
        <v>51</v>
      </c>
      <c r="M284" s="7">
        <v>14</v>
      </c>
    </row>
    <row r="285" spans="1:13" x14ac:dyDescent="0.25">
      <c r="A285" t="s">
        <v>374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45901</v>
      </c>
      <c r="I285">
        <v>4</v>
      </c>
      <c r="J285" s="2">
        <v>12.75</v>
      </c>
      <c r="K285" s="2" t="s">
        <v>6</v>
      </c>
      <c r="L285" s="2">
        <f t="shared" si="9"/>
        <v>51</v>
      </c>
      <c r="M285" s="7">
        <v>14</v>
      </c>
    </row>
    <row r="286" spans="1:13" x14ac:dyDescent="0.25">
      <c r="A286" t="s">
        <v>375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45901</v>
      </c>
      <c r="I286">
        <v>4</v>
      </c>
      <c r="J286" s="2">
        <v>14.5</v>
      </c>
      <c r="K286" s="2" t="s">
        <v>6</v>
      </c>
      <c r="L286" s="2">
        <f t="shared" si="9"/>
        <v>58</v>
      </c>
      <c r="M286" s="7">
        <v>14</v>
      </c>
    </row>
    <row r="287" spans="1:13" x14ac:dyDescent="0.25">
      <c r="A287" t="s">
        <v>376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45901</v>
      </c>
      <c r="I287">
        <v>4</v>
      </c>
      <c r="J287" s="2">
        <v>14.5</v>
      </c>
      <c r="K287" s="2" t="s">
        <v>6</v>
      </c>
      <c r="L287" s="2">
        <f t="shared" si="9"/>
        <v>58</v>
      </c>
      <c r="M287" s="7">
        <v>14</v>
      </c>
    </row>
    <row r="288" spans="1:13" x14ac:dyDescent="0.25">
      <c r="A288" t="s">
        <v>377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45901</v>
      </c>
      <c r="I288">
        <v>4</v>
      </c>
      <c r="J288" s="2">
        <v>10</v>
      </c>
      <c r="K288" s="2" t="s">
        <v>7</v>
      </c>
      <c r="L288" s="2">
        <f t="shared" si="9"/>
        <v>40</v>
      </c>
      <c r="M288" s="7">
        <v>14</v>
      </c>
    </row>
    <row r="289" spans="1:13" x14ac:dyDescent="0.25">
      <c r="A289" t="s">
        <v>378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45901</v>
      </c>
      <c r="I289">
        <v>32</v>
      </c>
      <c r="J289" s="2">
        <v>5.5</v>
      </c>
      <c r="K289" s="2" t="s">
        <v>6</v>
      </c>
      <c r="L289" s="2">
        <f t="shared" si="9"/>
        <v>176</v>
      </c>
      <c r="M289" s="7">
        <v>14</v>
      </c>
    </row>
    <row r="290" spans="1:13" x14ac:dyDescent="0.25">
      <c r="A290" t="s">
        <v>379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45901</v>
      </c>
      <c r="I290">
        <v>4</v>
      </c>
      <c r="J290" s="2">
        <v>26.5</v>
      </c>
      <c r="K290" s="2" t="s">
        <v>7</v>
      </c>
      <c r="L290" s="2">
        <f t="shared" si="9"/>
        <v>106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45901</v>
      </c>
      <c r="I291">
        <v>4</v>
      </c>
      <c r="J291" s="2">
        <v>5</v>
      </c>
      <c r="K291" s="2" t="s">
        <v>6</v>
      </c>
      <c r="L291" s="2">
        <f t="shared" si="9"/>
        <v>20</v>
      </c>
      <c r="M291" s="7">
        <v>14</v>
      </c>
    </row>
    <row r="292" spans="1:13" x14ac:dyDescent="0.25">
      <c r="A292" t="s">
        <v>380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45901</v>
      </c>
      <c r="I292">
        <v>16</v>
      </c>
      <c r="J292" s="2">
        <v>5</v>
      </c>
      <c r="K292" s="2" t="s">
        <v>6</v>
      </c>
      <c r="L292" s="2">
        <f t="shared" si="9"/>
        <v>80</v>
      </c>
      <c r="M292" s="7">
        <v>14</v>
      </c>
    </row>
    <row r="293" spans="1:13" x14ac:dyDescent="0.25">
      <c r="A293" t="s">
        <v>381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45901</v>
      </c>
      <c r="I293">
        <v>4</v>
      </c>
      <c r="J293" s="2">
        <v>11</v>
      </c>
      <c r="K293" s="2" t="s">
        <v>6</v>
      </c>
      <c r="L293" s="2">
        <f t="shared" si="9"/>
        <v>44</v>
      </c>
      <c r="M293" s="7">
        <v>14</v>
      </c>
    </row>
    <row r="294" spans="1:13" x14ac:dyDescent="0.25">
      <c r="A294" t="s">
        <v>382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45901</v>
      </c>
      <c r="I294">
        <v>24</v>
      </c>
      <c r="J294" s="2">
        <v>13</v>
      </c>
      <c r="K294" s="2" t="s">
        <v>6</v>
      </c>
      <c r="L294" s="2">
        <f t="shared" si="9"/>
        <v>312</v>
      </c>
      <c r="M294" s="7">
        <v>14</v>
      </c>
    </row>
    <row r="295" spans="1:13" x14ac:dyDescent="0.25">
      <c r="A295" t="s">
        <v>383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45901</v>
      </c>
      <c r="I295">
        <v>8</v>
      </c>
      <c r="J295" s="2">
        <v>7.375</v>
      </c>
      <c r="K295" s="2" t="s">
        <v>6</v>
      </c>
      <c r="L295" s="2">
        <f t="shared" si="9"/>
        <v>59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45901</v>
      </c>
      <c r="I296">
        <v>12</v>
      </c>
      <c r="J296" s="2">
        <v>7.375</v>
      </c>
      <c r="K296" s="2" t="s">
        <v>6</v>
      </c>
      <c r="L296" s="2">
        <f t="shared" si="9"/>
        <v>88.5</v>
      </c>
      <c r="M296" s="7">
        <v>14</v>
      </c>
    </row>
    <row r="297" spans="1:13" x14ac:dyDescent="0.25">
      <c r="A297" t="s">
        <v>384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45901</v>
      </c>
      <c r="I297">
        <v>8</v>
      </c>
      <c r="J297" s="2">
        <v>7.375</v>
      </c>
      <c r="K297" s="2" t="s">
        <v>6</v>
      </c>
      <c r="L297" s="2">
        <f t="shared" si="9"/>
        <v>59</v>
      </c>
      <c r="M297" s="7">
        <v>14</v>
      </c>
    </row>
    <row r="298" spans="1:13" x14ac:dyDescent="0.25">
      <c r="A298" t="s">
        <v>385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45901</v>
      </c>
      <c r="I298">
        <v>4</v>
      </c>
      <c r="J298" s="2">
        <v>17</v>
      </c>
      <c r="K298" s="2" t="s">
        <v>6</v>
      </c>
      <c r="L298" s="2">
        <f t="shared" si="9"/>
        <v>68</v>
      </c>
      <c r="M298" s="7">
        <v>14</v>
      </c>
    </row>
    <row r="299" spans="1:13" x14ac:dyDescent="0.25">
      <c r="A299" t="s">
        <v>386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45901</v>
      </c>
      <c r="I299">
        <v>4</v>
      </c>
      <c r="J299" s="2">
        <v>13</v>
      </c>
      <c r="K299" s="2" t="s">
        <v>6</v>
      </c>
      <c r="L299" s="2">
        <f t="shared" si="9"/>
        <v>52</v>
      </c>
      <c r="M299" s="7">
        <v>14</v>
      </c>
    </row>
    <row r="300" spans="1:13" x14ac:dyDescent="0.25">
      <c r="A300" t="s">
        <v>387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45901</v>
      </c>
      <c r="I300">
        <v>8</v>
      </c>
      <c r="J300" s="2">
        <v>7.5</v>
      </c>
      <c r="K300" s="2" t="s">
        <v>6</v>
      </c>
      <c r="L300" s="2">
        <f t="shared" si="9"/>
        <v>60</v>
      </c>
      <c r="M300" s="7">
        <v>14</v>
      </c>
    </row>
    <row r="301" spans="1:13" x14ac:dyDescent="0.25">
      <c r="A301" t="s">
        <v>388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45901</v>
      </c>
      <c r="I301">
        <v>4</v>
      </c>
      <c r="J301" s="2">
        <v>7.5</v>
      </c>
      <c r="K301" s="2" t="s">
        <v>6</v>
      </c>
      <c r="L301" s="2">
        <f t="shared" si="9"/>
        <v>30</v>
      </c>
      <c r="M301" s="7">
        <v>14</v>
      </c>
    </row>
    <row r="302" spans="1:13" x14ac:dyDescent="0.25">
      <c r="A302" t="s">
        <v>389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45902</v>
      </c>
      <c r="I302">
        <v>4</v>
      </c>
      <c r="J302" s="2">
        <v>7.5</v>
      </c>
      <c r="K302" s="2" t="s">
        <v>6</v>
      </c>
      <c r="L302" s="2">
        <f t="shared" si="9"/>
        <v>30</v>
      </c>
      <c r="M302" s="7">
        <v>15</v>
      </c>
    </row>
    <row r="303" spans="1:13" x14ac:dyDescent="0.25">
      <c r="A303" t="s">
        <v>390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45902</v>
      </c>
      <c r="I303">
        <v>32</v>
      </c>
      <c r="J303" s="2">
        <v>8.75</v>
      </c>
      <c r="K303" s="2" t="s">
        <v>6</v>
      </c>
      <c r="L303" s="2">
        <f t="shared" si="9"/>
        <v>280</v>
      </c>
      <c r="M303" s="7">
        <v>15</v>
      </c>
    </row>
    <row r="304" spans="1:13" x14ac:dyDescent="0.25">
      <c r="A304" t="s">
        <v>391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45902</v>
      </c>
      <c r="I304">
        <v>4</v>
      </c>
      <c r="J304" s="2">
        <v>17</v>
      </c>
      <c r="K304" s="2" t="s">
        <v>6</v>
      </c>
      <c r="L304" s="2">
        <f t="shared" si="9"/>
        <v>68</v>
      </c>
      <c r="M304" s="7">
        <v>15</v>
      </c>
    </row>
    <row r="305" spans="1:13" x14ac:dyDescent="0.25">
      <c r="A305" t="s">
        <v>392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45902</v>
      </c>
      <c r="I305">
        <v>4</v>
      </c>
      <c r="J305" s="2">
        <v>13</v>
      </c>
      <c r="K305" s="2" t="s">
        <v>7</v>
      </c>
      <c r="L305" s="2">
        <f t="shared" si="9"/>
        <v>52</v>
      </c>
      <c r="M305" s="7">
        <v>15</v>
      </c>
    </row>
    <row r="306" spans="1:13" x14ac:dyDescent="0.25">
      <c r="A306" t="s">
        <v>393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45902</v>
      </c>
      <c r="I306">
        <v>20</v>
      </c>
      <c r="J306" s="2">
        <v>13</v>
      </c>
      <c r="K306" s="2" t="s">
        <v>6</v>
      </c>
      <c r="L306" s="2">
        <f t="shared" si="9"/>
        <v>260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45902</v>
      </c>
      <c r="I307">
        <v>4</v>
      </c>
      <c r="J307" s="2">
        <v>11.25</v>
      </c>
      <c r="K307" s="2" t="s">
        <v>6</v>
      </c>
      <c r="L307" s="2">
        <f t="shared" si="9"/>
        <v>45</v>
      </c>
      <c r="M307" s="7">
        <v>15</v>
      </c>
    </row>
    <row r="308" spans="1:13" x14ac:dyDescent="0.25">
      <c r="A308" t="s">
        <v>394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45902</v>
      </c>
      <c r="I308">
        <v>4</v>
      </c>
      <c r="J308" s="2">
        <v>11.25</v>
      </c>
      <c r="K308" s="2" t="s">
        <v>6</v>
      </c>
      <c r="L308" s="2">
        <f t="shared" si="9"/>
        <v>45</v>
      </c>
      <c r="M308" s="7">
        <v>15</v>
      </c>
    </row>
    <row r="309" spans="1:13" x14ac:dyDescent="0.25">
      <c r="A309" t="s">
        <v>395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45902</v>
      </c>
      <c r="I309">
        <v>28</v>
      </c>
      <c r="J309" s="2">
        <v>11.25</v>
      </c>
      <c r="K309" s="2" t="s">
        <v>6</v>
      </c>
      <c r="L309" s="2">
        <f t="shared" si="9"/>
        <v>315</v>
      </c>
      <c r="M309" s="7">
        <v>15</v>
      </c>
    </row>
    <row r="310" spans="1:13" x14ac:dyDescent="0.25">
      <c r="A310" t="s">
        <v>396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45902</v>
      </c>
      <c r="I310">
        <v>36</v>
      </c>
      <c r="J310" s="2">
        <v>5.75</v>
      </c>
      <c r="K310" s="2" t="s">
        <v>6</v>
      </c>
      <c r="L310" s="2">
        <f t="shared" si="9"/>
        <v>207</v>
      </c>
      <c r="M310" s="7">
        <v>15</v>
      </c>
    </row>
    <row r="311" spans="1:13" x14ac:dyDescent="0.25">
      <c r="A311" t="s">
        <v>397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45902</v>
      </c>
      <c r="I311">
        <v>4</v>
      </c>
      <c r="J311" s="2">
        <v>26.5</v>
      </c>
      <c r="K311" s="2" t="s">
        <v>7</v>
      </c>
      <c r="L311" s="2">
        <f t="shared" si="9"/>
        <v>106</v>
      </c>
      <c r="M311" s="7">
        <v>15</v>
      </c>
    </row>
    <row r="312" spans="1:13" x14ac:dyDescent="0.25">
      <c r="A312" t="s">
        <v>398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45902</v>
      </c>
      <c r="I312">
        <v>16</v>
      </c>
      <c r="J312" s="2">
        <v>6</v>
      </c>
      <c r="K312" s="2" t="s">
        <v>6</v>
      </c>
      <c r="L312" s="2">
        <f t="shared" si="9"/>
        <v>96</v>
      </c>
      <c r="M312" s="7">
        <v>15</v>
      </c>
    </row>
    <row r="313" spans="1:13" x14ac:dyDescent="0.25">
      <c r="A313" t="s">
        <v>399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45902</v>
      </c>
      <c r="I313">
        <v>4</v>
      </c>
      <c r="J313" s="2">
        <v>13</v>
      </c>
      <c r="K313" s="2" t="s">
        <v>6</v>
      </c>
      <c r="L313" s="2">
        <f t="shared" si="9"/>
        <v>52</v>
      </c>
      <c r="M313" s="7">
        <v>15</v>
      </c>
    </row>
    <row r="314" spans="1:13" x14ac:dyDescent="0.25">
      <c r="A314" t="s">
        <v>400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45902</v>
      </c>
      <c r="I314">
        <v>16</v>
      </c>
      <c r="J314" s="2">
        <v>11</v>
      </c>
      <c r="K314" s="2" t="s">
        <v>6</v>
      </c>
      <c r="L314" s="2">
        <f t="shared" si="9"/>
        <v>176</v>
      </c>
      <c r="M314" s="7">
        <v>15</v>
      </c>
    </row>
    <row r="315" spans="1:13" x14ac:dyDescent="0.25">
      <c r="A315" t="s">
        <v>401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45902</v>
      </c>
      <c r="I315">
        <v>4</v>
      </c>
      <c r="J315" s="2">
        <v>21</v>
      </c>
      <c r="K315" s="2" t="s">
        <v>7</v>
      </c>
      <c r="L315" s="2">
        <f t="shared" si="9"/>
        <v>84</v>
      </c>
      <c r="M315" s="7">
        <v>15</v>
      </c>
    </row>
    <row r="316" spans="1:13" x14ac:dyDescent="0.25">
      <c r="A316" t="s">
        <v>402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45902</v>
      </c>
      <c r="I316">
        <v>4</v>
      </c>
      <c r="J316" s="2">
        <v>13</v>
      </c>
      <c r="K316" s="2" t="s">
        <v>7</v>
      </c>
      <c r="L316" s="2">
        <f t="shared" si="9"/>
        <v>52</v>
      </c>
      <c r="M316" s="7">
        <v>15</v>
      </c>
    </row>
    <row r="317" spans="1:13" x14ac:dyDescent="0.25">
      <c r="A317" t="s">
        <v>403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45902</v>
      </c>
      <c r="I317">
        <v>24</v>
      </c>
      <c r="J317" s="2">
        <v>8.625</v>
      </c>
      <c r="K317" s="2" t="s">
        <v>6</v>
      </c>
      <c r="L317" s="2">
        <f t="shared" si="9"/>
        <v>207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45902</v>
      </c>
      <c r="I318">
        <v>4</v>
      </c>
      <c r="J318" s="2">
        <v>26.5</v>
      </c>
      <c r="K318" s="2" t="s">
        <v>7</v>
      </c>
      <c r="L318" s="2">
        <f t="shared" si="9"/>
        <v>106</v>
      </c>
      <c r="M318" s="7">
        <v>15</v>
      </c>
    </row>
    <row r="319" spans="1:13" x14ac:dyDescent="0.25">
      <c r="A319" t="s">
        <v>404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45902</v>
      </c>
      <c r="I319">
        <v>16</v>
      </c>
      <c r="J319" s="2">
        <v>10</v>
      </c>
      <c r="K319" s="2" t="s">
        <v>6</v>
      </c>
      <c r="L319" s="2">
        <f t="shared" si="9"/>
        <v>160</v>
      </c>
      <c r="M319" s="7">
        <v>15</v>
      </c>
    </row>
    <row r="320" spans="1:13" x14ac:dyDescent="0.25">
      <c r="A320" t="s">
        <v>405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45902</v>
      </c>
      <c r="I320">
        <v>12</v>
      </c>
      <c r="J320" s="2">
        <v>13</v>
      </c>
      <c r="K320" s="2" t="s">
        <v>7</v>
      </c>
      <c r="L320" s="2">
        <f t="shared" si="9"/>
        <v>156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45902</v>
      </c>
      <c r="I321">
        <v>12</v>
      </c>
      <c r="J321" s="2">
        <v>6.625</v>
      </c>
      <c r="K321" s="2" t="s">
        <v>6</v>
      </c>
      <c r="L321" s="2">
        <f t="shared" si="9"/>
        <v>79.5</v>
      </c>
      <c r="M321" s="7">
        <v>15</v>
      </c>
    </row>
    <row r="322" spans="1:13" x14ac:dyDescent="0.25">
      <c r="A322" t="s">
        <v>406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45903</v>
      </c>
      <c r="I322">
        <v>4</v>
      </c>
      <c r="J322" s="2">
        <v>6.625</v>
      </c>
      <c r="K322" s="2" t="s">
        <v>6</v>
      </c>
      <c r="L322" s="2">
        <f t="shared" si="9"/>
        <v>26.5</v>
      </c>
      <c r="M322" s="7">
        <v>16</v>
      </c>
    </row>
    <row r="323" spans="1:13" x14ac:dyDescent="0.25">
      <c r="A323" t="s">
        <v>407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45903</v>
      </c>
      <c r="I323">
        <v>8</v>
      </c>
      <c r="J323" s="2">
        <v>8.625</v>
      </c>
      <c r="K323" s="2" t="s">
        <v>6</v>
      </c>
      <c r="L323" s="2">
        <f t="shared" ref="L323:L386" si="11">J323*I323</f>
        <v>69</v>
      </c>
      <c r="M323" s="7">
        <v>16</v>
      </c>
    </row>
    <row r="324" spans="1:13" x14ac:dyDescent="0.25">
      <c r="A324" t="s">
        <v>408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45903</v>
      </c>
      <c r="I324">
        <v>20</v>
      </c>
      <c r="J324" s="2">
        <v>11.5</v>
      </c>
      <c r="K324" s="2" t="s">
        <v>6</v>
      </c>
      <c r="L324" s="2">
        <f t="shared" si="11"/>
        <v>230</v>
      </c>
      <c r="M324" s="7">
        <v>16</v>
      </c>
    </row>
    <row r="325" spans="1:13" x14ac:dyDescent="0.25">
      <c r="A325" t="s">
        <v>409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45903</v>
      </c>
      <c r="I325">
        <v>4</v>
      </c>
      <c r="J325" s="2">
        <v>19</v>
      </c>
      <c r="K325" s="2" t="s">
        <v>7</v>
      </c>
      <c r="L325" s="2">
        <f t="shared" si="11"/>
        <v>76</v>
      </c>
      <c r="M325" s="7">
        <v>16</v>
      </c>
    </row>
    <row r="326" spans="1:13" x14ac:dyDescent="0.25">
      <c r="A326" t="s">
        <v>410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45903</v>
      </c>
      <c r="I326">
        <v>24</v>
      </c>
      <c r="J326" s="2">
        <v>13</v>
      </c>
      <c r="K326" s="2" t="s">
        <v>6</v>
      </c>
      <c r="L326" s="2">
        <f t="shared" si="11"/>
        <v>312</v>
      </c>
      <c r="M326" s="7">
        <v>16</v>
      </c>
    </row>
    <row r="327" spans="1:13" x14ac:dyDescent="0.25">
      <c r="A327" t="s">
        <v>411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45903</v>
      </c>
      <c r="I327">
        <v>16</v>
      </c>
      <c r="J327" s="2">
        <v>15</v>
      </c>
      <c r="K327" s="2" t="s">
        <v>6</v>
      </c>
      <c r="L327" s="2">
        <f t="shared" si="11"/>
        <v>240</v>
      </c>
      <c r="M327" s="7">
        <v>16</v>
      </c>
    </row>
    <row r="328" spans="1:13" x14ac:dyDescent="0.25">
      <c r="A328" t="s">
        <v>412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45903</v>
      </c>
      <c r="I328">
        <v>4</v>
      </c>
      <c r="J328" s="2">
        <v>17</v>
      </c>
      <c r="K328" s="2" t="s">
        <v>7</v>
      </c>
      <c r="L328" s="2">
        <f t="shared" si="11"/>
        <v>68</v>
      </c>
      <c r="M328" s="7">
        <v>16</v>
      </c>
    </row>
    <row r="329" spans="1:13" x14ac:dyDescent="0.25">
      <c r="A329" t="s">
        <v>413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45903</v>
      </c>
      <c r="I329">
        <v>16</v>
      </c>
      <c r="J329" s="2">
        <v>14</v>
      </c>
      <c r="K329" s="2" t="s">
        <v>6</v>
      </c>
      <c r="L329" s="2">
        <f t="shared" si="11"/>
        <v>224</v>
      </c>
      <c r="M329" s="7">
        <v>16</v>
      </c>
    </row>
    <row r="330" spans="1:13" x14ac:dyDescent="0.25">
      <c r="A330" t="s">
        <v>414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45903</v>
      </c>
      <c r="I330">
        <v>4</v>
      </c>
      <c r="J330" s="2">
        <v>21</v>
      </c>
      <c r="K330" s="2" t="s">
        <v>7</v>
      </c>
      <c r="L330" s="2">
        <f t="shared" si="11"/>
        <v>84</v>
      </c>
      <c r="M330" s="7">
        <v>16</v>
      </c>
    </row>
    <row r="331" spans="1:13" x14ac:dyDescent="0.25">
      <c r="A331" t="s">
        <v>415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45903</v>
      </c>
      <c r="I331">
        <v>4</v>
      </c>
      <c r="J331" s="2">
        <v>6</v>
      </c>
      <c r="K331" s="2" t="s">
        <v>6</v>
      </c>
      <c r="L331" s="2">
        <f t="shared" si="11"/>
        <v>24</v>
      </c>
      <c r="M331" s="7">
        <v>16</v>
      </c>
    </row>
    <row r="332" spans="1:13" x14ac:dyDescent="0.25">
      <c r="A332" t="s">
        <v>416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45903</v>
      </c>
      <c r="I332">
        <v>8</v>
      </c>
      <c r="J332" s="2">
        <v>10</v>
      </c>
      <c r="K332" s="2" t="s">
        <v>6</v>
      </c>
      <c r="L332" s="2">
        <f t="shared" si="11"/>
        <v>80</v>
      </c>
      <c r="M332" s="7">
        <v>16</v>
      </c>
    </row>
    <row r="333" spans="1:13" x14ac:dyDescent="0.25">
      <c r="A333" t="s">
        <v>417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45903</v>
      </c>
      <c r="I333">
        <v>20</v>
      </c>
      <c r="J333" s="2">
        <v>9</v>
      </c>
      <c r="K333" s="2" t="s">
        <v>6</v>
      </c>
      <c r="L333" s="2">
        <f t="shared" si="11"/>
        <v>180</v>
      </c>
      <c r="M333" s="7">
        <v>16</v>
      </c>
    </row>
    <row r="334" spans="1:13" x14ac:dyDescent="0.25">
      <c r="A334" t="s">
        <v>418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45903</v>
      </c>
      <c r="I334">
        <v>4</v>
      </c>
      <c r="J334" s="2">
        <v>13</v>
      </c>
      <c r="K334" s="2" t="s">
        <v>7</v>
      </c>
      <c r="L334" s="2">
        <f t="shared" si="11"/>
        <v>52</v>
      </c>
      <c r="M334" s="7">
        <v>16</v>
      </c>
    </row>
    <row r="335" spans="1:13" x14ac:dyDescent="0.25">
      <c r="A335" t="s">
        <v>419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45903</v>
      </c>
      <c r="I335">
        <v>24</v>
      </c>
      <c r="J335" s="2">
        <v>13</v>
      </c>
      <c r="K335" s="2" t="s">
        <v>6</v>
      </c>
      <c r="L335" s="2">
        <f t="shared" si="11"/>
        <v>312</v>
      </c>
      <c r="M335" s="7">
        <v>16</v>
      </c>
    </row>
    <row r="336" spans="1:13" x14ac:dyDescent="0.25">
      <c r="A336" t="s">
        <v>420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45903</v>
      </c>
      <c r="I336">
        <v>8</v>
      </c>
      <c r="J336" s="2">
        <v>13</v>
      </c>
      <c r="K336" s="2" t="s">
        <v>6</v>
      </c>
      <c r="L336" s="2">
        <f t="shared" si="11"/>
        <v>104</v>
      </c>
      <c r="M336" s="7">
        <v>16</v>
      </c>
    </row>
    <row r="337" spans="1:13" x14ac:dyDescent="0.25">
      <c r="A337" t="s">
        <v>421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45903</v>
      </c>
      <c r="I337">
        <v>8</v>
      </c>
      <c r="J337" s="2">
        <v>8.625</v>
      </c>
      <c r="K337" s="2" t="s">
        <v>6</v>
      </c>
      <c r="L337" s="2">
        <f t="shared" si="11"/>
        <v>69</v>
      </c>
      <c r="M337" s="7">
        <v>16</v>
      </c>
    </row>
    <row r="338" spans="1:13" x14ac:dyDescent="0.25">
      <c r="A338" t="s">
        <v>422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45903</v>
      </c>
      <c r="I338">
        <v>16</v>
      </c>
      <c r="J338" s="2">
        <v>4.5</v>
      </c>
      <c r="K338" s="2" t="s">
        <v>6</v>
      </c>
      <c r="L338" s="2">
        <f t="shared" si="11"/>
        <v>72</v>
      </c>
      <c r="M338" s="7">
        <v>16</v>
      </c>
    </row>
    <row r="339" spans="1:13" x14ac:dyDescent="0.25">
      <c r="A339" t="s">
        <v>423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45903</v>
      </c>
      <c r="I339">
        <v>8</v>
      </c>
      <c r="J339" s="2">
        <v>13</v>
      </c>
      <c r="K339" s="2" t="s">
        <v>7</v>
      </c>
      <c r="L339" s="2">
        <f t="shared" si="11"/>
        <v>104</v>
      </c>
      <c r="M339" s="7">
        <v>16</v>
      </c>
    </row>
    <row r="340" spans="1:13" x14ac:dyDescent="0.25">
      <c r="A340" t="s">
        <v>424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45903</v>
      </c>
      <c r="I340">
        <v>12</v>
      </c>
      <c r="J340" s="2">
        <v>5</v>
      </c>
      <c r="K340" s="2" t="s">
        <v>6</v>
      </c>
      <c r="L340" s="2">
        <f t="shared" si="11"/>
        <v>60</v>
      </c>
      <c r="M340" s="7">
        <v>16</v>
      </c>
    </row>
    <row r="341" spans="1:13" x14ac:dyDescent="0.25">
      <c r="A341" t="s">
        <v>425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45903</v>
      </c>
      <c r="I341">
        <v>16</v>
      </c>
      <c r="J341" s="2">
        <v>7.75</v>
      </c>
      <c r="K341" s="2" t="s">
        <v>6</v>
      </c>
      <c r="L341" s="2">
        <f t="shared" si="11"/>
        <v>124</v>
      </c>
      <c r="M341" s="7">
        <v>16</v>
      </c>
    </row>
    <row r="342" spans="1:13" x14ac:dyDescent="0.25">
      <c r="A342" t="s">
        <v>426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45904</v>
      </c>
      <c r="I342">
        <v>12</v>
      </c>
      <c r="J342" s="2">
        <v>8.75</v>
      </c>
      <c r="K342" s="2" t="s">
        <v>6</v>
      </c>
      <c r="L342" s="2">
        <f t="shared" si="11"/>
        <v>105</v>
      </c>
      <c r="M342" s="7">
        <v>17</v>
      </c>
    </row>
    <row r="343" spans="1:13" x14ac:dyDescent="0.25">
      <c r="A343" t="s">
        <v>427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45904</v>
      </c>
      <c r="I343">
        <v>20</v>
      </c>
      <c r="J343" s="2">
        <v>5.5</v>
      </c>
      <c r="K343" s="2" t="s">
        <v>6</v>
      </c>
      <c r="L343" s="2">
        <f t="shared" si="11"/>
        <v>110</v>
      </c>
      <c r="M343" s="7">
        <v>17</v>
      </c>
    </row>
    <row r="344" spans="1:13" x14ac:dyDescent="0.25">
      <c r="A344" t="s">
        <v>428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45904</v>
      </c>
      <c r="I344">
        <v>4</v>
      </c>
      <c r="J344" s="2">
        <v>5</v>
      </c>
      <c r="K344" s="2" t="s">
        <v>6</v>
      </c>
      <c r="L344" s="2">
        <f t="shared" si="11"/>
        <v>20</v>
      </c>
      <c r="M344" s="7">
        <v>17</v>
      </c>
    </row>
    <row r="345" spans="1:13" x14ac:dyDescent="0.25">
      <c r="A345" t="s">
        <v>429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45904</v>
      </c>
      <c r="I345">
        <v>16</v>
      </c>
      <c r="J345" s="2">
        <v>6.5</v>
      </c>
      <c r="K345" s="2" t="s">
        <v>6</v>
      </c>
      <c r="L345" s="2">
        <f t="shared" si="11"/>
        <v>104</v>
      </c>
      <c r="M345" s="7">
        <v>17</v>
      </c>
    </row>
    <row r="346" spans="1:13" x14ac:dyDescent="0.25">
      <c r="A346" t="s">
        <v>430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45904</v>
      </c>
      <c r="I346">
        <v>8</v>
      </c>
      <c r="J346" s="2">
        <v>4.5</v>
      </c>
      <c r="K346" s="2" t="s">
        <v>6</v>
      </c>
      <c r="L346" s="2">
        <f t="shared" si="11"/>
        <v>36</v>
      </c>
      <c r="M346" s="7">
        <v>17</v>
      </c>
    </row>
    <row r="347" spans="1:13" x14ac:dyDescent="0.25">
      <c r="A347" t="s">
        <v>431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45904</v>
      </c>
      <c r="I347">
        <v>20</v>
      </c>
      <c r="J347" s="2">
        <v>9</v>
      </c>
      <c r="K347" s="2" t="s">
        <v>6</v>
      </c>
      <c r="L347" s="2">
        <f t="shared" si="11"/>
        <v>180</v>
      </c>
      <c r="M347" s="7">
        <v>17</v>
      </c>
    </row>
    <row r="348" spans="1:13" x14ac:dyDescent="0.25">
      <c r="A348" t="s">
        <v>432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45904</v>
      </c>
      <c r="I348">
        <v>4</v>
      </c>
      <c r="J348" s="2">
        <v>5.5</v>
      </c>
      <c r="K348" s="2" t="s">
        <v>6</v>
      </c>
      <c r="L348" s="2">
        <f t="shared" si="11"/>
        <v>22</v>
      </c>
      <c r="M348" s="7">
        <v>17</v>
      </c>
    </row>
    <row r="349" spans="1:13" x14ac:dyDescent="0.25">
      <c r="A349" t="s">
        <v>433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45904</v>
      </c>
      <c r="I349">
        <v>4</v>
      </c>
      <c r="J349" s="2">
        <v>8.75</v>
      </c>
      <c r="K349" s="2" t="s">
        <v>6</v>
      </c>
      <c r="L349" s="2">
        <f t="shared" si="11"/>
        <v>35</v>
      </c>
      <c r="M349" s="7">
        <v>17</v>
      </c>
    </row>
    <row r="350" spans="1:13" x14ac:dyDescent="0.25">
      <c r="A350" t="s">
        <v>434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45904</v>
      </c>
      <c r="I350">
        <v>4</v>
      </c>
      <c r="J350" s="2">
        <v>12.75</v>
      </c>
      <c r="K350" s="2" t="s">
        <v>6</v>
      </c>
      <c r="L350" s="2">
        <f t="shared" si="11"/>
        <v>51</v>
      </c>
      <c r="M350" s="7">
        <v>17</v>
      </c>
    </row>
    <row r="351" spans="1:13" x14ac:dyDescent="0.25">
      <c r="A351" t="s">
        <v>435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45904</v>
      </c>
      <c r="I351">
        <v>8</v>
      </c>
      <c r="J351" s="2">
        <v>4.5</v>
      </c>
      <c r="K351" s="2" t="s">
        <v>6</v>
      </c>
      <c r="L351" s="2">
        <f t="shared" si="11"/>
        <v>36</v>
      </c>
      <c r="M351" s="7">
        <v>17</v>
      </c>
    </row>
    <row r="352" spans="1:13" x14ac:dyDescent="0.25">
      <c r="A352" t="s">
        <v>436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45904</v>
      </c>
      <c r="I352">
        <v>4</v>
      </c>
      <c r="J352" s="2">
        <v>5</v>
      </c>
      <c r="K352" s="2" t="s">
        <v>6</v>
      </c>
      <c r="L352" s="2">
        <f t="shared" si="11"/>
        <v>20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45904</v>
      </c>
      <c r="I353">
        <v>8</v>
      </c>
      <c r="J353" s="2">
        <v>6.75</v>
      </c>
      <c r="K353" s="2" t="s">
        <v>6</v>
      </c>
      <c r="L353" s="2">
        <f t="shared" si="11"/>
        <v>54</v>
      </c>
      <c r="M353" s="7">
        <v>17</v>
      </c>
    </row>
    <row r="354" spans="1:13" x14ac:dyDescent="0.25">
      <c r="A354" t="s">
        <v>437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45904</v>
      </c>
      <c r="I354">
        <v>28</v>
      </c>
      <c r="J354" s="2">
        <v>8.75</v>
      </c>
      <c r="K354" s="2" t="s">
        <v>6</v>
      </c>
      <c r="L354" s="2">
        <f t="shared" si="11"/>
        <v>245</v>
      </c>
      <c r="M354" s="7">
        <v>17</v>
      </c>
    </row>
    <row r="355" spans="1:13" x14ac:dyDescent="0.25">
      <c r="A355" t="s">
        <v>438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45904</v>
      </c>
      <c r="I355">
        <v>4</v>
      </c>
      <c r="J355" s="2">
        <v>17</v>
      </c>
      <c r="K355" s="2" t="s">
        <v>7</v>
      </c>
      <c r="L355" s="2">
        <f t="shared" si="11"/>
        <v>68</v>
      </c>
      <c r="M355" s="7">
        <v>17</v>
      </c>
    </row>
    <row r="356" spans="1:13" x14ac:dyDescent="0.25">
      <c r="A356" t="s">
        <v>439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45904</v>
      </c>
      <c r="I356">
        <v>4</v>
      </c>
      <c r="J356" s="2">
        <v>7.875</v>
      </c>
      <c r="K356" s="2" t="s">
        <v>6</v>
      </c>
      <c r="L356" s="2">
        <f t="shared" si="11"/>
        <v>31.5</v>
      </c>
      <c r="M356" s="7">
        <v>17</v>
      </c>
    </row>
    <row r="357" spans="1:13" x14ac:dyDescent="0.25">
      <c r="A357" t="s">
        <v>440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45904</v>
      </c>
      <c r="I357">
        <v>4</v>
      </c>
      <c r="J357" s="2">
        <v>13</v>
      </c>
      <c r="K357" s="2" t="s">
        <v>6</v>
      </c>
      <c r="L357" s="2">
        <f t="shared" si="11"/>
        <v>52</v>
      </c>
      <c r="M357" s="7">
        <v>17</v>
      </c>
    </row>
    <row r="358" spans="1:13" x14ac:dyDescent="0.25">
      <c r="A358" t="s">
        <v>441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45904</v>
      </c>
      <c r="I358">
        <v>4</v>
      </c>
      <c r="J358" s="2">
        <v>16.25</v>
      </c>
      <c r="K358" s="2" t="s">
        <v>6</v>
      </c>
      <c r="L358" s="2">
        <f t="shared" si="11"/>
        <v>65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45904</v>
      </c>
      <c r="I359">
        <v>4</v>
      </c>
      <c r="J359" s="2">
        <v>13</v>
      </c>
      <c r="K359" s="2" t="s">
        <v>6</v>
      </c>
      <c r="L359" s="2">
        <f t="shared" si="11"/>
        <v>52</v>
      </c>
      <c r="M359" s="7">
        <v>17</v>
      </c>
    </row>
    <row r="360" spans="1:13" x14ac:dyDescent="0.25">
      <c r="A360" t="s">
        <v>442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45904</v>
      </c>
      <c r="I360">
        <v>4</v>
      </c>
      <c r="J360" s="2">
        <v>16</v>
      </c>
      <c r="K360" s="2" t="s">
        <v>6</v>
      </c>
      <c r="L360" s="2">
        <f t="shared" si="11"/>
        <v>64</v>
      </c>
      <c r="M360" s="7">
        <v>17</v>
      </c>
    </row>
    <row r="361" spans="1:13" x14ac:dyDescent="0.25">
      <c r="A361" t="s">
        <v>443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45904</v>
      </c>
      <c r="I361">
        <v>4</v>
      </c>
      <c r="J361" s="2">
        <v>14</v>
      </c>
      <c r="K361" s="2" t="s">
        <v>6</v>
      </c>
      <c r="L361" s="2">
        <f t="shared" si="11"/>
        <v>56</v>
      </c>
      <c r="M361" s="7">
        <v>17</v>
      </c>
    </row>
    <row r="362" spans="1:13" x14ac:dyDescent="0.25">
      <c r="A362" t="s">
        <v>444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45905</v>
      </c>
      <c r="I362">
        <v>4</v>
      </c>
      <c r="J362" s="2">
        <v>16</v>
      </c>
      <c r="K362" s="2" t="s">
        <v>6</v>
      </c>
      <c r="L362" s="2">
        <f t="shared" si="11"/>
        <v>64</v>
      </c>
      <c r="M362" s="7">
        <v>18</v>
      </c>
    </row>
    <row r="363" spans="1:13" x14ac:dyDescent="0.25">
      <c r="A363" t="s">
        <v>445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45905</v>
      </c>
      <c r="I363">
        <v>4</v>
      </c>
      <c r="J363" s="2">
        <v>13</v>
      </c>
      <c r="K363" s="2" t="s">
        <v>6</v>
      </c>
      <c r="L363" s="2">
        <f t="shared" si="11"/>
        <v>52</v>
      </c>
      <c r="M363" s="7">
        <v>18</v>
      </c>
    </row>
    <row r="364" spans="1:13" x14ac:dyDescent="0.25">
      <c r="A364" t="s">
        <v>446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45905</v>
      </c>
      <c r="I364">
        <v>24</v>
      </c>
      <c r="J364" s="2">
        <v>13</v>
      </c>
      <c r="K364" s="2" t="s">
        <v>6</v>
      </c>
      <c r="L364" s="2">
        <f t="shared" si="11"/>
        <v>312</v>
      </c>
      <c r="M364" s="7">
        <v>18</v>
      </c>
    </row>
    <row r="365" spans="1:13" x14ac:dyDescent="0.25">
      <c r="A365" t="s">
        <v>447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45905</v>
      </c>
      <c r="I365">
        <v>12</v>
      </c>
      <c r="J365" s="2">
        <v>13</v>
      </c>
      <c r="K365" s="2" t="s">
        <v>6</v>
      </c>
      <c r="L365" s="2">
        <f t="shared" si="11"/>
        <v>156</v>
      </c>
      <c r="M365" s="7">
        <v>18</v>
      </c>
    </row>
    <row r="366" spans="1:13" x14ac:dyDescent="0.25">
      <c r="A366" t="s">
        <v>448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45905</v>
      </c>
      <c r="I366">
        <v>16</v>
      </c>
      <c r="J366" s="2">
        <v>10</v>
      </c>
      <c r="K366" s="2" t="s">
        <v>6</v>
      </c>
      <c r="L366" s="2">
        <f t="shared" si="11"/>
        <v>160</v>
      </c>
      <c r="M366" s="7">
        <v>18</v>
      </c>
    </row>
    <row r="367" spans="1:13" x14ac:dyDescent="0.25">
      <c r="A367" t="s">
        <v>449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45905</v>
      </c>
      <c r="I367">
        <v>24</v>
      </c>
      <c r="J367" s="2">
        <v>13</v>
      </c>
      <c r="K367" s="2" t="s">
        <v>6</v>
      </c>
      <c r="L367" s="2">
        <f t="shared" si="11"/>
        <v>312</v>
      </c>
      <c r="M367" s="7">
        <v>18</v>
      </c>
    </row>
    <row r="368" spans="1:13" x14ac:dyDescent="0.25">
      <c r="A368" t="s">
        <v>450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45905</v>
      </c>
      <c r="I368">
        <v>4</v>
      </c>
      <c r="J368" s="2">
        <v>13</v>
      </c>
      <c r="K368" s="2" t="s">
        <v>6</v>
      </c>
      <c r="L368" s="2">
        <f t="shared" si="11"/>
        <v>52</v>
      </c>
      <c r="M368" s="7">
        <v>18</v>
      </c>
    </row>
    <row r="369" spans="1:13" x14ac:dyDescent="0.25">
      <c r="A369" t="s">
        <v>451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45905</v>
      </c>
      <c r="I369">
        <v>4</v>
      </c>
      <c r="J369" s="2">
        <v>26.5</v>
      </c>
      <c r="K369" s="2" t="s">
        <v>7</v>
      </c>
      <c r="L369" s="2">
        <f t="shared" si="11"/>
        <v>106</v>
      </c>
      <c r="M369" s="7">
        <v>18</v>
      </c>
    </row>
    <row r="370" spans="1:13" x14ac:dyDescent="0.25">
      <c r="A370" t="s">
        <v>452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45905</v>
      </c>
      <c r="I370">
        <v>4</v>
      </c>
      <c r="J370" s="2">
        <v>13</v>
      </c>
      <c r="K370" s="2" t="s">
        <v>7</v>
      </c>
      <c r="L370" s="2">
        <f t="shared" si="11"/>
        <v>52</v>
      </c>
      <c r="M370" s="7">
        <v>18</v>
      </c>
    </row>
    <row r="371" spans="1:13" x14ac:dyDescent="0.25">
      <c r="A371" t="s">
        <v>453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45905</v>
      </c>
      <c r="I371">
        <v>8</v>
      </c>
      <c r="J371" s="2">
        <v>19</v>
      </c>
      <c r="K371" s="2" t="s">
        <v>6</v>
      </c>
      <c r="L371" s="2">
        <f t="shared" si="11"/>
        <v>152</v>
      </c>
      <c r="M371" s="7">
        <v>18</v>
      </c>
    </row>
    <row r="372" spans="1:13" x14ac:dyDescent="0.25">
      <c r="A372" t="s">
        <v>454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45905</v>
      </c>
      <c r="I372">
        <v>16</v>
      </c>
      <c r="J372" s="2">
        <v>19</v>
      </c>
      <c r="K372" s="2" t="s">
        <v>6</v>
      </c>
      <c r="L372" s="2">
        <f t="shared" si="11"/>
        <v>304</v>
      </c>
      <c r="M372" s="7">
        <v>18</v>
      </c>
    </row>
    <row r="373" spans="1:13" x14ac:dyDescent="0.25">
      <c r="A373" t="s">
        <v>455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45905</v>
      </c>
      <c r="I373">
        <v>4</v>
      </c>
      <c r="J373" s="2">
        <v>17.5</v>
      </c>
      <c r="K373" s="2" t="s">
        <v>7</v>
      </c>
      <c r="L373" s="2">
        <f t="shared" si="11"/>
        <v>70</v>
      </c>
      <c r="M373" s="7">
        <v>18</v>
      </c>
    </row>
    <row r="374" spans="1:13" x14ac:dyDescent="0.25">
      <c r="A374" t="s">
        <v>456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45905</v>
      </c>
      <c r="I374">
        <v>24</v>
      </c>
      <c r="J374" s="2">
        <v>10</v>
      </c>
      <c r="K374" s="2" t="s">
        <v>6</v>
      </c>
      <c r="L374" s="2">
        <f t="shared" si="11"/>
        <v>240</v>
      </c>
      <c r="M374" s="7">
        <v>18</v>
      </c>
    </row>
    <row r="375" spans="1:13" x14ac:dyDescent="0.25">
      <c r="A375" t="s">
        <v>457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45905</v>
      </c>
      <c r="I375">
        <v>24</v>
      </c>
      <c r="J375" s="2">
        <v>13</v>
      </c>
      <c r="K375" s="2" t="s">
        <v>6</v>
      </c>
      <c r="L375" s="2">
        <f t="shared" si="11"/>
        <v>312</v>
      </c>
      <c r="M375" s="7">
        <v>18</v>
      </c>
    </row>
    <row r="376" spans="1:13" x14ac:dyDescent="0.25">
      <c r="A376" t="s">
        <v>458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45905</v>
      </c>
      <c r="I376">
        <v>4</v>
      </c>
      <c r="J376" s="2">
        <v>17</v>
      </c>
      <c r="K376" s="2" t="s">
        <v>7</v>
      </c>
      <c r="L376" s="2">
        <f t="shared" si="11"/>
        <v>68</v>
      </c>
      <c r="M376" s="7">
        <v>18</v>
      </c>
    </row>
    <row r="377" spans="1:13" x14ac:dyDescent="0.25">
      <c r="A377" t="s">
        <v>459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45905</v>
      </c>
      <c r="I377">
        <v>32</v>
      </c>
      <c r="J377" s="2">
        <v>6</v>
      </c>
      <c r="K377" s="2" t="s">
        <v>6</v>
      </c>
      <c r="L377" s="2">
        <f t="shared" si="11"/>
        <v>192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45905</v>
      </c>
      <c r="I378">
        <v>4</v>
      </c>
      <c r="J378" s="2">
        <v>13</v>
      </c>
      <c r="K378" s="2" t="s">
        <v>7</v>
      </c>
      <c r="L378" s="2">
        <f t="shared" si="11"/>
        <v>52</v>
      </c>
      <c r="M378" s="7">
        <v>18</v>
      </c>
    </row>
    <row r="379" spans="1:13" x14ac:dyDescent="0.25">
      <c r="A379" t="s">
        <v>460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45905</v>
      </c>
      <c r="I379">
        <v>4</v>
      </c>
      <c r="J379" s="2">
        <v>13</v>
      </c>
      <c r="K379" s="2" t="s">
        <v>6</v>
      </c>
      <c r="L379" s="2">
        <f t="shared" si="11"/>
        <v>52</v>
      </c>
      <c r="M379" s="7">
        <v>18</v>
      </c>
    </row>
    <row r="380" spans="1:13" x14ac:dyDescent="0.25">
      <c r="A380" t="s">
        <v>461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45905</v>
      </c>
      <c r="I380">
        <v>4</v>
      </c>
      <c r="J380" s="2">
        <v>13</v>
      </c>
      <c r="K380" s="2" t="s">
        <v>6</v>
      </c>
      <c r="L380" s="2">
        <f t="shared" si="11"/>
        <v>52</v>
      </c>
      <c r="M380" s="7">
        <v>18</v>
      </c>
    </row>
    <row r="381" spans="1:13" x14ac:dyDescent="0.25">
      <c r="A381" t="s">
        <v>462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45905</v>
      </c>
      <c r="I381">
        <v>4</v>
      </c>
      <c r="J381" s="2">
        <v>8.75</v>
      </c>
      <c r="K381" s="2" t="s">
        <v>6</v>
      </c>
      <c r="L381" s="2">
        <f t="shared" si="11"/>
        <v>35</v>
      </c>
      <c r="M381" s="7">
        <v>18</v>
      </c>
    </row>
    <row r="382" spans="1:13" x14ac:dyDescent="0.25">
      <c r="A382" t="s">
        <v>463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45906</v>
      </c>
      <c r="I382">
        <v>36</v>
      </c>
      <c r="J382" s="2">
        <v>8.75</v>
      </c>
      <c r="K382" s="2" t="s">
        <v>6</v>
      </c>
      <c r="L382" s="2">
        <f t="shared" si="11"/>
        <v>315</v>
      </c>
      <c r="M382" s="7">
        <v>19</v>
      </c>
    </row>
    <row r="383" spans="1:13" x14ac:dyDescent="0.25">
      <c r="A383" t="s">
        <v>464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45906</v>
      </c>
      <c r="I383">
        <v>4</v>
      </c>
      <c r="J383" s="2">
        <v>52.5</v>
      </c>
      <c r="K383" s="2" t="s">
        <v>6</v>
      </c>
      <c r="L383" s="2">
        <f t="shared" si="11"/>
        <v>210</v>
      </c>
      <c r="M383" s="7">
        <v>19</v>
      </c>
    </row>
    <row r="384" spans="1:13" x14ac:dyDescent="0.25">
      <c r="A384" t="s">
        <v>465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45906</v>
      </c>
      <c r="I384">
        <v>4</v>
      </c>
      <c r="J384" s="2">
        <v>21</v>
      </c>
      <c r="K384" s="2" t="s">
        <v>7</v>
      </c>
      <c r="L384" s="2">
        <f t="shared" si="11"/>
        <v>84</v>
      </c>
      <c r="M384" s="7">
        <v>19</v>
      </c>
    </row>
    <row r="385" spans="1:13" x14ac:dyDescent="0.25">
      <c r="A385" t="s">
        <v>466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45906</v>
      </c>
      <c r="I385">
        <v>4</v>
      </c>
      <c r="J385" s="2">
        <v>7.375</v>
      </c>
      <c r="K385" s="2" t="s">
        <v>6</v>
      </c>
      <c r="L385" s="2">
        <f t="shared" si="11"/>
        <v>29.5</v>
      </c>
      <c r="M385" s="7">
        <v>19</v>
      </c>
    </row>
    <row r="386" spans="1:13" x14ac:dyDescent="0.25">
      <c r="A386" t="s">
        <v>467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45906</v>
      </c>
      <c r="I386">
        <v>4</v>
      </c>
      <c r="J386" s="2">
        <v>9.5</v>
      </c>
      <c r="K386" s="2" t="s">
        <v>6</v>
      </c>
      <c r="L386" s="2">
        <f t="shared" si="11"/>
        <v>38</v>
      </c>
      <c r="M386" s="7">
        <v>19</v>
      </c>
    </row>
    <row r="387" spans="1:13" x14ac:dyDescent="0.25">
      <c r="A387" t="s">
        <v>468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50" ca="1" si="12">TODAY()+M387</f>
        <v>45906</v>
      </c>
      <c r="I387">
        <v>16</v>
      </c>
      <c r="J387" s="2">
        <v>10</v>
      </c>
      <c r="K387" s="2" t="s">
        <v>6</v>
      </c>
      <c r="L387" s="2">
        <f t="shared" ref="L387:L450" si="13">J387*I387</f>
        <v>160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45906</v>
      </c>
      <c r="I388">
        <v>32</v>
      </c>
      <c r="J388" s="2">
        <v>9.5</v>
      </c>
      <c r="K388" s="2" t="s">
        <v>6</v>
      </c>
      <c r="L388" s="2">
        <f t="shared" si="13"/>
        <v>304</v>
      </c>
      <c r="M388" s="7">
        <v>19</v>
      </c>
    </row>
    <row r="389" spans="1:13" x14ac:dyDescent="0.25">
      <c r="A389" t="s">
        <v>469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45906</v>
      </c>
      <c r="I389">
        <v>32</v>
      </c>
      <c r="J389" s="2">
        <v>7.375</v>
      </c>
      <c r="K389" s="2" t="s">
        <v>6</v>
      </c>
      <c r="L389" s="2">
        <f t="shared" si="13"/>
        <v>236</v>
      </c>
      <c r="M389" s="7">
        <v>19</v>
      </c>
    </row>
    <row r="390" spans="1:13" x14ac:dyDescent="0.25">
      <c r="A390" t="s">
        <v>470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45906</v>
      </c>
      <c r="I390">
        <v>8</v>
      </c>
      <c r="J390" s="2">
        <v>10</v>
      </c>
      <c r="K390" s="2" t="s">
        <v>6</v>
      </c>
      <c r="L390" s="2">
        <f t="shared" si="13"/>
        <v>80</v>
      </c>
      <c r="M390" s="7">
        <v>19</v>
      </c>
    </row>
    <row r="391" spans="1:13" x14ac:dyDescent="0.25">
      <c r="A391" t="s">
        <v>471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45906</v>
      </c>
      <c r="I391">
        <v>4</v>
      </c>
      <c r="J391" s="2">
        <v>13</v>
      </c>
      <c r="K391" s="2" t="s">
        <v>6</v>
      </c>
      <c r="L391" s="2">
        <f t="shared" si="13"/>
        <v>52</v>
      </c>
      <c r="M391" s="7">
        <v>19</v>
      </c>
    </row>
    <row r="392" spans="1:13" x14ac:dyDescent="0.25">
      <c r="A392" t="s">
        <v>472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45906</v>
      </c>
      <c r="I392">
        <v>24</v>
      </c>
      <c r="J392" s="2">
        <v>13</v>
      </c>
      <c r="K392" s="2" t="s">
        <v>6</v>
      </c>
      <c r="L392" s="2">
        <f t="shared" si="13"/>
        <v>312</v>
      </c>
      <c r="M392" s="7">
        <v>19</v>
      </c>
    </row>
    <row r="393" spans="1:13" x14ac:dyDescent="0.25">
      <c r="A393" t="s">
        <v>473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45906</v>
      </c>
      <c r="I393">
        <v>16</v>
      </c>
      <c r="J393" s="2">
        <v>10.75</v>
      </c>
      <c r="K393" s="2" t="s">
        <v>6</v>
      </c>
      <c r="L393" s="2">
        <f t="shared" si="13"/>
        <v>172</v>
      </c>
      <c r="M393" s="7">
        <v>19</v>
      </c>
    </row>
    <row r="394" spans="1:13" x14ac:dyDescent="0.25">
      <c r="A394" t="s">
        <v>474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45906</v>
      </c>
      <c r="I394">
        <v>4</v>
      </c>
      <c r="J394" s="2">
        <v>21</v>
      </c>
      <c r="K394" s="2" t="s">
        <v>7</v>
      </c>
      <c r="L394" s="2">
        <f t="shared" si="13"/>
        <v>84</v>
      </c>
      <c r="M394" s="7">
        <v>19</v>
      </c>
    </row>
    <row r="395" spans="1:13" x14ac:dyDescent="0.25">
      <c r="A395" t="s">
        <v>475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45906</v>
      </c>
      <c r="I395">
        <v>4</v>
      </c>
      <c r="J395" s="2">
        <v>13</v>
      </c>
      <c r="K395" s="2" t="s">
        <v>7</v>
      </c>
      <c r="L395" s="2">
        <f t="shared" si="13"/>
        <v>52</v>
      </c>
      <c r="M395" s="7">
        <v>19</v>
      </c>
    </row>
    <row r="396" spans="1:13" x14ac:dyDescent="0.25">
      <c r="A396" t="s">
        <v>476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45906</v>
      </c>
      <c r="I396">
        <v>24</v>
      </c>
      <c r="J396" s="2">
        <v>10.75</v>
      </c>
      <c r="K396" s="2" t="s">
        <v>6</v>
      </c>
      <c r="L396" s="2">
        <f t="shared" si="13"/>
        <v>258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45906</v>
      </c>
      <c r="I397">
        <v>4</v>
      </c>
      <c r="J397" s="2">
        <v>13</v>
      </c>
      <c r="K397" s="2" t="s">
        <v>7</v>
      </c>
      <c r="L397" s="2">
        <f t="shared" si="13"/>
        <v>52</v>
      </c>
      <c r="M397" s="7">
        <v>19</v>
      </c>
    </row>
    <row r="398" spans="1:13" x14ac:dyDescent="0.25">
      <c r="A398" t="s">
        <v>477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45906</v>
      </c>
      <c r="I398">
        <v>4</v>
      </c>
      <c r="J398" s="2">
        <v>12.75</v>
      </c>
      <c r="K398" s="2" t="s">
        <v>6</v>
      </c>
      <c r="L398" s="2">
        <f t="shared" si="13"/>
        <v>51</v>
      </c>
      <c r="M398" s="7">
        <v>19</v>
      </c>
    </row>
    <row r="399" spans="1:13" x14ac:dyDescent="0.25">
      <c r="A399" t="s">
        <v>478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45906</v>
      </c>
      <c r="I399">
        <v>24</v>
      </c>
      <c r="J399" s="2">
        <v>12.75</v>
      </c>
      <c r="K399" s="2" t="s">
        <v>6</v>
      </c>
      <c r="L399" s="2">
        <f t="shared" si="13"/>
        <v>306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45906</v>
      </c>
      <c r="I400">
        <v>28</v>
      </c>
      <c r="J400" s="2">
        <v>9</v>
      </c>
      <c r="K400" s="2" t="s">
        <v>6</v>
      </c>
      <c r="L400" s="2">
        <f t="shared" si="13"/>
        <v>252</v>
      </c>
      <c r="M400" s="7">
        <v>19</v>
      </c>
    </row>
    <row r="401" spans="1:13" x14ac:dyDescent="0.25">
      <c r="A401" t="s">
        <v>479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45906</v>
      </c>
      <c r="I401">
        <v>4</v>
      </c>
      <c r="J401" s="2">
        <v>13</v>
      </c>
      <c r="K401" s="2" t="s">
        <v>7</v>
      </c>
      <c r="L401" s="2">
        <f t="shared" si="13"/>
        <v>52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45907</v>
      </c>
      <c r="I402">
        <v>4</v>
      </c>
      <c r="J402" s="2">
        <v>9</v>
      </c>
      <c r="K402" s="2" t="s">
        <v>6</v>
      </c>
      <c r="L402" s="2">
        <f t="shared" si="13"/>
        <v>36</v>
      </c>
      <c r="M402" s="7">
        <v>20</v>
      </c>
    </row>
    <row r="403" spans="1:13" x14ac:dyDescent="0.25">
      <c r="A403" t="s">
        <v>480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45907</v>
      </c>
      <c r="I403">
        <v>8</v>
      </c>
      <c r="J403" s="2">
        <v>13</v>
      </c>
      <c r="K403" s="2" t="s">
        <v>6</v>
      </c>
      <c r="L403" s="2">
        <f t="shared" si="13"/>
        <v>104</v>
      </c>
      <c r="M403" s="7">
        <v>20</v>
      </c>
    </row>
    <row r="404" spans="1:13" x14ac:dyDescent="0.25">
      <c r="A404" t="s">
        <v>481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45907</v>
      </c>
      <c r="I404">
        <v>24</v>
      </c>
      <c r="J404" s="2">
        <v>13</v>
      </c>
      <c r="K404" s="2" t="s">
        <v>6</v>
      </c>
      <c r="L404" s="2">
        <f t="shared" si="13"/>
        <v>312</v>
      </c>
      <c r="M404" s="7">
        <v>20</v>
      </c>
    </row>
    <row r="405" spans="1:13" x14ac:dyDescent="0.25">
      <c r="A405" t="s">
        <v>482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45907</v>
      </c>
      <c r="I405">
        <v>20</v>
      </c>
      <c r="J405" s="2">
        <v>11.5</v>
      </c>
      <c r="K405" s="2" t="s">
        <v>6</v>
      </c>
      <c r="L405" s="2">
        <f t="shared" si="13"/>
        <v>230</v>
      </c>
      <c r="M405" s="7">
        <v>20</v>
      </c>
    </row>
    <row r="406" spans="1:13" x14ac:dyDescent="0.25">
      <c r="A406" t="s">
        <v>483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45907</v>
      </c>
      <c r="I406">
        <v>4</v>
      </c>
      <c r="J406" s="2">
        <v>19</v>
      </c>
      <c r="K406" s="2" t="s">
        <v>7</v>
      </c>
      <c r="L406" s="2">
        <f t="shared" si="13"/>
        <v>76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45907</v>
      </c>
      <c r="I407">
        <v>4</v>
      </c>
      <c r="J407" s="2">
        <v>11.5</v>
      </c>
      <c r="K407" s="2" t="s">
        <v>6</v>
      </c>
      <c r="L407" s="2">
        <f t="shared" si="13"/>
        <v>46</v>
      </c>
      <c r="M407" s="7">
        <v>20</v>
      </c>
    </row>
    <row r="408" spans="1:13" x14ac:dyDescent="0.25">
      <c r="A408" t="s">
        <v>484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45907</v>
      </c>
      <c r="I408">
        <v>4</v>
      </c>
      <c r="J408" s="2">
        <v>13</v>
      </c>
      <c r="K408" s="2" t="s">
        <v>6</v>
      </c>
      <c r="L408" s="2">
        <f t="shared" si="13"/>
        <v>52</v>
      </c>
      <c r="M408" s="7">
        <v>20</v>
      </c>
    </row>
    <row r="409" spans="1:13" x14ac:dyDescent="0.25">
      <c r="A409" t="s">
        <v>485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45907</v>
      </c>
      <c r="I409">
        <v>24</v>
      </c>
      <c r="J409" s="2">
        <v>13</v>
      </c>
      <c r="K409" s="2" t="s">
        <v>6</v>
      </c>
      <c r="L409" s="2">
        <f t="shared" si="13"/>
        <v>312</v>
      </c>
      <c r="M409" s="7">
        <v>20</v>
      </c>
    </row>
    <row r="410" spans="1:13" x14ac:dyDescent="0.25">
      <c r="A410" t="s">
        <v>486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45907</v>
      </c>
      <c r="I410">
        <v>4</v>
      </c>
      <c r="J410" s="2">
        <v>13</v>
      </c>
      <c r="K410" s="2" t="s">
        <v>6</v>
      </c>
      <c r="L410" s="2">
        <f t="shared" si="13"/>
        <v>52</v>
      </c>
      <c r="M410" s="7">
        <v>20</v>
      </c>
    </row>
    <row r="411" spans="1:13" x14ac:dyDescent="0.25">
      <c r="A411" t="s">
        <v>487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45907</v>
      </c>
      <c r="I411">
        <v>8</v>
      </c>
      <c r="J411" s="2">
        <v>5</v>
      </c>
      <c r="K411" s="2" t="s">
        <v>6</v>
      </c>
      <c r="L411" s="2">
        <f t="shared" si="13"/>
        <v>40</v>
      </c>
      <c r="M411" s="7">
        <v>20</v>
      </c>
    </row>
    <row r="412" spans="1:13" x14ac:dyDescent="0.25">
      <c r="A412" t="s">
        <v>488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45907</v>
      </c>
      <c r="I412">
        <v>8</v>
      </c>
      <c r="J412" s="2">
        <v>8.75</v>
      </c>
      <c r="K412" s="2" t="s">
        <v>6</v>
      </c>
      <c r="L412" s="2">
        <f t="shared" si="13"/>
        <v>70</v>
      </c>
      <c r="M412" s="7">
        <v>20</v>
      </c>
    </row>
    <row r="413" spans="1:13" x14ac:dyDescent="0.25">
      <c r="A413" t="s">
        <v>489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45907</v>
      </c>
      <c r="I413">
        <v>4</v>
      </c>
      <c r="J413" s="2">
        <v>35.5</v>
      </c>
      <c r="K413" s="2" t="s">
        <v>7</v>
      </c>
      <c r="L413" s="2">
        <f t="shared" si="13"/>
        <v>142</v>
      </c>
      <c r="M413" s="7">
        <v>20</v>
      </c>
    </row>
    <row r="414" spans="1:13" x14ac:dyDescent="0.25">
      <c r="A414" t="s">
        <v>490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45907</v>
      </c>
      <c r="I414">
        <v>8</v>
      </c>
      <c r="J414" s="2">
        <v>12.75</v>
      </c>
      <c r="K414" s="2" t="s">
        <v>6</v>
      </c>
      <c r="L414" s="2">
        <f t="shared" si="13"/>
        <v>102</v>
      </c>
      <c r="M414" s="7">
        <v>20</v>
      </c>
    </row>
    <row r="415" spans="1:13" x14ac:dyDescent="0.25">
      <c r="A415" t="s">
        <v>491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45907</v>
      </c>
      <c r="I415">
        <v>24</v>
      </c>
      <c r="J415" s="2">
        <v>12.75</v>
      </c>
      <c r="K415" s="2" t="s">
        <v>6</v>
      </c>
      <c r="L415" s="2">
        <f t="shared" si="13"/>
        <v>306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45907</v>
      </c>
      <c r="I416">
        <v>24</v>
      </c>
      <c r="J416" s="2">
        <v>8.625</v>
      </c>
      <c r="K416" s="2" t="s">
        <v>6</v>
      </c>
      <c r="L416" s="2">
        <f t="shared" si="13"/>
        <v>207</v>
      </c>
      <c r="M416" s="7">
        <v>20</v>
      </c>
    </row>
    <row r="417" spans="1:13" x14ac:dyDescent="0.25">
      <c r="A417" t="s">
        <v>492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45907</v>
      </c>
      <c r="I417">
        <v>8</v>
      </c>
      <c r="J417" s="2">
        <v>13</v>
      </c>
      <c r="K417" s="2" t="s">
        <v>7</v>
      </c>
      <c r="L417" s="2">
        <f t="shared" si="13"/>
        <v>104</v>
      </c>
      <c r="M417" s="7">
        <v>20</v>
      </c>
    </row>
    <row r="418" spans="1:13" x14ac:dyDescent="0.25">
      <c r="A418" t="s">
        <v>493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45907</v>
      </c>
      <c r="I418">
        <v>28</v>
      </c>
      <c r="J418" s="2">
        <v>9</v>
      </c>
      <c r="K418" s="2" t="s">
        <v>6</v>
      </c>
      <c r="L418" s="2">
        <f t="shared" si="13"/>
        <v>252</v>
      </c>
      <c r="M418" s="7">
        <v>20</v>
      </c>
    </row>
    <row r="419" spans="1:13" x14ac:dyDescent="0.25">
      <c r="A419" t="s">
        <v>494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45907</v>
      </c>
      <c r="I419">
        <v>4</v>
      </c>
      <c r="J419" s="2">
        <v>13.25</v>
      </c>
      <c r="K419" s="2" t="s">
        <v>6</v>
      </c>
      <c r="L419" s="2">
        <f t="shared" si="13"/>
        <v>53</v>
      </c>
      <c r="M419" s="7">
        <v>20</v>
      </c>
    </row>
    <row r="420" spans="1:13" x14ac:dyDescent="0.25">
      <c r="A420" t="s">
        <v>495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45907</v>
      </c>
      <c r="I420">
        <v>20</v>
      </c>
      <c r="J420" s="2">
        <v>6</v>
      </c>
      <c r="K420" s="2" t="s">
        <v>6</v>
      </c>
      <c r="L420" s="2">
        <f t="shared" si="13"/>
        <v>120</v>
      </c>
      <c r="M420" s="7">
        <v>20</v>
      </c>
    </row>
    <row r="421" spans="1:13" x14ac:dyDescent="0.25">
      <c r="A421" t="s">
        <v>496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45908</v>
      </c>
      <c r="I421">
        <v>20</v>
      </c>
      <c r="J421" s="2">
        <v>7</v>
      </c>
      <c r="K421" s="2" t="s">
        <v>6</v>
      </c>
      <c r="L421" s="2">
        <f t="shared" si="13"/>
        <v>140</v>
      </c>
      <c r="M421" s="7">
        <v>21</v>
      </c>
    </row>
    <row r="422" spans="1:13" x14ac:dyDescent="0.25">
      <c r="A422" t="s">
        <v>497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45908</v>
      </c>
      <c r="I422">
        <v>4</v>
      </c>
      <c r="J422" s="2">
        <v>13.25</v>
      </c>
      <c r="K422" s="2" t="s">
        <v>6</v>
      </c>
      <c r="L422" s="2">
        <f t="shared" si="13"/>
        <v>53</v>
      </c>
      <c r="M422" s="7">
        <v>21</v>
      </c>
    </row>
    <row r="423" spans="1:13" x14ac:dyDescent="0.25">
      <c r="A423" t="s">
        <v>498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45908</v>
      </c>
      <c r="I423">
        <v>20</v>
      </c>
      <c r="J423" s="2">
        <v>10</v>
      </c>
      <c r="K423" s="2" t="s">
        <v>6</v>
      </c>
      <c r="L423" s="2">
        <f t="shared" si="13"/>
        <v>200</v>
      </c>
      <c r="M423" s="7">
        <v>21</v>
      </c>
    </row>
    <row r="424" spans="1:13" x14ac:dyDescent="0.25">
      <c r="A424" t="s">
        <v>499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45908</v>
      </c>
      <c r="I424">
        <v>8</v>
      </c>
      <c r="J424" s="2">
        <v>13.25</v>
      </c>
      <c r="K424" s="2" t="s">
        <v>6</v>
      </c>
      <c r="L424" s="2">
        <f t="shared" si="13"/>
        <v>106</v>
      </c>
      <c r="M424" s="7">
        <v>21</v>
      </c>
    </row>
    <row r="425" spans="1:13" x14ac:dyDescent="0.25">
      <c r="A425" t="s">
        <v>500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45908</v>
      </c>
      <c r="I425">
        <v>4</v>
      </c>
      <c r="J425" s="2">
        <v>13.25</v>
      </c>
      <c r="K425" s="2" t="s">
        <v>6</v>
      </c>
      <c r="L425" s="2">
        <f t="shared" si="13"/>
        <v>53</v>
      </c>
      <c r="M425" s="7">
        <v>21</v>
      </c>
    </row>
    <row r="426" spans="1:13" x14ac:dyDescent="0.25">
      <c r="A426" t="s">
        <v>501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45908</v>
      </c>
      <c r="I426">
        <v>24</v>
      </c>
      <c r="J426" s="2">
        <v>9</v>
      </c>
      <c r="K426" s="2" t="s">
        <v>6</v>
      </c>
      <c r="L426" s="2">
        <f t="shared" si="13"/>
        <v>216</v>
      </c>
      <c r="M426" s="7">
        <v>21</v>
      </c>
    </row>
    <row r="427" spans="1:13" x14ac:dyDescent="0.25">
      <c r="A427" t="s">
        <v>502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45908</v>
      </c>
      <c r="I427">
        <v>4</v>
      </c>
      <c r="J427" s="2">
        <v>10</v>
      </c>
      <c r="K427" s="2" t="s">
        <v>6</v>
      </c>
      <c r="L427" s="2">
        <f t="shared" si="13"/>
        <v>40</v>
      </c>
      <c r="M427" s="7">
        <v>21</v>
      </c>
    </row>
    <row r="428" spans="1:13" x14ac:dyDescent="0.25">
      <c r="A428" t="s">
        <v>503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45908</v>
      </c>
      <c r="I428">
        <v>8</v>
      </c>
      <c r="J428" s="2">
        <v>8</v>
      </c>
      <c r="K428" s="2" t="s">
        <v>6</v>
      </c>
      <c r="L428" s="2">
        <f t="shared" si="13"/>
        <v>64</v>
      </c>
      <c r="M428" s="7">
        <v>21</v>
      </c>
    </row>
    <row r="429" spans="1:13" x14ac:dyDescent="0.25">
      <c r="A429" t="s">
        <v>504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45908</v>
      </c>
      <c r="I429">
        <v>16</v>
      </c>
      <c r="J429" s="2">
        <v>5</v>
      </c>
      <c r="K429" s="2" t="s">
        <v>6</v>
      </c>
      <c r="L429" s="2">
        <f t="shared" si="13"/>
        <v>80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45908</v>
      </c>
      <c r="I430">
        <v>12</v>
      </c>
      <c r="J430" s="2">
        <v>8</v>
      </c>
      <c r="K430" s="2" t="s">
        <v>6</v>
      </c>
      <c r="L430" s="2">
        <f t="shared" si="13"/>
        <v>96</v>
      </c>
      <c r="M430" s="7">
        <v>21</v>
      </c>
    </row>
    <row r="431" spans="1:13" x14ac:dyDescent="0.25">
      <c r="A431" t="s">
        <v>505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45908</v>
      </c>
      <c r="I431">
        <v>4</v>
      </c>
      <c r="J431" s="2">
        <v>21</v>
      </c>
      <c r="K431" s="2" t="s">
        <v>7</v>
      </c>
      <c r="L431" s="2">
        <f t="shared" si="13"/>
        <v>84</v>
      </c>
      <c r="M431" s="7">
        <v>21</v>
      </c>
    </row>
    <row r="432" spans="1:13" x14ac:dyDescent="0.25">
      <c r="A432" t="s">
        <v>506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45908</v>
      </c>
      <c r="I432">
        <v>12</v>
      </c>
      <c r="J432" s="2">
        <v>4.5</v>
      </c>
      <c r="K432" s="2" t="s">
        <v>6</v>
      </c>
      <c r="L432" s="2">
        <f t="shared" si="13"/>
        <v>54</v>
      </c>
      <c r="M432" s="7">
        <v>21</v>
      </c>
    </row>
    <row r="433" spans="1:13" x14ac:dyDescent="0.25">
      <c r="A433" t="s">
        <v>507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45908</v>
      </c>
      <c r="I433">
        <v>4</v>
      </c>
      <c r="J433" s="2">
        <v>8.25</v>
      </c>
      <c r="K433" s="2" t="s">
        <v>6</v>
      </c>
      <c r="L433" s="2">
        <f t="shared" si="13"/>
        <v>33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45908</v>
      </c>
      <c r="I434">
        <v>4</v>
      </c>
      <c r="J434" s="2">
        <v>8.75</v>
      </c>
      <c r="K434" s="2" t="s">
        <v>6</v>
      </c>
      <c r="L434" s="2">
        <f t="shared" si="13"/>
        <v>35</v>
      </c>
      <c r="M434" s="7">
        <v>21</v>
      </c>
    </row>
    <row r="435" spans="1:13" x14ac:dyDescent="0.25">
      <c r="A435" t="s">
        <v>508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45908</v>
      </c>
      <c r="I435">
        <v>8</v>
      </c>
      <c r="J435" s="2">
        <v>8.5</v>
      </c>
      <c r="K435" s="2" t="s">
        <v>6</v>
      </c>
      <c r="L435" s="2">
        <f t="shared" si="13"/>
        <v>68</v>
      </c>
      <c r="M435" s="7">
        <v>21</v>
      </c>
    </row>
    <row r="436" spans="1:13" x14ac:dyDescent="0.25">
      <c r="A436" t="s">
        <v>509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45908</v>
      </c>
      <c r="I436">
        <v>4</v>
      </c>
      <c r="J436" s="2">
        <v>10</v>
      </c>
      <c r="K436" s="2" t="s">
        <v>6</v>
      </c>
      <c r="L436" s="2">
        <f t="shared" si="13"/>
        <v>40</v>
      </c>
      <c r="M436" s="7">
        <v>21</v>
      </c>
    </row>
    <row r="437" spans="1:13" x14ac:dyDescent="0.25">
      <c r="A437" t="s">
        <v>510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45908</v>
      </c>
      <c r="I437">
        <v>16</v>
      </c>
      <c r="J437" s="2">
        <v>10.125</v>
      </c>
      <c r="K437" s="2" t="s">
        <v>6</v>
      </c>
      <c r="L437" s="2">
        <f t="shared" si="13"/>
        <v>162</v>
      </c>
      <c r="M437" s="7">
        <v>21</v>
      </c>
    </row>
    <row r="438" spans="1:13" x14ac:dyDescent="0.25">
      <c r="A438" t="s">
        <v>511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45908</v>
      </c>
      <c r="I438">
        <v>16</v>
      </c>
      <c r="J438" s="2">
        <v>5</v>
      </c>
      <c r="K438" s="2" t="s">
        <v>6</v>
      </c>
      <c r="L438" s="2">
        <f t="shared" si="13"/>
        <v>80</v>
      </c>
      <c r="M438" s="7">
        <v>21</v>
      </c>
    </row>
    <row r="439" spans="1:13" x14ac:dyDescent="0.25">
      <c r="A439" t="s">
        <v>512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45908</v>
      </c>
      <c r="I439">
        <v>12</v>
      </c>
      <c r="J439" s="2">
        <v>4.5</v>
      </c>
      <c r="K439" s="2" t="s">
        <v>6</v>
      </c>
      <c r="L439" s="2">
        <f t="shared" si="13"/>
        <v>54</v>
      </c>
      <c r="M439" s="7">
        <v>21</v>
      </c>
    </row>
    <row r="440" spans="1:13" x14ac:dyDescent="0.25">
      <c r="A440" t="s">
        <v>513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45908</v>
      </c>
      <c r="I440">
        <v>12</v>
      </c>
      <c r="J440" s="2">
        <v>8</v>
      </c>
      <c r="K440" s="2" t="s">
        <v>6</v>
      </c>
      <c r="L440" s="2">
        <f t="shared" si="13"/>
        <v>96</v>
      </c>
      <c r="M440" s="7">
        <v>21</v>
      </c>
    </row>
    <row r="441" spans="1:13" x14ac:dyDescent="0.25">
      <c r="A441" t="s">
        <v>514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45909</v>
      </c>
      <c r="I441">
        <v>4</v>
      </c>
      <c r="J441" s="2">
        <v>13</v>
      </c>
      <c r="K441" s="2" t="s">
        <v>7</v>
      </c>
      <c r="L441" s="2">
        <f t="shared" si="13"/>
        <v>52</v>
      </c>
      <c r="M441" s="7">
        <v>22</v>
      </c>
    </row>
    <row r="442" spans="1:13" x14ac:dyDescent="0.25">
      <c r="A442" t="s">
        <v>515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45909</v>
      </c>
      <c r="I442">
        <v>4</v>
      </c>
      <c r="J442" s="2">
        <v>26.5</v>
      </c>
      <c r="K442" s="2" t="s">
        <v>7</v>
      </c>
      <c r="L442" s="2">
        <f t="shared" si="13"/>
        <v>106</v>
      </c>
      <c r="M442" s="7">
        <v>22</v>
      </c>
    </row>
    <row r="443" spans="1:13" x14ac:dyDescent="0.25">
      <c r="A443" t="s">
        <v>516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45909</v>
      </c>
      <c r="I443">
        <v>8</v>
      </c>
      <c r="J443" s="2">
        <v>21</v>
      </c>
      <c r="K443" s="2" t="s">
        <v>7</v>
      </c>
      <c r="L443" s="2">
        <f t="shared" si="13"/>
        <v>168</v>
      </c>
      <c r="M443" s="7">
        <v>22</v>
      </c>
    </row>
    <row r="444" spans="1:13" x14ac:dyDescent="0.25">
      <c r="A444" t="s">
        <v>517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45909</v>
      </c>
      <c r="I444">
        <v>20</v>
      </c>
      <c r="J444" s="2">
        <v>7.25</v>
      </c>
      <c r="K444" s="2" t="s">
        <v>6</v>
      </c>
      <c r="L444" s="2">
        <f t="shared" si="13"/>
        <v>145</v>
      </c>
      <c r="M444" s="7">
        <v>22</v>
      </c>
    </row>
    <row r="445" spans="1:13" x14ac:dyDescent="0.25">
      <c r="A445" t="s">
        <v>518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45909</v>
      </c>
      <c r="I445">
        <v>4</v>
      </c>
      <c r="J445" s="2">
        <v>6</v>
      </c>
      <c r="K445" s="2" t="s">
        <v>6</v>
      </c>
      <c r="L445" s="2">
        <f t="shared" si="13"/>
        <v>24</v>
      </c>
      <c r="M445" s="7">
        <v>22</v>
      </c>
    </row>
    <row r="446" spans="1:13" x14ac:dyDescent="0.25">
      <c r="A446" t="s">
        <v>519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45909</v>
      </c>
      <c r="I446">
        <v>4</v>
      </c>
      <c r="J446" s="2">
        <v>6.5</v>
      </c>
      <c r="K446" s="2" t="s">
        <v>6</v>
      </c>
      <c r="L446" s="2">
        <f t="shared" si="13"/>
        <v>26</v>
      </c>
      <c r="M446" s="7">
        <v>22</v>
      </c>
    </row>
    <row r="447" spans="1:13" x14ac:dyDescent="0.25">
      <c r="A447" t="s">
        <v>520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45909</v>
      </c>
      <c r="I447">
        <v>12</v>
      </c>
      <c r="J447" s="2">
        <v>13</v>
      </c>
      <c r="K447" s="2" t="s">
        <v>7</v>
      </c>
      <c r="L447" s="2">
        <f t="shared" si="13"/>
        <v>156</v>
      </c>
      <c r="M447" s="7">
        <v>22</v>
      </c>
    </row>
    <row r="448" spans="1:13" x14ac:dyDescent="0.25">
      <c r="A448" t="s">
        <v>521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45909</v>
      </c>
      <c r="I448">
        <v>16</v>
      </c>
      <c r="J448" s="2">
        <v>10</v>
      </c>
      <c r="K448" s="2" t="s">
        <v>6</v>
      </c>
      <c r="L448" s="2">
        <f t="shared" si="13"/>
        <v>160</v>
      </c>
      <c r="M448" s="7">
        <v>22</v>
      </c>
    </row>
    <row r="449" spans="1:13" x14ac:dyDescent="0.25">
      <c r="A449" t="s">
        <v>522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45909</v>
      </c>
      <c r="I449">
        <v>16</v>
      </c>
      <c r="J449" s="2">
        <v>19</v>
      </c>
      <c r="K449" s="2" t="s">
        <v>6</v>
      </c>
      <c r="L449" s="2">
        <f t="shared" si="13"/>
        <v>304</v>
      </c>
      <c r="M449" s="7">
        <v>22</v>
      </c>
    </row>
    <row r="450" spans="1:13" x14ac:dyDescent="0.25">
      <c r="A450" t="s">
        <v>523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12"/>
        <v>45909</v>
      </c>
      <c r="I450">
        <v>16</v>
      </c>
      <c r="J450" s="2">
        <v>19</v>
      </c>
      <c r="K450" s="2" t="s">
        <v>6</v>
      </c>
      <c r="L450" s="2">
        <f t="shared" si="13"/>
        <v>304</v>
      </c>
      <c r="M450" s="7">
        <v>22</v>
      </c>
    </row>
    <row r="451" spans="1:13" x14ac:dyDescent="0.25">
      <c r="A451" t="s">
        <v>524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ref="H451:H514" ca="1" si="14">TODAY()+M451</f>
        <v>45909</v>
      </c>
      <c r="I451">
        <v>8</v>
      </c>
      <c r="J451" s="2">
        <v>19</v>
      </c>
      <c r="K451" s="2" t="s">
        <v>6</v>
      </c>
      <c r="L451" s="2">
        <f t="shared" ref="L451:L514" si="15">J451*I451</f>
        <v>152</v>
      </c>
      <c r="M451" s="7">
        <v>22</v>
      </c>
    </row>
    <row r="452" spans="1:13" x14ac:dyDescent="0.25">
      <c r="A452" t="s">
        <v>525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45909</v>
      </c>
      <c r="I452">
        <v>4</v>
      </c>
      <c r="J452" s="2">
        <v>13</v>
      </c>
      <c r="K452" s="2" t="s">
        <v>7</v>
      </c>
      <c r="L452" s="2">
        <f t="shared" si="15"/>
        <v>52</v>
      </c>
      <c r="M452" s="7">
        <v>22</v>
      </c>
    </row>
    <row r="453" spans="1:13" x14ac:dyDescent="0.25">
      <c r="A453" t="s">
        <v>526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45909</v>
      </c>
      <c r="I453">
        <v>4</v>
      </c>
      <c r="J453" s="2">
        <v>26.5</v>
      </c>
      <c r="K453" s="2" t="s">
        <v>7</v>
      </c>
      <c r="L453" s="2">
        <f t="shared" si="15"/>
        <v>106</v>
      </c>
      <c r="M453" s="7">
        <v>22</v>
      </c>
    </row>
    <row r="454" spans="1:13" x14ac:dyDescent="0.25">
      <c r="A454" t="s">
        <v>527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45909</v>
      </c>
      <c r="I454">
        <v>36</v>
      </c>
      <c r="J454" s="2">
        <v>8.75</v>
      </c>
      <c r="K454" s="2" t="s">
        <v>6</v>
      </c>
      <c r="L454" s="2">
        <f t="shared" si="15"/>
        <v>315</v>
      </c>
      <c r="M454" s="7">
        <v>22</v>
      </c>
    </row>
    <row r="455" spans="1:13" x14ac:dyDescent="0.25">
      <c r="A455" t="s">
        <v>528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45909</v>
      </c>
      <c r="I455">
        <v>8</v>
      </c>
      <c r="J455" s="2">
        <v>8.75</v>
      </c>
      <c r="K455" s="2" t="s">
        <v>6</v>
      </c>
      <c r="L455" s="2">
        <f t="shared" si="15"/>
        <v>70</v>
      </c>
      <c r="M455" s="7">
        <v>22</v>
      </c>
    </row>
    <row r="456" spans="1:13" x14ac:dyDescent="0.25">
      <c r="A456" t="s">
        <v>529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45909</v>
      </c>
      <c r="I456">
        <v>4</v>
      </c>
      <c r="J456" s="2">
        <v>8.875</v>
      </c>
      <c r="K456" s="2" t="s">
        <v>6</v>
      </c>
      <c r="L456" s="2">
        <f t="shared" si="15"/>
        <v>35.5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45909</v>
      </c>
      <c r="I457">
        <v>4</v>
      </c>
      <c r="J457" s="2">
        <v>11.25</v>
      </c>
      <c r="K457" s="2" t="s">
        <v>6</v>
      </c>
      <c r="L457" s="2">
        <f t="shared" si="15"/>
        <v>45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45909</v>
      </c>
      <c r="I458">
        <v>16</v>
      </c>
      <c r="J458" s="2">
        <v>13</v>
      </c>
      <c r="K458" s="2" t="s">
        <v>6</v>
      </c>
      <c r="L458" s="2">
        <f t="shared" si="15"/>
        <v>208</v>
      </c>
      <c r="M458" s="7">
        <v>22</v>
      </c>
    </row>
    <row r="459" spans="1:13" x14ac:dyDescent="0.25">
      <c r="A459" t="s">
        <v>530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45909</v>
      </c>
      <c r="I459">
        <v>4</v>
      </c>
      <c r="J459" s="2">
        <v>26.5</v>
      </c>
      <c r="K459" s="2" t="s">
        <v>7</v>
      </c>
      <c r="L459" s="2">
        <f t="shared" si="15"/>
        <v>106</v>
      </c>
      <c r="M459" s="7">
        <v>22</v>
      </c>
    </row>
    <row r="460" spans="1:13" x14ac:dyDescent="0.25">
      <c r="A460" t="s">
        <v>531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45909</v>
      </c>
      <c r="I460">
        <v>4</v>
      </c>
      <c r="J460" s="2">
        <v>13</v>
      </c>
      <c r="K460" s="2" t="s">
        <v>7</v>
      </c>
      <c r="L460" s="2">
        <f t="shared" si="15"/>
        <v>52</v>
      </c>
      <c r="M460" s="7">
        <v>22</v>
      </c>
    </row>
    <row r="461" spans="1:13" x14ac:dyDescent="0.25">
      <c r="A461" t="s">
        <v>532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45910</v>
      </c>
      <c r="I461">
        <v>20</v>
      </c>
      <c r="J461" s="2">
        <v>13</v>
      </c>
      <c r="K461" s="2" t="s">
        <v>6</v>
      </c>
      <c r="L461" s="2">
        <f t="shared" si="15"/>
        <v>260</v>
      </c>
      <c r="M461" s="7">
        <v>23</v>
      </c>
    </row>
    <row r="462" spans="1:13" x14ac:dyDescent="0.25">
      <c r="A462" t="s">
        <v>533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45910</v>
      </c>
      <c r="I462">
        <v>24</v>
      </c>
      <c r="J462" s="2">
        <v>13</v>
      </c>
      <c r="K462" s="2" t="s">
        <v>6</v>
      </c>
      <c r="L462" s="2">
        <f t="shared" si="15"/>
        <v>312</v>
      </c>
      <c r="M462" s="7">
        <v>23</v>
      </c>
    </row>
    <row r="463" spans="1:13" x14ac:dyDescent="0.25">
      <c r="A463" t="s">
        <v>534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45910</v>
      </c>
      <c r="I463">
        <v>4</v>
      </c>
      <c r="J463" s="2">
        <v>13</v>
      </c>
      <c r="K463" s="2" t="s">
        <v>7</v>
      </c>
      <c r="L463" s="2">
        <f t="shared" si="15"/>
        <v>52</v>
      </c>
      <c r="M463" s="7">
        <v>23</v>
      </c>
    </row>
    <row r="464" spans="1:13" x14ac:dyDescent="0.25">
      <c r="A464" t="s">
        <v>535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45910</v>
      </c>
      <c r="I464">
        <v>8</v>
      </c>
      <c r="J464" s="2">
        <v>10</v>
      </c>
      <c r="K464" s="2" t="s">
        <v>6</v>
      </c>
      <c r="L464" s="2">
        <f t="shared" si="15"/>
        <v>80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45910</v>
      </c>
      <c r="I465">
        <v>4</v>
      </c>
      <c r="J465" s="2">
        <v>17</v>
      </c>
      <c r="K465" s="2" t="s">
        <v>7</v>
      </c>
      <c r="L465" s="2">
        <f t="shared" si="15"/>
        <v>68</v>
      </c>
      <c r="M465" s="7">
        <v>23</v>
      </c>
    </row>
    <row r="466" spans="1:13" x14ac:dyDescent="0.25">
      <c r="A466" t="s">
        <v>536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45910</v>
      </c>
      <c r="I466">
        <v>8</v>
      </c>
      <c r="J466" s="2">
        <v>13</v>
      </c>
      <c r="K466" s="2" t="s">
        <v>6</v>
      </c>
      <c r="L466" s="2">
        <f t="shared" si="15"/>
        <v>104</v>
      </c>
      <c r="M466" s="7">
        <v>23</v>
      </c>
    </row>
    <row r="467" spans="1:13" x14ac:dyDescent="0.25">
      <c r="A467" t="s">
        <v>537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45910</v>
      </c>
      <c r="I467">
        <v>24</v>
      </c>
      <c r="J467" s="2">
        <v>13</v>
      </c>
      <c r="K467" s="2" t="s">
        <v>6</v>
      </c>
      <c r="L467" s="2">
        <f t="shared" si="15"/>
        <v>312</v>
      </c>
      <c r="M467" s="7">
        <v>23</v>
      </c>
    </row>
    <row r="468" spans="1:13" x14ac:dyDescent="0.25">
      <c r="A468" t="s">
        <v>538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45910</v>
      </c>
      <c r="I468">
        <v>8</v>
      </c>
      <c r="J468" s="2">
        <v>13</v>
      </c>
      <c r="K468" s="2" t="s">
        <v>6</v>
      </c>
      <c r="L468" s="2">
        <f t="shared" si="15"/>
        <v>104</v>
      </c>
      <c r="M468" s="7">
        <v>23</v>
      </c>
    </row>
    <row r="469" spans="1:13" x14ac:dyDescent="0.25">
      <c r="A469" t="s">
        <v>539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45910</v>
      </c>
      <c r="I469">
        <v>24</v>
      </c>
      <c r="J469" s="2">
        <v>10</v>
      </c>
      <c r="K469" s="2" t="s">
        <v>6</v>
      </c>
      <c r="L469" s="2">
        <f t="shared" si="15"/>
        <v>240</v>
      </c>
      <c r="M469" s="7">
        <v>23</v>
      </c>
    </row>
    <row r="470" spans="1:13" x14ac:dyDescent="0.25">
      <c r="A470" t="s">
        <v>540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45910</v>
      </c>
      <c r="I470">
        <v>4</v>
      </c>
      <c r="J470" s="2">
        <v>17.5</v>
      </c>
      <c r="K470" s="2" t="s">
        <v>7</v>
      </c>
      <c r="L470" s="2">
        <f t="shared" si="15"/>
        <v>70</v>
      </c>
      <c r="M470" s="7">
        <v>23</v>
      </c>
    </row>
    <row r="471" spans="1:13" x14ac:dyDescent="0.25">
      <c r="A471" t="s">
        <v>541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45910</v>
      </c>
      <c r="I471">
        <v>20</v>
      </c>
      <c r="J471" s="2">
        <v>11.5</v>
      </c>
      <c r="K471" s="2" t="s">
        <v>6</v>
      </c>
      <c r="L471" s="2">
        <f t="shared" si="15"/>
        <v>230</v>
      </c>
      <c r="M471" s="7">
        <v>23</v>
      </c>
    </row>
    <row r="472" spans="1:13" x14ac:dyDescent="0.25">
      <c r="A472" t="s">
        <v>542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45910</v>
      </c>
      <c r="I472">
        <v>4</v>
      </c>
      <c r="J472" s="2">
        <v>21</v>
      </c>
      <c r="K472" s="2" t="s">
        <v>7</v>
      </c>
      <c r="L472" s="2">
        <f t="shared" si="15"/>
        <v>84</v>
      </c>
      <c r="M472" s="7">
        <v>23</v>
      </c>
    </row>
    <row r="473" spans="1:13" x14ac:dyDescent="0.25">
      <c r="A473" t="s">
        <v>543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45910</v>
      </c>
      <c r="I473">
        <v>4</v>
      </c>
      <c r="J473" s="2">
        <v>11.25</v>
      </c>
      <c r="K473" s="2" t="s">
        <v>6</v>
      </c>
      <c r="L473" s="2">
        <f t="shared" si="15"/>
        <v>45</v>
      </c>
      <c r="M473" s="7">
        <v>23</v>
      </c>
    </row>
    <row r="474" spans="1:13" x14ac:dyDescent="0.25">
      <c r="A474" t="s">
        <v>544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45910</v>
      </c>
      <c r="I474">
        <v>28</v>
      </c>
      <c r="J474" s="2">
        <v>9</v>
      </c>
      <c r="K474" s="2" t="s">
        <v>6</v>
      </c>
      <c r="L474" s="2">
        <f t="shared" si="15"/>
        <v>252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45910</v>
      </c>
      <c r="I475">
        <v>4</v>
      </c>
      <c r="J475" s="2">
        <v>13</v>
      </c>
      <c r="K475" s="2" t="s">
        <v>7</v>
      </c>
      <c r="L475" s="2">
        <f t="shared" si="15"/>
        <v>52</v>
      </c>
      <c r="M475" s="7">
        <v>23</v>
      </c>
    </row>
    <row r="476" spans="1:13" x14ac:dyDescent="0.25">
      <c r="A476" t="s">
        <v>545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45910</v>
      </c>
      <c r="I476">
        <v>4</v>
      </c>
      <c r="J476" s="2">
        <v>9</v>
      </c>
      <c r="K476" s="2" t="s">
        <v>6</v>
      </c>
      <c r="L476" s="2">
        <f t="shared" si="15"/>
        <v>36</v>
      </c>
      <c r="M476" s="7">
        <v>23</v>
      </c>
    </row>
    <row r="477" spans="1:13" x14ac:dyDescent="0.25">
      <c r="A477" t="s">
        <v>546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45910</v>
      </c>
      <c r="I477">
        <v>24</v>
      </c>
      <c r="J477" s="2">
        <v>11</v>
      </c>
      <c r="K477" s="2" t="s">
        <v>6</v>
      </c>
      <c r="L477" s="2">
        <f t="shared" si="15"/>
        <v>264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45910</v>
      </c>
      <c r="I478">
        <v>4</v>
      </c>
      <c r="J478" s="2">
        <v>13</v>
      </c>
      <c r="K478" s="2" t="s">
        <v>7</v>
      </c>
      <c r="L478" s="2">
        <f t="shared" si="15"/>
        <v>52</v>
      </c>
      <c r="M478" s="7">
        <v>23</v>
      </c>
    </row>
    <row r="479" spans="1:13" x14ac:dyDescent="0.25">
      <c r="A479" t="s">
        <v>547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45910</v>
      </c>
      <c r="I479">
        <v>24</v>
      </c>
      <c r="J479" s="2">
        <v>10</v>
      </c>
      <c r="K479" s="2" t="s">
        <v>6</v>
      </c>
      <c r="L479" s="2">
        <f t="shared" si="15"/>
        <v>240</v>
      </c>
      <c r="M479" s="7">
        <v>23</v>
      </c>
    </row>
    <row r="480" spans="1:13" x14ac:dyDescent="0.25">
      <c r="A480" t="s">
        <v>548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45910</v>
      </c>
      <c r="I480">
        <v>4</v>
      </c>
      <c r="J480" s="2">
        <v>17</v>
      </c>
      <c r="K480" s="2" t="s">
        <v>7</v>
      </c>
      <c r="L480" s="2">
        <f t="shared" si="15"/>
        <v>68</v>
      </c>
      <c r="M480" s="7">
        <v>23</v>
      </c>
    </row>
    <row r="481" spans="1:13" x14ac:dyDescent="0.25">
      <c r="A481" t="s">
        <v>549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45911</v>
      </c>
      <c r="I481">
        <v>4</v>
      </c>
      <c r="J481" s="2">
        <v>13.25</v>
      </c>
      <c r="K481" s="2" t="s">
        <v>6</v>
      </c>
      <c r="L481" s="2">
        <f t="shared" si="15"/>
        <v>53</v>
      </c>
      <c r="M481" s="7">
        <v>24</v>
      </c>
    </row>
    <row r="482" spans="1:13" x14ac:dyDescent="0.25">
      <c r="A482" t="s">
        <v>550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45911</v>
      </c>
      <c r="I482">
        <v>8</v>
      </c>
      <c r="J482" s="2">
        <v>13</v>
      </c>
      <c r="K482" s="2" t="s">
        <v>6</v>
      </c>
      <c r="L482" s="2">
        <f t="shared" si="15"/>
        <v>104</v>
      </c>
      <c r="M482" s="7">
        <v>24</v>
      </c>
    </row>
    <row r="483" spans="1:13" x14ac:dyDescent="0.25">
      <c r="A483" t="s">
        <v>551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45911</v>
      </c>
      <c r="I483">
        <v>24</v>
      </c>
      <c r="J483" s="2">
        <v>13</v>
      </c>
      <c r="K483" s="2" t="s">
        <v>6</v>
      </c>
      <c r="L483" s="2">
        <f t="shared" si="15"/>
        <v>312</v>
      </c>
      <c r="M483" s="7">
        <v>24</v>
      </c>
    </row>
    <row r="484" spans="1:13" x14ac:dyDescent="0.25">
      <c r="A484" t="s">
        <v>552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45911</v>
      </c>
      <c r="I484">
        <v>20</v>
      </c>
      <c r="J484" s="2">
        <v>14</v>
      </c>
      <c r="K484" s="2" t="s">
        <v>6</v>
      </c>
      <c r="L484" s="2">
        <f t="shared" si="15"/>
        <v>280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45911</v>
      </c>
      <c r="I485">
        <v>4</v>
      </c>
      <c r="J485" s="2">
        <v>17</v>
      </c>
      <c r="K485" s="2" t="s">
        <v>7</v>
      </c>
      <c r="L485" s="2">
        <f t="shared" si="15"/>
        <v>68</v>
      </c>
      <c r="M485" s="7">
        <v>24</v>
      </c>
    </row>
    <row r="486" spans="1:13" x14ac:dyDescent="0.25">
      <c r="A486" t="s">
        <v>553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45911</v>
      </c>
      <c r="I486">
        <v>16</v>
      </c>
      <c r="J486" s="2">
        <v>15</v>
      </c>
      <c r="K486" s="2" t="s">
        <v>6</v>
      </c>
      <c r="L486" s="2">
        <f t="shared" si="15"/>
        <v>240</v>
      </c>
      <c r="M486" s="7">
        <v>24</v>
      </c>
    </row>
    <row r="487" spans="1:13" x14ac:dyDescent="0.25">
      <c r="A487" t="s">
        <v>554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45911</v>
      </c>
      <c r="I487">
        <v>4</v>
      </c>
      <c r="J487" s="2">
        <v>9</v>
      </c>
      <c r="K487" s="2" t="s">
        <v>6</v>
      </c>
      <c r="L487" s="2">
        <f t="shared" si="15"/>
        <v>36</v>
      </c>
      <c r="M487" s="7">
        <v>24</v>
      </c>
    </row>
    <row r="488" spans="1:13" x14ac:dyDescent="0.25">
      <c r="A488" t="s">
        <v>555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45911</v>
      </c>
      <c r="I488">
        <v>28</v>
      </c>
      <c r="J488" s="2">
        <v>7.75</v>
      </c>
      <c r="K488" s="2" t="s">
        <v>6</v>
      </c>
      <c r="L488" s="2">
        <f t="shared" si="15"/>
        <v>217</v>
      </c>
      <c r="M488" s="7">
        <v>24</v>
      </c>
    </row>
    <row r="489" spans="1:13" x14ac:dyDescent="0.25">
      <c r="A489" t="s">
        <v>556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45911</v>
      </c>
      <c r="I489">
        <v>4</v>
      </c>
      <c r="J489" s="2">
        <v>6.5</v>
      </c>
      <c r="K489" s="2" t="s">
        <v>7</v>
      </c>
      <c r="L489" s="2">
        <f t="shared" si="15"/>
        <v>26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45911</v>
      </c>
      <c r="I490">
        <v>4</v>
      </c>
      <c r="J490" s="2">
        <v>16</v>
      </c>
      <c r="K490" s="2" t="s">
        <v>7</v>
      </c>
      <c r="L490" s="2">
        <f t="shared" si="15"/>
        <v>64</v>
      </c>
      <c r="M490" s="7">
        <v>24</v>
      </c>
    </row>
    <row r="491" spans="1:13" x14ac:dyDescent="0.25">
      <c r="A491" t="s">
        <v>557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45911</v>
      </c>
      <c r="I491">
        <v>24</v>
      </c>
      <c r="J491" s="2">
        <v>6.75</v>
      </c>
      <c r="K491" s="2" t="s">
        <v>6</v>
      </c>
      <c r="L491" s="2">
        <f t="shared" si="15"/>
        <v>162</v>
      </c>
      <c r="M491" s="7">
        <v>24</v>
      </c>
    </row>
    <row r="492" spans="1:13" x14ac:dyDescent="0.25">
      <c r="A492" t="s">
        <v>558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45911</v>
      </c>
      <c r="I492">
        <v>4</v>
      </c>
      <c r="J492" s="2">
        <v>21</v>
      </c>
      <c r="K492" s="2" t="s">
        <v>7</v>
      </c>
      <c r="L492" s="2">
        <f t="shared" si="15"/>
        <v>84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45911</v>
      </c>
      <c r="I493">
        <v>8</v>
      </c>
      <c r="J493" s="2">
        <v>6.75</v>
      </c>
      <c r="K493" s="2" t="s">
        <v>6</v>
      </c>
      <c r="L493" s="2">
        <f t="shared" si="15"/>
        <v>54</v>
      </c>
      <c r="M493" s="7">
        <v>24</v>
      </c>
    </row>
    <row r="494" spans="1:13" x14ac:dyDescent="0.25">
      <c r="A494" t="s">
        <v>559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45911</v>
      </c>
      <c r="I494">
        <v>4</v>
      </c>
      <c r="J494" s="2">
        <v>6.75</v>
      </c>
      <c r="K494" s="2" t="s">
        <v>6</v>
      </c>
      <c r="L494" s="2">
        <f t="shared" si="15"/>
        <v>27</v>
      </c>
      <c r="M494" s="7">
        <v>24</v>
      </c>
    </row>
    <row r="495" spans="1:13" x14ac:dyDescent="0.25">
      <c r="A495" t="s">
        <v>560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45911</v>
      </c>
      <c r="I495">
        <v>20</v>
      </c>
      <c r="J495" s="2">
        <v>13</v>
      </c>
      <c r="K495" s="2" t="s">
        <v>6</v>
      </c>
      <c r="L495" s="2">
        <f t="shared" si="15"/>
        <v>260</v>
      </c>
      <c r="M495" s="7">
        <v>24</v>
      </c>
    </row>
    <row r="496" spans="1:13" x14ac:dyDescent="0.25">
      <c r="A496" t="s">
        <v>561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45911</v>
      </c>
      <c r="I496">
        <v>4</v>
      </c>
      <c r="J496" s="2">
        <v>13</v>
      </c>
      <c r="K496" s="2" t="s">
        <v>7</v>
      </c>
      <c r="L496" s="2">
        <f t="shared" si="15"/>
        <v>52</v>
      </c>
      <c r="M496" s="7">
        <v>24</v>
      </c>
    </row>
    <row r="497" spans="1:13" x14ac:dyDescent="0.25">
      <c r="A497" t="s">
        <v>562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45911</v>
      </c>
      <c r="I497">
        <v>4</v>
      </c>
      <c r="J497" s="2">
        <v>26.5</v>
      </c>
      <c r="K497" s="2" t="s">
        <v>7</v>
      </c>
      <c r="L497" s="2">
        <f t="shared" si="15"/>
        <v>106</v>
      </c>
      <c r="M497" s="7">
        <v>24</v>
      </c>
    </row>
    <row r="498" spans="1:13" x14ac:dyDescent="0.25">
      <c r="A498" t="s">
        <v>563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45911</v>
      </c>
      <c r="I498">
        <v>20</v>
      </c>
      <c r="J498" s="2">
        <v>10</v>
      </c>
      <c r="K498" s="2" t="s">
        <v>6</v>
      </c>
      <c r="L498" s="2">
        <f t="shared" si="15"/>
        <v>200</v>
      </c>
      <c r="M498" s="7">
        <v>24</v>
      </c>
    </row>
    <row r="499" spans="1:13" x14ac:dyDescent="0.25">
      <c r="A499" t="s">
        <v>564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45911</v>
      </c>
      <c r="I499">
        <v>24</v>
      </c>
      <c r="J499" s="2">
        <v>10</v>
      </c>
      <c r="K499" s="2" t="s">
        <v>6</v>
      </c>
      <c r="L499" s="2">
        <f t="shared" si="15"/>
        <v>240</v>
      </c>
      <c r="M499" s="7">
        <v>24</v>
      </c>
    </row>
    <row r="500" spans="1:13" x14ac:dyDescent="0.25">
      <c r="A500" t="s">
        <v>565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45911</v>
      </c>
      <c r="I500">
        <v>4</v>
      </c>
      <c r="J500" s="2">
        <v>17</v>
      </c>
      <c r="K500" s="2" t="s">
        <v>7</v>
      </c>
      <c r="L500" s="2">
        <f t="shared" si="15"/>
        <v>68</v>
      </c>
      <c r="M500" s="7">
        <v>24</v>
      </c>
    </row>
    <row r="501" spans="1:13" x14ac:dyDescent="0.25">
      <c r="A501" t="s">
        <v>566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45912</v>
      </c>
      <c r="I501">
        <v>24</v>
      </c>
      <c r="J501" s="2">
        <v>10</v>
      </c>
      <c r="K501" s="2" t="s">
        <v>6</v>
      </c>
      <c r="L501" s="2">
        <f t="shared" si="15"/>
        <v>240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45912</v>
      </c>
      <c r="I502">
        <v>4</v>
      </c>
      <c r="J502" s="2">
        <v>17</v>
      </c>
      <c r="K502" s="2" t="s">
        <v>7</v>
      </c>
      <c r="L502" s="2">
        <f t="shared" si="15"/>
        <v>68</v>
      </c>
      <c r="M502" s="7">
        <v>25</v>
      </c>
    </row>
    <row r="503" spans="1:13" x14ac:dyDescent="0.25">
      <c r="A503" t="s">
        <v>567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45912</v>
      </c>
      <c r="I503">
        <v>4</v>
      </c>
      <c r="J503" s="2">
        <v>10</v>
      </c>
      <c r="K503" s="2" t="s">
        <v>6</v>
      </c>
      <c r="L503" s="2">
        <f t="shared" si="15"/>
        <v>40</v>
      </c>
      <c r="M503" s="7">
        <v>25</v>
      </c>
    </row>
    <row r="504" spans="1:13" x14ac:dyDescent="0.25">
      <c r="A504" t="s">
        <v>568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45912</v>
      </c>
      <c r="I504">
        <v>4</v>
      </c>
      <c r="J504" s="2">
        <v>13</v>
      </c>
      <c r="K504" s="2" t="s">
        <v>6</v>
      </c>
      <c r="L504" s="2">
        <f t="shared" si="15"/>
        <v>52</v>
      </c>
      <c r="M504" s="7">
        <v>25</v>
      </c>
    </row>
    <row r="505" spans="1:13" x14ac:dyDescent="0.25">
      <c r="A505" t="s">
        <v>569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45912</v>
      </c>
      <c r="I505">
        <v>12</v>
      </c>
      <c r="J505" s="2">
        <v>7</v>
      </c>
      <c r="K505" s="2" t="s">
        <v>6</v>
      </c>
      <c r="L505" s="2">
        <f t="shared" si="15"/>
        <v>84</v>
      </c>
      <c r="M505" s="7">
        <v>25</v>
      </c>
    </row>
    <row r="506" spans="1:13" x14ac:dyDescent="0.25">
      <c r="A506" t="s">
        <v>570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45912</v>
      </c>
      <c r="I506">
        <v>8</v>
      </c>
      <c r="J506" s="2">
        <v>17</v>
      </c>
      <c r="K506" s="2" t="s">
        <v>7</v>
      </c>
      <c r="L506" s="2">
        <f t="shared" si="15"/>
        <v>136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45912</v>
      </c>
      <c r="I507">
        <v>16</v>
      </c>
      <c r="J507" s="2">
        <v>4.5</v>
      </c>
      <c r="K507" s="2" t="s">
        <v>6</v>
      </c>
      <c r="L507" s="2">
        <f t="shared" si="15"/>
        <v>72</v>
      </c>
      <c r="M507" s="7">
        <v>25</v>
      </c>
    </row>
    <row r="508" spans="1:13" x14ac:dyDescent="0.25">
      <c r="A508" t="s">
        <v>571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45912</v>
      </c>
      <c r="I508">
        <v>12</v>
      </c>
      <c r="J508" s="2">
        <v>8.75</v>
      </c>
      <c r="K508" s="2" t="s">
        <v>6</v>
      </c>
      <c r="L508" s="2">
        <f t="shared" si="15"/>
        <v>105</v>
      </c>
      <c r="M508" s="7">
        <v>25</v>
      </c>
    </row>
    <row r="509" spans="1:13" x14ac:dyDescent="0.25">
      <c r="A509" t="s">
        <v>572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45912</v>
      </c>
      <c r="I509">
        <v>8</v>
      </c>
      <c r="J509" s="2">
        <v>8.75</v>
      </c>
      <c r="K509" s="2" t="s">
        <v>6</v>
      </c>
      <c r="L509" s="2">
        <f t="shared" si="15"/>
        <v>70</v>
      </c>
      <c r="M509" s="7">
        <v>25</v>
      </c>
    </row>
    <row r="510" spans="1:13" x14ac:dyDescent="0.25">
      <c r="A510" t="s">
        <v>573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45912</v>
      </c>
      <c r="I510">
        <v>12</v>
      </c>
      <c r="J510" s="2">
        <v>13</v>
      </c>
      <c r="K510" s="2" t="s">
        <v>7</v>
      </c>
      <c r="L510" s="2">
        <f t="shared" si="15"/>
        <v>156</v>
      </c>
      <c r="M510" s="7">
        <v>25</v>
      </c>
    </row>
    <row r="511" spans="1:13" x14ac:dyDescent="0.25">
      <c r="A511" t="s">
        <v>574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45912</v>
      </c>
      <c r="I511">
        <v>24</v>
      </c>
      <c r="J511" s="2">
        <v>12.75</v>
      </c>
      <c r="K511" s="2" t="s">
        <v>6</v>
      </c>
      <c r="L511" s="2">
        <f t="shared" si="15"/>
        <v>306</v>
      </c>
      <c r="M511" s="7">
        <v>25</v>
      </c>
    </row>
    <row r="512" spans="1:13" x14ac:dyDescent="0.25">
      <c r="A512" t="s">
        <v>575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45912</v>
      </c>
      <c r="I512">
        <v>4</v>
      </c>
      <c r="J512" s="2">
        <v>13</v>
      </c>
      <c r="K512" s="2" t="s">
        <v>7</v>
      </c>
      <c r="L512" s="2">
        <f t="shared" si="15"/>
        <v>52</v>
      </c>
      <c r="M512" s="7">
        <v>25</v>
      </c>
    </row>
    <row r="513" spans="1:13" x14ac:dyDescent="0.25">
      <c r="A513" t="s">
        <v>576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45912</v>
      </c>
      <c r="I513">
        <v>28</v>
      </c>
      <c r="J513" s="2">
        <v>9.25</v>
      </c>
      <c r="K513" s="2" t="s">
        <v>6</v>
      </c>
      <c r="L513" s="2">
        <f t="shared" si="15"/>
        <v>259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ca="1" si="14"/>
        <v>45912</v>
      </c>
      <c r="I514">
        <v>4</v>
      </c>
      <c r="J514" s="2">
        <v>13</v>
      </c>
      <c r="K514" s="2" t="s">
        <v>6</v>
      </c>
      <c r="L514" s="2">
        <f t="shared" si="15"/>
        <v>52</v>
      </c>
      <c r="M514" s="7">
        <v>25</v>
      </c>
    </row>
    <row r="515" spans="1:13" x14ac:dyDescent="0.25">
      <c r="A515" t="s">
        <v>577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ref="H515:H578" ca="1" si="16">TODAY()+M515</f>
        <v>45912</v>
      </c>
      <c r="I515">
        <v>24</v>
      </c>
      <c r="J515" s="2">
        <v>12.75</v>
      </c>
      <c r="K515" s="2" t="s">
        <v>6</v>
      </c>
      <c r="L515" s="2">
        <f t="shared" ref="L515:L578" si="17">J515*I515</f>
        <v>306</v>
      </c>
      <c r="M515" s="7">
        <v>25</v>
      </c>
    </row>
    <row r="516" spans="1:13" x14ac:dyDescent="0.25">
      <c r="A516" t="s">
        <v>578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45912</v>
      </c>
      <c r="I516">
        <v>8</v>
      </c>
      <c r="J516" s="2">
        <v>12.75</v>
      </c>
      <c r="K516" s="2" t="s">
        <v>6</v>
      </c>
      <c r="L516" s="2">
        <f t="shared" si="17"/>
        <v>102</v>
      </c>
      <c r="M516" s="7">
        <v>25</v>
      </c>
    </row>
    <row r="517" spans="1:13" x14ac:dyDescent="0.25">
      <c r="A517" t="s">
        <v>579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45912</v>
      </c>
      <c r="I517">
        <v>4</v>
      </c>
      <c r="J517" s="2">
        <v>10</v>
      </c>
      <c r="K517" s="2" t="s">
        <v>6</v>
      </c>
      <c r="L517" s="2">
        <f t="shared" si="17"/>
        <v>40</v>
      </c>
      <c r="M517" s="7">
        <v>25</v>
      </c>
    </row>
    <row r="518" spans="1:13" x14ac:dyDescent="0.25">
      <c r="A518" t="s">
        <v>580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45912</v>
      </c>
      <c r="I518">
        <v>32</v>
      </c>
      <c r="J518" s="2">
        <v>6</v>
      </c>
      <c r="K518" s="2" t="s">
        <v>6</v>
      </c>
      <c r="L518" s="2">
        <f t="shared" si="17"/>
        <v>192</v>
      </c>
      <c r="M518" s="7">
        <v>25</v>
      </c>
    </row>
    <row r="519" spans="1:13" x14ac:dyDescent="0.25">
      <c r="A519" t="s">
        <v>581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45912</v>
      </c>
      <c r="I519">
        <v>4</v>
      </c>
      <c r="J519" s="2">
        <v>17</v>
      </c>
      <c r="K519" s="2" t="s">
        <v>7</v>
      </c>
      <c r="L519" s="2">
        <f t="shared" si="17"/>
        <v>68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45912</v>
      </c>
      <c r="I520">
        <v>4</v>
      </c>
      <c r="J520" s="2">
        <v>13</v>
      </c>
      <c r="K520" s="2" t="s">
        <v>7</v>
      </c>
      <c r="L520" s="2">
        <f t="shared" si="17"/>
        <v>52</v>
      </c>
      <c r="M520" s="7">
        <v>25</v>
      </c>
    </row>
    <row r="521" spans="1:13" x14ac:dyDescent="0.25">
      <c r="A521" t="s">
        <v>582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45913</v>
      </c>
      <c r="I521">
        <v>16</v>
      </c>
      <c r="J521" s="2">
        <v>6</v>
      </c>
      <c r="K521" s="2" t="s">
        <v>6</v>
      </c>
      <c r="L521" s="2">
        <f t="shared" si="17"/>
        <v>96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45913</v>
      </c>
      <c r="I522">
        <v>8</v>
      </c>
      <c r="J522" s="2">
        <v>8.875</v>
      </c>
      <c r="K522" s="2" t="s">
        <v>6</v>
      </c>
      <c r="L522" s="2">
        <f t="shared" si="17"/>
        <v>71</v>
      </c>
      <c r="M522" s="7">
        <v>26</v>
      </c>
    </row>
    <row r="523" spans="1:13" x14ac:dyDescent="0.25">
      <c r="A523" t="s">
        <v>583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45913</v>
      </c>
      <c r="I523">
        <v>4</v>
      </c>
      <c r="J523" s="2">
        <v>8.875</v>
      </c>
      <c r="K523" s="2" t="s">
        <v>6</v>
      </c>
      <c r="L523" s="2">
        <f t="shared" si="17"/>
        <v>35.5</v>
      </c>
      <c r="M523" s="7">
        <v>26</v>
      </c>
    </row>
    <row r="524" spans="1:13" x14ac:dyDescent="0.25">
      <c r="A524" t="s">
        <v>584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45913</v>
      </c>
      <c r="I524">
        <v>4</v>
      </c>
      <c r="J524" s="2">
        <v>5.625</v>
      </c>
      <c r="K524" s="2" t="s">
        <v>6</v>
      </c>
      <c r="L524" s="2">
        <f t="shared" si="17"/>
        <v>22.5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45913</v>
      </c>
      <c r="I525">
        <v>24</v>
      </c>
      <c r="J525" s="2">
        <v>6.875</v>
      </c>
      <c r="K525" s="2" t="s">
        <v>6</v>
      </c>
      <c r="L525" s="2">
        <f t="shared" si="17"/>
        <v>165</v>
      </c>
      <c r="M525" s="7">
        <v>26</v>
      </c>
    </row>
    <row r="526" spans="1:13" x14ac:dyDescent="0.25">
      <c r="A526" t="s">
        <v>585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45913</v>
      </c>
      <c r="I526">
        <v>12</v>
      </c>
      <c r="J526" s="2">
        <v>5.625</v>
      </c>
      <c r="K526" s="2" t="s">
        <v>6</v>
      </c>
      <c r="L526" s="2">
        <f t="shared" si="17"/>
        <v>67.5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45913</v>
      </c>
      <c r="I527">
        <v>4</v>
      </c>
      <c r="J527" s="2">
        <v>17</v>
      </c>
      <c r="K527" s="2" t="s">
        <v>7</v>
      </c>
      <c r="L527" s="2">
        <f t="shared" si="17"/>
        <v>68</v>
      </c>
      <c r="M527" s="7">
        <v>26</v>
      </c>
    </row>
    <row r="528" spans="1:13" x14ac:dyDescent="0.25">
      <c r="A528" t="s">
        <v>586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45913</v>
      </c>
      <c r="I528">
        <v>16</v>
      </c>
      <c r="J528" s="2">
        <v>17</v>
      </c>
      <c r="K528" s="2" t="s">
        <v>6</v>
      </c>
      <c r="L528" s="2">
        <f t="shared" si="17"/>
        <v>272</v>
      </c>
      <c r="M528" s="7">
        <v>26</v>
      </c>
    </row>
    <row r="529" spans="1:13" x14ac:dyDescent="0.25">
      <c r="A529" t="s">
        <v>587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45913</v>
      </c>
      <c r="I529">
        <v>4</v>
      </c>
      <c r="J529" s="2">
        <v>10</v>
      </c>
      <c r="K529" s="2" t="s">
        <v>7</v>
      </c>
      <c r="L529" s="2">
        <f t="shared" si="17"/>
        <v>40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45913</v>
      </c>
      <c r="I530">
        <v>8</v>
      </c>
      <c r="J530" s="2">
        <v>12.75</v>
      </c>
      <c r="K530" s="2" t="s">
        <v>6</v>
      </c>
      <c r="L530" s="2">
        <f t="shared" si="17"/>
        <v>102</v>
      </c>
      <c r="M530" s="7">
        <v>26</v>
      </c>
    </row>
    <row r="531" spans="1:13" x14ac:dyDescent="0.25">
      <c r="A531" t="s">
        <v>588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45913</v>
      </c>
      <c r="I531">
        <v>4</v>
      </c>
      <c r="J531" s="2">
        <v>13</v>
      </c>
      <c r="K531" s="2" t="s">
        <v>6</v>
      </c>
      <c r="L531" s="2">
        <f t="shared" si="17"/>
        <v>52</v>
      </c>
      <c r="M531" s="7">
        <v>26</v>
      </c>
    </row>
    <row r="532" spans="1:13" x14ac:dyDescent="0.25">
      <c r="A532" t="s">
        <v>589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45913</v>
      </c>
      <c r="I532">
        <v>24</v>
      </c>
      <c r="J532" s="2">
        <v>13</v>
      </c>
      <c r="K532" s="2" t="s">
        <v>6</v>
      </c>
      <c r="L532" s="2">
        <f t="shared" si="17"/>
        <v>312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45913</v>
      </c>
      <c r="I533">
        <v>4</v>
      </c>
      <c r="J533" s="2">
        <v>13</v>
      </c>
      <c r="K533" s="2" t="s">
        <v>6</v>
      </c>
      <c r="L533" s="2">
        <f t="shared" si="17"/>
        <v>52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45913</v>
      </c>
      <c r="I534">
        <v>12</v>
      </c>
      <c r="J534" s="2">
        <v>4.75</v>
      </c>
      <c r="K534" s="2" t="s">
        <v>6</v>
      </c>
      <c r="L534" s="2">
        <f t="shared" si="17"/>
        <v>57</v>
      </c>
      <c r="M534" s="7">
        <v>26</v>
      </c>
    </row>
    <row r="535" spans="1:13" x14ac:dyDescent="0.25">
      <c r="A535" t="s">
        <v>590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45913</v>
      </c>
      <c r="I535">
        <v>8</v>
      </c>
      <c r="J535" s="2">
        <v>4.5</v>
      </c>
      <c r="K535" s="2" t="s">
        <v>6</v>
      </c>
      <c r="L535" s="2">
        <f t="shared" si="17"/>
        <v>36</v>
      </c>
      <c r="M535" s="7">
        <v>26</v>
      </c>
    </row>
    <row r="536" spans="1:13" x14ac:dyDescent="0.25">
      <c r="A536" t="s">
        <v>591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45913</v>
      </c>
      <c r="I536">
        <v>4</v>
      </c>
      <c r="J536" s="2">
        <v>4.5</v>
      </c>
      <c r="K536" s="2" t="s">
        <v>6</v>
      </c>
      <c r="L536" s="2">
        <f t="shared" si="17"/>
        <v>18</v>
      </c>
      <c r="M536" s="7">
        <v>26</v>
      </c>
    </row>
    <row r="537" spans="1:13" x14ac:dyDescent="0.25">
      <c r="A537" t="s">
        <v>592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45913</v>
      </c>
      <c r="I537">
        <v>8</v>
      </c>
      <c r="J537" s="2">
        <v>6.75</v>
      </c>
      <c r="K537" s="2" t="s">
        <v>6</v>
      </c>
      <c r="L537" s="2">
        <f t="shared" si="17"/>
        <v>54</v>
      </c>
      <c r="M537" s="7">
        <v>26</v>
      </c>
    </row>
    <row r="538" spans="1:13" x14ac:dyDescent="0.25">
      <c r="A538" t="s">
        <v>593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45913</v>
      </c>
      <c r="I538">
        <v>40</v>
      </c>
      <c r="J538" s="2">
        <v>6.75</v>
      </c>
      <c r="K538" s="2" t="s">
        <v>6</v>
      </c>
      <c r="L538" s="2">
        <f t="shared" si="17"/>
        <v>270</v>
      </c>
      <c r="M538" s="7">
        <v>26</v>
      </c>
    </row>
    <row r="539" spans="1:13" x14ac:dyDescent="0.25">
      <c r="A539" t="s">
        <v>594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45913</v>
      </c>
      <c r="I539">
        <v>4</v>
      </c>
      <c r="J539" s="2">
        <v>10</v>
      </c>
      <c r="K539" s="2" t="s">
        <v>7</v>
      </c>
      <c r="L539" s="2">
        <f t="shared" si="17"/>
        <v>40</v>
      </c>
      <c r="M539" s="7">
        <v>26</v>
      </c>
    </row>
    <row r="540" spans="1:13" x14ac:dyDescent="0.25">
      <c r="A540" t="s">
        <v>595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45913</v>
      </c>
      <c r="I540">
        <v>12</v>
      </c>
      <c r="J540" s="2">
        <v>6.75</v>
      </c>
      <c r="K540" s="2" t="s">
        <v>6</v>
      </c>
      <c r="L540" s="2">
        <f t="shared" si="17"/>
        <v>81</v>
      </c>
      <c r="M540" s="7">
        <v>26</v>
      </c>
    </row>
    <row r="541" spans="1:13" x14ac:dyDescent="0.25">
      <c r="A541" t="s">
        <v>596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45914</v>
      </c>
      <c r="I541">
        <v>8</v>
      </c>
      <c r="J541" s="2">
        <v>7</v>
      </c>
      <c r="K541" s="2" t="s">
        <v>6</v>
      </c>
      <c r="L541" s="2">
        <f t="shared" si="17"/>
        <v>56</v>
      </c>
      <c r="M541" s="7">
        <v>27</v>
      </c>
    </row>
    <row r="542" spans="1:13" x14ac:dyDescent="0.25">
      <c r="A542" t="s">
        <v>597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45914</v>
      </c>
      <c r="I542">
        <v>8</v>
      </c>
      <c r="J542" s="2">
        <v>7.25</v>
      </c>
      <c r="K542" s="2" t="s">
        <v>6</v>
      </c>
      <c r="L542" s="2">
        <f t="shared" si="17"/>
        <v>58</v>
      </c>
      <c r="M542" s="7">
        <v>27</v>
      </c>
    </row>
    <row r="543" spans="1:13" x14ac:dyDescent="0.25">
      <c r="A543" t="s">
        <v>598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45914</v>
      </c>
      <c r="I543">
        <v>4</v>
      </c>
      <c r="J543" s="2">
        <v>8.5</v>
      </c>
      <c r="K543" s="2" t="s">
        <v>6</v>
      </c>
      <c r="L543" s="2">
        <f t="shared" si="17"/>
        <v>34</v>
      </c>
      <c r="M543" s="7">
        <v>27</v>
      </c>
    </row>
    <row r="544" spans="1:13" x14ac:dyDescent="0.25">
      <c r="A544" t="s">
        <v>599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45914</v>
      </c>
      <c r="I544">
        <v>4</v>
      </c>
      <c r="J544" s="2">
        <v>11</v>
      </c>
      <c r="K544" s="2" t="s">
        <v>6</v>
      </c>
      <c r="L544" s="2">
        <f t="shared" si="17"/>
        <v>44</v>
      </c>
      <c r="M544" s="7">
        <v>27</v>
      </c>
    </row>
    <row r="545" spans="1:13" x14ac:dyDescent="0.25">
      <c r="A545" t="s">
        <v>600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45914</v>
      </c>
      <c r="I545">
        <v>4</v>
      </c>
      <c r="J545" s="2">
        <v>13</v>
      </c>
      <c r="K545" s="2" t="s">
        <v>7</v>
      </c>
      <c r="L545" s="2">
        <f t="shared" si="17"/>
        <v>52</v>
      </c>
      <c r="M545" s="7">
        <v>27</v>
      </c>
    </row>
    <row r="546" spans="1:13" x14ac:dyDescent="0.25">
      <c r="A546" t="s">
        <v>601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45914</v>
      </c>
      <c r="I546">
        <v>16</v>
      </c>
      <c r="J546" s="2">
        <v>16.5</v>
      </c>
      <c r="K546" s="2" t="s">
        <v>6</v>
      </c>
      <c r="L546" s="2">
        <f t="shared" si="17"/>
        <v>264</v>
      </c>
      <c r="M546" s="7">
        <v>27</v>
      </c>
    </row>
    <row r="547" spans="1:13" x14ac:dyDescent="0.25">
      <c r="A547" t="s">
        <v>602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45914</v>
      </c>
      <c r="I547">
        <v>16</v>
      </c>
      <c r="J547" s="2">
        <v>6</v>
      </c>
      <c r="K547" s="2" t="s">
        <v>6</v>
      </c>
      <c r="L547" s="2">
        <f t="shared" si="17"/>
        <v>96</v>
      </c>
      <c r="M547" s="7">
        <v>27</v>
      </c>
    </row>
    <row r="548" spans="1:13" x14ac:dyDescent="0.25">
      <c r="A548" t="s">
        <v>603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45914</v>
      </c>
      <c r="I548">
        <v>4</v>
      </c>
      <c r="J548" s="2">
        <v>60</v>
      </c>
      <c r="K548" s="2" t="s">
        <v>6</v>
      </c>
      <c r="L548" s="2">
        <f t="shared" si="17"/>
        <v>240</v>
      </c>
      <c r="M548" s="7">
        <v>27</v>
      </c>
    </row>
    <row r="549" spans="1:13" x14ac:dyDescent="0.25">
      <c r="A549" t="s">
        <v>604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45914</v>
      </c>
      <c r="I549">
        <v>4</v>
      </c>
      <c r="J549" s="2">
        <v>17</v>
      </c>
      <c r="K549" s="2" t="s">
        <v>7</v>
      </c>
      <c r="L549" s="2">
        <f t="shared" si="17"/>
        <v>68</v>
      </c>
      <c r="M549" s="7">
        <v>27</v>
      </c>
    </row>
    <row r="550" spans="1:13" x14ac:dyDescent="0.25">
      <c r="A550" t="s">
        <v>605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45914</v>
      </c>
      <c r="I550">
        <v>16</v>
      </c>
      <c r="J550" s="2">
        <v>19</v>
      </c>
      <c r="K550" s="2" t="s">
        <v>6</v>
      </c>
      <c r="L550" s="2">
        <f t="shared" si="17"/>
        <v>304</v>
      </c>
      <c r="M550" s="7">
        <v>27</v>
      </c>
    </row>
    <row r="551" spans="1:13" x14ac:dyDescent="0.25">
      <c r="A551" t="s">
        <v>606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45914</v>
      </c>
      <c r="I551">
        <v>4</v>
      </c>
      <c r="J551" s="2">
        <v>19</v>
      </c>
      <c r="K551" s="2" t="s">
        <v>6</v>
      </c>
      <c r="L551" s="2">
        <f t="shared" si="17"/>
        <v>76</v>
      </c>
      <c r="M551" s="7">
        <v>27</v>
      </c>
    </row>
    <row r="552" spans="1:13" x14ac:dyDescent="0.25">
      <c r="A552" t="s">
        <v>607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45914</v>
      </c>
      <c r="I552">
        <v>24</v>
      </c>
      <c r="J552" s="2">
        <v>12.75</v>
      </c>
      <c r="K552" s="2" t="s">
        <v>6</v>
      </c>
      <c r="L552" s="2">
        <f t="shared" si="17"/>
        <v>306</v>
      </c>
      <c r="M552" s="7">
        <v>27</v>
      </c>
    </row>
    <row r="553" spans="1:13" x14ac:dyDescent="0.25">
      <c r="A553" t="s">
        <v>608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45914</v>
      </c>
      <c r="I553">
        <v>8</v>
      </c>
      <c r="J553" s="2">
        <v>5</v>
      </c>
      <c r="K553" s="2" t="s">
        <v>6</v>
      </c>
      <c r="L553" s="2">
        <f t="shared" si="17"/>
        <v>40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45914</v>
      </c>
      <c r="I554">
        <v>12</v>
      </c>
      <c r="J554" s="2">
        <v>5</v>
      </c>
      <c r="K554" s="2" t="s">
        <v>6</v>
      </c>
      <c r="L554" s="2">
        <f t="shared" si="17"/>
        <v>60</v>
      </c>
      <c r="M554" s="7">
        <v>27</v>
      </c>
    </row>
    <row r="555" spans="1:13" x14ac:dyDescent="0.25">
      <c r="A555" t="s">
        <v>609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45914</v>
      </c>
      <c r="I555">
        <v>16</v>
      </c>
      <c r="J555" s="2">
        <v>6</v>
      </c>
      <c r="K555" s="2" t="s">
        <v>6</v>
      </c>
      <c r="L555" s="2">
        <f t="shared" si="17"/>
        <v>96</v>
      </c>
      <c r="M555" s="7">
        <v>27</v>
      </c>
    </row>
    <row r="556" spans="1:13" x14ac:dyDescent="0.25">
      <c r="A556" t="s">
        <v>610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45914</v>
      </c>
      <c r="I556">
        <v>4</v>
      </c>
      <c r="J556" s="2">
        <v>11.875</v>
      </c>
      <c r="K556" s="2" t="s">
        <v>6</v>
      </c>
      <c r="L556" s="2">
        <f t="shared" si="17"/>
        <v>47.5</v>
      </c>
      <c r="M556" s="7">
        <v>27</v>
      </c>
    </row>
    <row r="557" spans="1:13" x14ac:dyDescent="0.25">
      <c r="A557" t="s">
        <v>611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45914</v>
      </c>
      <c r="I557">
        <v>4</v>
      </c>
      <c r="J557" s="2">
        <v>12.375</v>
      </c>
      <c r="K557" s="2" t="s">
        <v>6</v>
      </c>
      <c r="L557" s="2">
        <f t="shared" si="17"/>
        <v>49.5</v>
      </c>
      <c r="M557" s="7">
        <v>27</v>
      </c>
    </row>
    <row r="558" spans="1:13" x14ac:dyDescent="0.25">
      <c r="A558" t="s">
        <v>612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45914</v>
      </c>
      <c r="I558">
        <v>8</v>
      </c>
      <c r="J558" s="2">
        <v>11.25</v>
      </c>
      <c r="K558" s="2" t="s">
        <v>6</v>
      </c>
      <c r="L558" s="2">
        <f t="shared" si="17"/>
        <v>90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45914</v>
      </c>
      <c r="I559">
        <v>4</v>
      </c>
      <c r="J559" s="2">
        <v>30</v>
      </c>
      <c r="K559" s="2" t="s">
        <v>7</v>
      </c>
      <c r="L559" s="2">
        <f t="shared" si="17"/>
        <v>120</v>
      </c>
      <c r="M559" s="7">
        <v>27</v>
      </c>
    </row>
    <row r="560" spans="1:13" x14ac:dyDescent="0.25">
      <c r="A560" t="s">
        <v>613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45914</v>
      </c>
      <c r="I560">
        <v>16</v>
      </c>
      <c r="J560" s="2">
        <v>13</v>
      </c>
      <c r="K560" s="2" t="s">
        <v>6</v>
      </c>
      <c r="L560" s="2">
        <f t="shared" si="17"/>
        <v>208</v>
      </c>
      <c r="M560" s="7">
        <v>27</v>
      </c>
    </row>
    <row r="561" spans="1:13" x14ac:dyDescent="0.25">
      <c r="A561" t="s">
        <v>614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45915</v>
      </c>
      <c r="I561">
        <v>8</v>
      </c>
      <c r="J561" s="2">
        <v>7.875</v>
      </c>
      <c r="K561" s="2" t="s">
        <v>6</v>
      </c>
      <c r="L561" s="2">
        <f t="shared" si="17"/>
        <v>63</v>
      </c>
      <c r="M561" s="7">
        <v>28</v>
      </c>
    </row>
    <row r="562" spans="1:13" x14ac:dyDescent="0.25">
      <c r="A562" t="s">
        <v>615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45915</v>
      </c>
      <c r="I562">
        <v>4</v>
      </c>
      <c r="J562" s="2">
        <v>11.25</v>
      </c>
      <c r="K562" s="2" t="s">
        <v>6</v>
      </c>
      <c r="L562" s="2">
        <f t="shared" si="17"/>
        <v>45</v>
      </c>
      <c r="M562" s="7">
        <v>28</v>
      </c>
    </row>
    <row r="563" spans="1:13" x14ac:dyDescent="0.25">
      <c r="A563" t="s">
        <v>616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45915</v>
      </c>
      <c r="I563">
        <v>4</v>
      </c>
      <c r="J563" s="2">
        <v>13</v>
      </c>
      <c r="K563" s="2" t="s">
        <v>7</v>
      </c>
      <c r="L563" s="2">
        <f t="shared" si="17"/>
        <v>52</v>
      </c>
      <c r="M563" s="7">
        <v>28</v>
      </c>
    </row>
    <row r="564" spans="1:13" x14ac:dyDescent="0.25">
      <c r="A564" t="s">
        <v>617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45915</v>
      </c>
      <c r="I564">
        <v>4</v>
      </c>
      <c r="J564" s="2">
        <v>6.75</v>
      </c>
      <c r="K564" s="2" t="s">
        <v>6</v>
      </c>
      <c r="L564" s="2">
        <f t="shared" si="17"/>
        <v>27</v>
      </c>
      <c r="M564" s="7">
        <v>28</v>
      </c>
    </row>
    <row r="565" spans="1:13" x14ac:dyDescent="0.25">
      <c r="A565" t="s">
        <v>618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45915</v>
      </c>
      <c r="I565">
        <v>4</v>
      </c>
      <c r="J565" s="2">
        <v>8.5</v>
      </c>
      <c r="K565" s="2" t="s">
        <v>6</v>
      </c>
      <c r="L565" s="2">
        <f t="shared" si="17"/>
        <v>34</v>
      </c>
      <c r="M565" s="7">
        <v>28</v>
      </c>
    </row>
    <row r="566" spans="1:13" x14ac:dyDescent="0.25">
      <c r="A566" t="s">
        <v>619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45915</v>
      </c>
      <c r="I566">
        <v>20</v>
      </c>
      <c r="J566" s="2">
        <v>8.75</v>
      </c>
      <c r="K566" s="2" t="s">
        <v>6</v>
      </c>
      <c r="L566" s="2">
        <f t="shared" si="17"/>
        <v>175</v>
      </c>
      <c r="M566" s="7">
        <v>28</v>
      </c>
    </row>
    <row r="567" spans="1:13" x14ac:dyDescent="0.25">
      <c r="A567" t="s">
        <v>620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45915</v>
      </c>
      <c r="I567">
        <v>4</v>
      </c>
      <c r="J567" s="2">
        <v>21</v>
      </c>
      <c r="K567" s="2" t="s">
        <v>7</v>
      </c>
      <c r="L567" s="2">
        <f t="shared" si="17"/>
        <v>84</v>
      </c>
      <c r="M567" s="7">
        <v>28</v>
      </c>
    </row>
    <row r="568" spans="1:13" x14ac:dyDescent="0.25">
      <c r="A568" t="s">
        <v>621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45915</v>
      </c>
      <c r="I568">
        <v>32</v>
      </c>
      <c r="J568" s="2">
        <v>6.5</v>
      </c>
      <c r="K568" s="2" t="s">
        <v>6</v>
      </c>
      <c r="L568" s="2">
        <f t="shared" si="17"/>
        <v>208</v>
      </c>
      <c r="M568" s="7">
        <v>28</v>
      </c>
    </row>
    <row r="569" spans="1:13" x14ac:dyDescent="0.25">
      <c r="A569" t="s">
        <v>622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45915</v>
      </c>
      <c r="I569">
        <v>8</v>
      </c>
      <c r="J569" s="2">
        <v>4</v>
      </c>
      <c r="K569" s="2" t="s">
        <v>6</v>
      </c>
      <c r="L569" s="2">
        <f t="shared" si="17"/>
        <v>32</v>
      </c>
      <c r="M569" s="7">
        <v>28</v>
      </c>
    </row>
    <row r="570" spans="1:13" x14ac:dyDescent="0.25">
      <c r="A570" t="s">
        <v>623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45915</v>
      </c>
      <c r="I570">
        <v>8</v>
      </c>
      <c r="J570" s="2">
        <v>4</v>
      </c>
      <c r="K570" s="2" t="s">
        <v>6</v>
      </c>
      <c r="L570" s="2">
        <f t="shared" si="17"/>
        <v>32</v>
      </c>
      <c r="M570" s="7">
        <v>28</v>
      </c>
    </row>
    <row r="571" spans="1:13" x14ac:dyDescent="0.25">
      <c r="A571" t="s">
        <v>624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45915</v>
      </c>
      <c r="I571">
        <v>16</v>
      </c>
      <c r="J571" s="2">
        <v>9</v>
      </c>
      <c r="K571" s="2" t="s">
        <v>6</v>
      </c>
      <c r="L571" s="2">
        <f t="shared" si="17"/>
        <v>144</v>
      </c>
      <c r="M571" s="7">
        <v>28</v>
      </c>
    </row>
    <row r="572" spans="1:13" x14ac:dyDescent="0.25">
      <c r="A572" t="s">
        <v>625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45915</v>
      </c>
      <c r="I572">
        <v>4</v>
      </c>
      <c r="J572" s="2">
        <v>13</v>
      </c>
      <c r="K572" s="2" t="s">
        <v>7</v>
      </c>
      <c r="L572" s="2">
        <f t="shared" si="17"/>
        <v>52</v>
      </c>
      <c r="M572" s="7">
        <v>28</v>
      </c>
    </row>
    <row r="573" spans="1:13" x14ac:dyDescent="0.25">
      <c r="A573" t="s">
        <v>626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45915</v>
      </c>
      <c r="I573">
        <v>24</v>
      </c>
      <c r="J573" s="2">
        <v>13</v>
      </c>
      <c r="K573" s="2" t="s">
        <v>6</v>
      </c>
      <c r="L573" s="2">
        <f t="shared" si="17"/>
        <v>312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45915</v>
      </c>
      <c r="I574">
        <v>4</v>
      </c>
      <c r="J574" s="2">
        <v>13</v>
      </c>
      <c r="K574" s="2" t="s">
        <v>6</v>
      </c>
      <c r="L574" s="2">
        <f t="shared" si="17"/>
        <v>52</v>
      </c>
      <c r="M574" s="7">
        <v>28</v>
      </c>
    </row>
    <row r="575" spans="1:13" x14ac:dyDescent="0.25">
      <c r="A575" t="s">
        <v>627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45915</v>
      </c>
      <c r="I575">
        <v>24</v>
      </c>
      <c r="J575" s="2">
        <v>13</v>
      </c>
      <c r="K575" s="2" t="s">
        <v>6</v>
      </c>
      <c r="L575" s="2">
        <f t="shared" si="17"/>
        <v>312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45915</v>
      </c>
      <c r="I576">
        <v>32</v>
      </c>
      <c r="J576" s="2">
        <v>9.75</v>
      </c>
      <c r="K576" s="2" t="s">
        <v>6</v>
      </c>
      <c r="L576" s="2">
        <f t="shared" si="17"/>
        <v>312</v>
      </c>
      <c r="M576" s="7">
        <v>28</v>
      </c>
    </row>
    <row r="577" spans="1:13" x14ac:dyDescent="0.25">
      <c r="A577" t="s">
        <v>628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45915</v>
      </c>
      <c r="I577">
        <v>4</v>
      </c>
      <c r="J577" s="2">
        <v>10</v>
      </c>
      <c r="K577" s="2" t="s">
        <v>6</v>
      </c>
      <c r="L577" s="2">
        <f t="shared" si="17"/>
        <v>40</v>
      </c>
      <c r="M577" s="7">
        <v>28</v>
      </c>
    </row>
    <row r="578" spans="1:13" x14ac:dyDescent="0.25">
      <c r="A578" t="s">
        <v>629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ca="1" si="16"/>
        <v>45915</v>
      </c>
      <c r="I578">
        <v>4</v>
      </c>
      <c r="J578" s="2">
        <v>6.5</v>
      </c>
      <c r="K578" s="2" t="s">
        <v>6</v>
      </c>
      <c r="L578" s="2">
        <f t="shared" si="17"/>
        <v>26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ref="H579:H596" ca="1" si="18">TODAY()+M579</f>
        <v>45915</v>
      </c>
      <c r="I579">
        <v>4</v>
      </c>
      <c r="J579" s="2">
        <v>13</v>
      </c>
      <c r="K579" s="2" t="s">
        <v>6</v>
      </c>
      <c r="L579" s="2">
        <f t="shared" ref="L579:L585" si="19">J579*I579</f>
        <v>52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45915</v>
      </c>
      <c r="I580">
        <v>24</v>
      </c>
      <c r="J580" s="2">
        <v>13</v>
      </c>
      <c r="K580" s="2" t="s">
        <v>6</v>
      </c>
      <c r="L580" s="2">
        <f t="shared" si="19"/>
        <v>312</v>
      </c>
      <c r="M580" s="7">
        <v>28</v>
      </c>
    </row>
    <row r="581" spans="1:13" x14ac:dyDescent="0.25">
      <c r="A581" t="s">
        <v>630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45916</v>
      </c>
      <c r="I581">
        <v>24</v>
      </c>
      <c r="J581" s="2">
        <v>13</v>
      </c>
      <c r="K581" s="2" t="s">
        <v>6</v>
      </c>
      <c r="L581" s="2">
        <f t="shared" si="19"/>
        <v>312</v>
      </c>
      <c r="M581" s="7">
        <v>29</v>
      </c>
    </row>
    <row r="582" spans="1:13" x14ac:dyDescent="0.25">
      <c r="A582" t="s">
        <v>631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45916</v>
      </c>
      <c r="I582">
        <v>4</v>
      </c>
      <c r="J582" s="2">
        <v>8</v>
      </c>
      <c r="K582" s="2" t="s">
        <v>6</v>
      </c>
      <c r="L582" s="2">
        <f t="shared" si="19"/>
        <v>32</v>
      </c>
      <c r="M582" s="7">
        <v>29</v>
      </c>
    </row>
    <row r="583" spans="1:13" x14ac:dyDescent="0.25">
      <c r="A583" t="s">
        <v>632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45916</v>
      </c>
      <c r="I583">
        <v>8</v>
      </c>
      <c r="J583" s="2">
        <v>9</v>
      </c>
      <c r="K583" s="2" t="s">
        <v>6</v>
      </c>
      <c r="L583" s="2">
        <f t="shared" si="19"/>
        <v>72</v>
      </c>
      <c r="M583" s="7">
        <v>29</v>
      </c>
    </row>
    <row r="584" spans="1:13" x14ac:dyDescent="0.25">
      <c r="A584" t="s">
        <v>633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45916</v>
      </c>
      <c r="I584">
        <v>12</v>
      </c>
      <c r="J584" s="2">
        <v>6.75</v>
      </c>
      <c r="K584" s="2" t="s">
        <v>6</v>
      </c>
      <c r="L584" s="2">
        <f t="shared" si="19"/>
        <v>81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45916</v>
      </c>
      <c r="I585">
        <v>8</v>
      </c>
      <c r="J585" s="2">
        <v>8.5</v>
      </c>
      <c r="K585" s="2" t="s">
        <v>6</v>
      </c>
      <c r="L585" s="2">
        <f t="shared" si="19"/>
        <v>68</v>
      </c>
      <c r="M585" s="7">
        <v>29</v>
      </c>
    </row>
    <row r="586" spans="1:13" x14ac:dyDescent="0.25">
      <c r="A586" t="s">
        <v>634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45916</v>
      </c>
      <c r="I586">
        <v>4</v>
      </c>
      <c r="J586" s="2">
        <v>13</v>
      </c>
      <c r="K586" s="2" t="s">
        <v>6</v>
      </c>
      <c r="L586" s="2">
        <f>J586*I586</f>
        <v>52</v>
      </c>
      <c r="M586" s="7">
        <v>29</v>
      </c>
    </row>
    <row r="587" spans="1:13" x14ac:dyDescent="0.25">
      <c r="A587" t="s">
        <v>635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45916</v>
      </c>
      <c r="I587">
        <v>4</v>
      </c>
      <c r="J587" s="2">
        <v>13</v>
      </c>
      <c r="K587" s="2" t="s">
        <v>6</v>
      </c>
      <c r="L587" s="2">
        <f t="shared" ref="L587:L596" si="20">J587*I587</f>
        <v>52</v>
      </c>
      <c r="M587" s="7">
        <v>29</v>
      </c>
    </row>
    <row r="588" spans="1:13" x14ac:dyDescent="0.25">
      <c r="A588" t="s">
        <v>636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45916</v>
      </c>
      <c r="I588">
        <v>24</v>
      </c>
      <c r="J588" s="2">
        <v>13</v>
      </c>
      <c r="K588" s="2" t="s">
        <v>6</v>
      </c>
      <c r="L588" s="2">
        <f t="shared" si="20"/>
        <v>312</v>
      </c>
      <c r="M588" s="7">
        <v>29</v>
      </c>
    </row>
    <row r="589" spans="1:13" x14ac:dyDescent="0.25">
      <c r="A589" t="s">
        <v>637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45916</v>
      </c>
      <c r="I589">
        <v>16</v>
      </c>
      <c r="J589" s="2">
        <v>13</v>
      </c>
      <c r="K589" s="2" t="s">
        <v>6</v>
      </c>
      <c r="L589" s="2">
        <f t="shared" si="20"/>
        <v>208</v>
      </c>
      <c r="M589" s="7">
        <v>29</v>
      </c>
    </row>
    <row r="590" spans="1:13" x14ac:dyDescent="0.25">
      <c r="A590" t="s">
        <v>638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45916</v>
      </c>
      <c r="I590">
        <v>4</v>
      </c>
      <c r="J590" s="2">
        <v>26.5</v>
      </c>
      <c r="K590" s="2" t="s">
        <v>7</v>
      </c>
      <c r="L590" s="2">
        <f t="shared" si="20"/>
        <v>106</v>
      </c>
      <c r="M590" s="7">
        <v>29</v>
      </c>
    </row>
    <row r="591" spans="1:13" x14ac:dyDescent="0.25">
      <c r="A591" t="s">
        <v>639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45916</v>
      </c>
      <c r="I591">
        <v>4</v>
      </c>
      <c r="J591" s="2">
        <v>8.25</v>
      </c>
      <c r="K591" s="2" t="s">
        <v>6</v>
      </c>
      <c r="L591" s="2">
        <f t="shared" si="20"/>
        <v>33</v>
      </c>
      <c r="M591" s="7">
        <v>29</v>
      </c>
    </row>
    <row r="592" spans="1:13" x14ac:dyDescent="0.25">
      <c r="A592" t="s">
        <v>640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45916</v>
      </c>
      <c r="I592">
        <v>4</v>
      </c>
      <c r="J592" s="2">
        <v>7.25</v>
      </c>
      <c r="K592" s="2" t="s">
        <v>6</v>
      </c>
      <c r="L592" s="2">
        <f t="shared" si="20"/>
        <v>29</v>
      </c>
      <c r="M592" s="7">
        <v>29</v>
      </c>
    </row>
    <row r="593" spans="1:13" x14ac:dyDescent="0.25">
      <c r="A593" t="s">
        <v>641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45916</v>
      </c>
      <c r="I593">
        <v>4</v>
      </c>
      <c r="J593" s="2">
        <v>13</v>
      </c>
      <c r="K593" s="2" t="s">
        <v>6</v>
      </c>
      <c r="L593" s="2">
        <f t="shared" si="20"/>
        <v>52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45916</v>
      </c>
      <c r="I594">
        <v>24</v>
      </c>
      <c r="J594" s="2">
        <v>13</v>
      </c>
      <c r="K594" s="2" t="s">
        <v>6</v>
      </c>
      <c r="L594" s="2">
        <f t="shared" si="20"/>
        <v>312</v>
      </c>
      <c r="M594" s="7">
        <v>29</v>
      </c>
    </row>
    <row r="595" spans="1:13" x14ac:dyDescent="0.25">
      <c r="A595" t="s">
        <v>642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45916</v>
      </c>
      <c r="I595">
        <v>12</v>
      </c>
      <c r="J595" s="2">
        <v>17</v>
      </c>
      <c r="K595" s="2" t="s">
        <v>6</v>
      </c>
      <c r="L595" s="2">
        <f t="shared" si="20"/>
        <v>204</v>
      </c>
      <c r="M595" s="7">
        <v>29</v>
      </c>
    </row>
    <row r="596" spans="1:13" x14ac:dyDescent="0.25">
      <c r="A596" t="s">
        <v>643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45916</v>
      </c>
      <c r="I596">
        <v>8</v>
      </c>
      <c r="J596" s="2">
        <v>13</v>
      </c>
      <c r="K596" s="2" t="s">
        <v>7</v>
      </c>
      <c r="L596" s="2">
        <f t="shared" si="20"/>
        <v>104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Q44"/>
  <sheetViews>
    <sheetView tabSelected="1" topLeftCell="B1" workbookViewId="0">
      <selection activeCell="S12" sqref="S12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15" width="6.85546875" bestFit="1" customWidth="1"/>
    <col min="16" max="16" width="8.7109375" customWidth="1"/>
    <col min="17" max="17" width="19.7109375" bestFit="1" customWidth="1"/>
    <col min="18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7" x14ac:dyDescent="0.25">
      <c r="G1" t="s">
        <v>654</v>
      </c>
      <c r="H1">
        <v>230</v>
      </c>
      <c r="K1" t="s">
        <v>655</v>
      </c>
      <c r="L1">
        <v>78.739999999999995</v>
      </c>
      <c r="M1">
        <v>78.739999999999995</v>
      </c>
    </row>
    <row r="2" spans="1:17" x14ac:dyDescent="0.25">
      <c r="G2" t="s">
        <v>656</v>
      </c>
      <c r="H2">
        <v>312</v>
      </c>
      <c r="K2" t="s">
        <v>657</v>
      </c>
    </row>
    <row r="3" spans="1:17" x14ac:dyDescent="0.25">
      <c r="G3" t="s">
        <v>658</v>
      </c>
      <c r="H3">
        <f>(H1*2+H2)/3</f>
        <v>257.33333333333331</v>
      </c>
    </row>
    <row r="5" spans="1:17" x14ac:dyDescent="0.25">
      <c r="A5" s="5" t="s">
        <v>122</v>
      </c>
      <c r="B5" s="5" t="s">
        <v>88</v>
      </c>
      <c r="G5" t="s">
        <v>122</v>
      </c>
      <c r="H5" t="s">
        <v>88</v>
      </c>
    </row>
    <row r="6" spans="1:17" x14ac:dyDescent="0.25">
      <c r="A6" s="5" t="s">
        <v>86</v>
      </c>
      <c r="B6">
        <v>10000</v>
      </c>
      <c r="C6">
        <v>15000</v>
      </c>
      <c r="D6" t="s">
        <v>87</v>
      </c>
      <c r="G6" t="s">
        <v>86</v>
      </c>
      <c r="H6">
        <v>10000</v>
      </c>
      <c r="I6">
        <v>15000</v>
      </c>
      <c r="J6" t="s">
        <v>87</v>
      </c>
      <c r="L6" t="s">
        <v>123</v>
      </c>
      <c r="M6" t="s">
        <v>123</v>
      </c>
      <c r="N6" t="s">
        <v>659</v>
      </c>
      <c r="O6" t="s">
        <v>660</v>
      </c>
      <c r="P6" t="s">
        <v>661</v>
      </c>
      <c r="Q6" t="s">
        <v>662</v>
      </c>
    </row>
    <row r="7" spans="1:17" x14ac:dyDescent="0.25">
      <c r="A7" s="6" t="s">
        <v>111</v>
      </c>
      <c r="B7" s="11">
        <v>1978</v>
      </c>
      <c r="C7" s="11">
        <v>510</v>
      </c>
      <c r="D7" s="11">
        <v>2488</v>
      </c>
      <c r="G7" s="6" t="s">
        <v>111</v>
      </c>
      <c r="H7">
        <v>1978</v>
      </c>
      <c r="I7">
        <v>510</v>
      </c>
      <c r="J7">
        <v>2488</v>
      </c>
      <c r="L7" s="7">
        <f>ROUNDUP(H7/$M$1*1.05,0)</f>
        <v>27</v>
      </c>
      <c r="M7" s="7">
        <f>ROUNDUP(I7/$M$1*1.05,0)</f>
        <v>7</v>
      </c>
      <c r="N7" s="8">
        <f t="shared" ref="N7:N37" si="0">(L7*10000+M7*15000)</f>
        <v>375000</v>
      </c>
      <c r="O7" s="8">
        <f>N7/$H$3</f>
        <v>1457.2538860103627</v>
      </c>
      <c r="P7" s="8">
        <f t="shared" ref="P7:P37" si="1">SUM(L7:M7)*15</f>
        <v>510</v>
      </c>
      <c r="Q7" s="8">
        <f>O7+P7</f>
        <v>1967.2538860103627</v>
      </c>
    </row>
    <row r="8" spans="1:17" x14ac:dyDescent="0.25">
      <c r="A8" s="6" t="s">
        <v>112</v>
      </c>
      <c r="B8" s="11">
        <v>1044.8400000000001</v>
      </c>
      <c r="C8" s="11">
        <v>1502</v>
      </c>
      <c r="D8" s="11">
        <v>2546.84</v>
      </c>
      <c r="G8" s="6" t="s">
        <v>112</v>
      </c>
      <c r="H8">
        <v>1044.8400000000001</v>
      </c>
      <c r="I8">
        <v>1502</v>
      </c>
      <c r="J8">
        <v>2546.84</v>
      </c>
      <c r="L8" s="7">
        <f t="shared" ref="L8:L44" si="2">ROUNDUP(H8/$M$1*1.05,0)</f>
        <v>14</v>
      </c>
      <c r="M8" s="7">
        <f t="shared" ref="M8:M44" si="3">ROUNDUP(I8/$M$1*1.05,0)</f>
        <v>21</v>
      </c>
      <c r="N8" s="8">
        <f t="shared" si="0"/>
        <v>455000</v>
      </c>
      <c r="O8" s="8">
        <f t="shared" ref="O8:O37" si="4">N8/$H$3</f>
        <v>1768.1347150259069</v>
      </c>
      <c r="P8" s="8">
        <f t="shared" si="1"/>
        <v>525</v>
      </c>
      <c r="Q8" s="8">
        <f t="shared" ref="Q8:Q37" si="5">O8+P8</f>
        <v>2293.1347150259071</v>
      </c>
    </row>
    <row r="9" spans="1:17" x14ac:dyDescent="0.25">
      <c r="A9" s="6" t="s">
        <v>113</v>
      </c>
      <c r="B9" s="11">
        <v>1896</v>
      </c>
      <c r="C9" s="11">
        <v>306</v>
      </c>
      <c r="D9" s="11">
        <v>2202</v>
      </c>
      <c r="G9" s="6" t="s">
        <v>113</v>
      </c>
      <c r="H9">
        <v>1896</v>
      </c>
      <c r="I9">
        <v>306</v>
      </c>
      <c r="J9">
        <v>2202</v>
      </c>
      <c r="L9" s="7">
        <f t="shared" si="2"/>
        <v>26</v>
      </c>
      <c r="M9" s="7">
        <f t="shared" si="3"/>
        <v>5</v>
      </c>
      <c r="N9" s="8">
        <f t="shared" si="0"/>
        <v>335000</v>
      </c>
      <c r="O9" s="8">
        <f t="shared" si="4"/>
        <v>1301.8134715025908</v>
      </c>
      <c r="P9" s="8">
        <f t="shared" si="1"/>
        <v>465</v>
      </c>
      <c r="Q9" s="8">
        <f t="shared" si="5"/>
        <v>1766.8134715025908</v>
      </c>
    </row>
    <row r="10" spans="1:17" x14ac:dyDescent="0.25">
      <c r="A10" s="6" t="s">
        <v>645</v>
      </c>
      <c r="B10" s="11">
        <v>1936.5</v>
      </c>
      <c r="C10" s="11"/>
      <c r="D10" s="11">
        <v>1936.5</v>
      </c>
      <c r="G10" s="6" t="s">
        <v>645</v>
      </c>
      <c r="H10">
        <v>1936.5</v>
      </c>
      <c r="J10">
        <v>1936.5</v>
      </c>
      <c r="L10" s="7">
        <f t="shared" si="2"/>
        <v>26</v>
      </c>
      <c r="M10" s="7">
        <f t="shared" si="3"/>
        <v>0</v>
      </c>
      <c r="N10" s="8">
        <f t="shared" si="0"/>
        <v>260000</v>
      </c>
      <c r="O10" s="8">
        <f t="shared" si="4"/>
        <v>1010.3626943005182</v>
      </c>
      <c r="P10" s="8">
        <f t="shared" si="1"/>
        <v>390</v>
      </c>
      <c r="Q10" s="8">
        <f t="shared" si="5"/>
        <v>1400.3626943005183</v>
      </c>
    </row>
    <row r="11" spans="1:17" x14ac:dyDescent="0.25">
      <c r="A11" s="6" t="s">
        <v>646</v>
      </c>
      <c r="B11" s="11">
        <v>2064</v>
      </c>
      <c r="C11" s="11">
        <v>581</v>
      </c>
      <c r="D11" s="11">
        <v>2645</v>
      </c>
      <c r="G11" s="6" t="s">
        <v>646</v>
      </c>
      <c r="H11">
        <v>2064</v>
      </c>
      <c r="I11">
        <v>581</v>
      </c>
      <c r="J11">
        <v>2645</v>
      </c>
      <c r="L11" s="7">
        <f t="shared" si="2"/>
        <v>28</v>
      </c>
      <c r="M11" s="7">
        <f t="shared" si="3"/>
        <v>8</v>
      </c>
      <c r="N11" s="8">
        <f t="shared" si="0"/>
        <v>400000</v>
      </c>
      <c r="O11" s="8">
        <f t="shared" si="4"/>
        <v>1554.4041450777204</v>
      </c>
      <c r="P11" s="8">
        <f t="shared" si="1"/>
        <v>540</v>
      </c>
      <c r="Q11" s="8">
        <f t="shared" si="5"/>
        <v>2094.4041450777204</v>
      </c>
    </row>
    <row r="12" spans="1:17" x14ac:dyDescent="0.25">
      <c r="A12" s="6" t="s">
        <v>114</v>
      </c>
      <c r="B12" s="11">
        <v>2043</v>
      </c>
      <c r="C12" s="11">
        <v>718</v>
      </c>
      <c r="D12" s="11">
        <v>2761</v>
      </c>
      <c r="G12" s="6" t="s">
        <v>114</v>
      </c>
      <c r="H12">
        <v>2043</v>
      </c>
      <c r="I12">
        <v>718</v>
      </c>
      <c r="J12">
        <v>2761</v>
      </c>
      <c r="L12" s="7">
        <f t="shared" si="2"/>
        <v>28</v>
      </c>
      <c r="M12" s="7">
        <f t="shared" si="3"/>
        <v>10</v>
      </c>
      <c r="N12" s="8">
        <f t="shared" si="0"/>
        <v>430000</v>
      </c>
      <c r="O12" s="8">
        <f t="shared" si="4"/>
        <v>1670.9844559585492</v>
      </c>
      <c r="P12" s="8">
        <f t="shared" si="1"/>
        <v>570</v>
      </c>
      <c r="Q12" s="8">
        <f t="shared" si="5"/>
        <v>2240.984455958549</v>
      </c>
    </row>
    <row r="13" spans="1:17" x14ac:dyDescent="0.25">
      <c r="A13" s="6" t="s">
        <v>115</v>
      </c>
      <c r="B13" s="11">
        <v>1704</v>
      </c>
      <c r="C13" s="11">
        <v>441</v>
      </c>
      <c r="D13" s="11">
        <v>2145</v>
      </c>
      <c r="G13" s="6" t="s">
        <v>115</v>
      </c>
      <c r="H13">
        <v>1704</v>
      </c>
      <c r="I13">
        <v>441</v>
      </c>
      <c r="J13">
        <v>2145</v>
      </c>
      <c r="L13" s="7">
        <f t="shared" si="2"/>
        <v>23</v>
      </c>
      <c r="M13" s="7">
        <f t="shared" si="3"/>
        <v>6</v>
      </c>
      <c r="N13" s="8">
        <f t="shared" si="0"/>
        <v>320000</v>
      </c>
      <c r="O13" s="8">
        <f t="shared" si="4"/>
        <v>1243.5233160621763</v>
      </c>
      <c r="P13" s="8">
        <f t="shared" si="1"/>
        <v>435</v>
      </c>
      <c r="Q13" s="8">
        <f t="shared" si="5"/>
        <v>1678.5233160621763</v>
      </c>
    </row>
    <row r="14" spans="1:17" x14ac:dyDescent="0.25">
      <c r="A14" s="6" t="s">
        <v>116</v>
      </c>
      <c r="B14" s="11">
        <v>1463</v>
      </c>
      <c r="C14" s="11">
        <v>1048</v>
      </c>
      <c r="D14" s="11">
        <v>2511</v>
      </c>
      <c r="G14" s="6" t="s">
        <v>116</v>
      </c>
      <c r="H14">
        <v>1463</v>
      </c>
      <c r="I14">
        <v>1048</v>
      </c>
      <c r="J14">
        <v>2511</v>
      </c>
      <c r="L14" s="7">
        <f t="shared" si="2"/>
        <v>20</v>
      </c>
      <c r="M14" s="7">
        <f t="shared" si="3"/>
        <v>14</v>
      </c>
      <c r="N14" s="8">
        <f t="shared" si="0"/>
        <v>410000</v>
      </c>
      <c r="O14" s="8">
        <f t="shared" si="4"/>
        <v>1593.2642487046633</v>
      </c>
      <c r="P14" s="8">
        <f t="shared" si="1"/>
        <v>510</v>
      </c>
      <c r="Q14" s="8">
        <f t="shared" si="5"/>
        <v>2103.2642487046633</v>
      </c>
    </row>
    <row r="15" spans="1:17" x14ac:dyDescent="0.25">
      <c r="A15" s="6" t="s">
        <v>117</v>
      </c>
      <c r="B15" s="11">
        <v>1180</v>
      </c>
      <c r="C15" s="11">
        <v>1042.5</v>
      </c>
      <c r="D15" s="11">
        <v>2222.5</v>
      </c>
      <c r="G15" s="6" t="s">
        <v>117</v>
      </c>
      <c r="H15">
        <v>1180</v>
      </c>
      <c r="I15">
        <v>1042.5</v>
      </c>
      <c r="J15">
        <v>2222.5</v>
      </c>
      <c r="L15" s="7">
        <f t="shared" si="2"/>
        <v>16</v>
      </c>
      <c r="M15" s="7">
        <f t="shared" si="3"/>
        <v>14</v>
      </c>
      <c r="N15" s="8">
        <f t="shared" si="0"/>
        <v>370000</v>
      </c>
      <c r="O15" s="8">
        <f t="shared" si="4"/>
        <v>1437.8238341968913</v>
      </c>
      <c r="P15" s="8">
        <f t="shared" si="1"/>
        <v>450</v>
      </c>
      <c r="Q15" s="8">
        <f t="shared" si="5"/>
        <v>1887.8238341968913</v>
      </c>
    </row>
    <row r="16" spans="1:17" x14ac:dyDescent="0.25">
      <c r="A16" s="6" t="s">
        <v>118</v>
      </c>
      <c r="B16" s="11">
        <v>1243.75</v>
      </c>
      <c r="C16" s="11">
        <v>1284</v>
      </c>
      <c r="D16" s="11">
        <v>2527.75</v>
      </c>
      <c r="G16" s="6" t="s">
        <v>118</v>
      </c>
      <c r="H16">
        <v>1243.75</v>
      </c>
      <c r="I16">
        <v>1284</v>
      </c>
      <c r="J16">
        <v>2527.75</v>
      </c>
      <c r="L16" s="7">
        <f t="shared" si="2"/>
        <v>17</v>
      </c>
      <c r="M16" s="7">
        <f t="shared" si="3"/>
        <v>18</v>
      </c>
      <c r="N16" s="8">
        <f t="shared" si="0"/>
        <v>440000</v>
      </c>
      <c r="O16" s="8">
        <f t="shared" si="4"/>
        <v>1709.8445595854923</v>
      </c>
      <c r="P16" s="8">
        <f t="shared" si="1"/>
        <v>525</v>
      </c>
      <c r="Q16" s="8">
        <f t="shared" si="5"/>
        <v>2234.8445595854923</v>
      </c>
    </row>
    <row r="17" spans="1:17" x14ac:dyDescent="0.25">
      <c r="A17" s="6" t="s">
        <v>647</v>
      </c>
      <c r="B17" s="11">
        <v>2077</v>
      </c>
      <c r="C17" s="11">
        <v>608</v>
      </c>
      <c r="D17" s="11">
        <v>2685</v>
      </c>
      <c r="G17" s="6" t="s">
        <v>647</v>
      </c>
      <c r="H17">
        <v>2077</v>
      </c>
      <c r="I17">
        <v>608</v>
      </c>
      <c r="J17">
        <v>2685</v>
      </c>
      <c r="L17" s="7">
        <f t="shared" si="2"/>
        <v>28</v>
      </c>
      <c r="M17" s="7">
        <f t="shared" si="3"/>
        <v>9</v>
      </c>
      <c r="N17" s="8">
        <f t="shared" si="0"/>
        <v>415000</v>
      </c>
      <c r="O17" s="8">
        <f t="shared" si="4"/>
        <v>1612.6943005181349</v>
      </c>
      <c r="P17" s="8">
        <f t="shared" si="1"/>
        <v>555</v>
      </c>
      <c r="Q17" s="8">
        <f t="shared" si="5"/>
        <v>2167.6943005181347</v>
      </c>
    </row>
    <row r="18" spans="1:17" x14ac:dyDescent="0.25">
      <c r="A18" s="6" t="s">
        <v>648</v>
      </c>
      <c r="B18" s="11">
        <v>1839</v>
      </c>
      <c r="C18" s="11"/>
      <c r="D18" s="11">
        <v>1839</v>
      </c>
      <c r="G18" s="6" t="s">
        <v>648</v>
      </c>
      <c r="H18">
        <v>1839</v>
      </c>
      <c r="J18">
        <v>1839</v>
      </c>
      <c r="L18" s="7">
        <f t="shared" si="2"/>
        <v>25</v>
      </c>
      <c r="M18" s="7">
        <f t="shared" si="3"/>
        <v>0</v>
      </c>
      <c r="N18" s="8">
        <f t="shared" si="0"/>
        <v>250000</v>
      </c>
      <c r="O18" s="8">
        <f t="shared" si="4"/>
        <v>971.50259067357524</v>
      </c>
      <c r="P18" s="8">
        <f t="shared" si="1"/>
        <v>375</v>
      </c>
      <c r="Q18" s="8">
        <f t="shared" si="5"/>
        <v>1346.5025906735752</v>
      </c>
    </row>
    <row r="19" spans="1:17" x14ac:dyDescent="0.25">
      <c r="A19" s="6" t="s">
        <v>119</v>
      </c>
      <c r="B19" s="11">
        <v>1129</v>
      </c>
      <c r="C19" s="11">
        <v>1030</v>
      </c>
      <c r="D19" s="11">
        <v>2159</v>
      </c>
      <c r="G19" s="6" t="s">
        <v>119</v>
      </c>
      <c r="H19">
        <v>1129</v>
      </c>
      <c r="I19">
        <v>1030</v>
      </c>
      <c r="J19">
        <v>2159</v>
      </c>
      <c r="L19" s="7">
        <f t="shared" si="2"/>
        <v>16</v>
      </c>
      <c r="M19" s="7">
        <f t="shared" si="3"/>
        <v>14</v>
      </c>
      <c r="N19" s="8">
        <f t="shared" si="0"/>
        <v>370000</v>
      </c>
      <c r="O19" s="8">
        <f t="shared" si="4"/>
        <v>1437.8238341968913</v>
      </c>
      <c r="P19" s="8">
        <f t="shared" si="1"/>
        <v>450</v>
      </c>
      <c r="Q19" s="8">
        <f t="shared" si="5"/>
        <v>1887.8238341968913</v>
      </c>
    </row>
    <row r="20" spans="1:17" x14ac:dyDescent="0.25">
      <c r="A20" s="6" t="s">
        <v>120</v>
      </c>
      <c r="B20" s="11">
        <v>1370.5</v>
      </c>
      <c r="C20" s="11">
        <v>1136.5</v>
      </c>
      <c r="D20" s="11">
        <v>2507</v>
      </c>
      <c r="G20" s="6" t="s">
        <v>120</v>
      </c>
      <c r="H20">
        <v>1370.5</v>
      </c>
      <c r="I20">
        <v>1136.5</v>
      </c>
      <c r="J20">
        <v>2507</v>
      </c>
      <c r="L20" s="7">
        <f t="shared" si="2"/>
        <v>19</v>
      </c>
      <c r="M20" s="7">
        <f t="shared" si="3"/>
        <v>16</v>
      </c>
      <c r="N20" s="8">
        <f t="shared" si="0"/>
        <v>430000</v>
      </c>
      <c r="O20" s="8">
        <f t="shared" si="4"/>
        <v>1670.9844559585492</v>
      </c>
      <c r="P20" s="8">
        <f t="shared" si="1"/>
        <v>525</v>
      </c>
      <c r="Q20" s="8">
        <f t="shared" si="5"/>
        <v>2195.984455958549</v>
      </c>
    </row>
    <row r="21" spans="1:17" x14ac:dyDescent="0.25">
      <c r="A21" s="6" t="s">
        <v>96</v>
      </c>
      <c r="B21" s="11">
        <v>1366.5</v>
      </c>
      <c r="C21" s="11">
        <v>356</v>
      </c>
      <c r="D21" s="11">
        <v>1722.5</v>
      </c>
      <c r="G21" s="6" t="s">
        <v>96</v>
      </c>
      <c r="H21">
        <v>1366.5</v>
      </c>
      <c r="I21">
        <v>356</v>
      </c>
      <c r="J21">
        <v>1722.5</v>
      </c>
      <c r="L21" s="7">
        <f t="shared" si="2"/>
        <v>19</v>
      </c>
      <c r="M21" s="7">
        <f t="shared" si="3"/>
        <v>5</v>
      </c>
      <c r="N21" s="8">
        <f t="shared" si="0"/>
        <v>265000</v>
      </c>
      <c r="O21" s="8">
        <f t="shared" si="4"/>
        <v>1029.7927461139898</v>
      </c>
      <c r="P21" s="8">
        <f t="shared" si="1"/>
        <v>360</v>
      </c>
      <c r="Q21" s="8">
        <f t="shared" si="5"/>
        <v>1389.7927461139898</v>
      </c>
    </row>
    <row r="22" spans="1:17" x14ac:dyDescent="0.25">
      <c r="A22" s="6" t="s">
        <v>97</v>
      </c>
      <c r="B22" s="11">
        <v>2576.5</v>
      </c>
      <c r="C22" s="11"/>
      <c r="D22" s="11">
        <v>2576.5</v>
      </c>
      <c r="G22" s="6" t="s">
        <v>97</v>
      </c>
      <c r="H22">
        <v>2576.5</v>
      </c>
      <c r="J22">
        <v>2576.5</v>
      </c>
      <c r="L22" s="7">
        <f t="shared" si="2"/>
        <v>35</v>
      </c>
      <c r="M22" s="7">
        <f t="shared" si="3"/>
        <v>0</v>
      </c>
      <c r="N22" s="8">
        <f t="shared" si="0"/>
        <v>350000</v>
      </c>
      <c r="O22" s="8">
        <f t="shared" si="4"/>
        <v>1360.1036269430053</v>
      </c>
      <c r="P22" s="8">
        <f t="shared" si="1"/>
        <v>525</v>
      </c>
      <c r="Q22" s="8">
        <f t="shared" si="5"/>
        <v>1885.1036269430053</v>
      </c>
    </row>
    <row r="23" spans="1:17" x14ac:dyDescent="0.25">
      <c r="A23" s="6" t="s">
        <v>649</v>
      </c>
      <c r="B23" s="11">
        <v>2510.5</v>
      </c>
      <c r="C23" s="11"/>
      <c r="D23" s="11">
        <v>2510.5</v>
      </c>
      <c r="G23" s="6" t="s">
        <v>649</v>
      </c>
      <c r="H23">
        <v>2510.5</v>
      </c>
      <c r="J23">
        <v>2510.5</v>
      </c>
      <c r="L23" s="7">
        <f t="shared" si="2"/>
        <v>34</v>
      </c>
      <c r="M23" s="7">
        <f t="shared" si="3"/>
        <v>0</v>
      </c>
      <c r="N23" s="8">
        <f t="shared" si="0"/>
        <v>340000</v>
      </c>
      <c r="O23" s="8">
        <f t="shared" si="4"/>
        <v>1321.2435233160622</v>
      </c>
      <c r="P23" s="8">
        <f t="shared" si="1"/>
        <v>510</v>
      </c>
      <c r="Q23" s="8">
        <f t="shared" si="5"/>
        <v>1831.2435233160622</v>
      </c>
    </row>
    <row r="24" spans="1:17" x14ac:dyDescent="0.25">
      <c r="A24" s="6" t="s">
        <v>650</v>
      </c>
      <c r="B24" s="11">
        <v>1130.5</v>
      </c>
      <c r="C24" s="11">
        <v>276</v>
      </c>
      <c r="D24" s="11">
        <v>1406.5</v>
      </c>
      <c r="G24" s="6" t="s">
        <v>650</v>
      </c>
      <c r="H24">
        <v>1130.5</v>
      </c>
      <c r="I24">
        <v>276</v>
      </c>
      <c r="J24">
        <v>1406.5</v>
      </c>
      <c r="L24" s="7">
        <f t="shared" si="2"/>
        <v>16</v>
      </c>
      <c r="M24" s="7">
        <f t="shared" si="3"/>
        <v>4</v>
      </c>
      <c r="N24" s="8">
        <f t="shared" si="0"/>
        <v>220000</v>
      </c>
      <c r="O24" s="8">
        <f t="shared" si="4"/>
        <v>854.92227979274617</v>
      </c>
      <c r="P24" s="8">
        <f t="shared" si="1"/>
        <v>300</v>
      </c>
      <c r="Q24" s="8">
        <f t="shared" si="5"/>
        <v>1154.9222797927462</v>
      </c>
    </row>
    <row r="25" spans="1:17" x14ac:dyDescent="0.25">
      <c r="A25" s="6" t="s">
        <v>651</v>
      </c>
      <c r="B25" s="11">
        <v>2117</v>
      </c>
      <c r="C25" s="11">
        <v>678</v>
      </c>
      <c r="D25" s="11">
        <v>2795</v>
      </c>
      <c r="G25" s="6" t="s">
        <v>651</v>
      </c>
      <c r="H25">
        <v>2117</v>
      </c>
      <c r="I25">
        <v>678</v>
      </c>
      <c r="J25">
        <v>2795</v>
      </c>
      <c r="L25" s="7">
        <f t="shared" si="2"/>
        <v>29</v>
      </c>
      <c r="M25" s="7">
        <f t="shared" si="3"/>
        <v>10</v>
      </c>
      <c r="N25" s="8">
        <f t="shared" si="0"/>
        <v>440000</v>
      </c>
      <c r="O25" s="8">
        <f t="shared" si="4"/>
        <v>1709.8445595854923</v>
      </c>
      <c r="P25" s="8">
        <f t="shared" si="1"/>
        <v>585</v>
      </c>
      <c r="Q25" s="8">
        <f t="shared" si="5"/>
        <v>2294.8445595854923</v>
      </c>
    </row>
    <row r="26" spans="1:17" x14ac:dyDescent="0.25">
      <c r="A26" s="6" t="s">
        <v>98</v>
      </c>
      <c r="B26" s="11">
        <v>3099.5</v>
      </c>
      <c r="C26" s="11"/>
      <c r="D26" s="11">
        <v>3099.5</v>
      </c>
      <c r="G26" s="6" t="s">
        <v>98</v>
      </c>
      <c r="H26">
        <v>3099.5</v>
      </c>
      <c r="J26">
        <v>3099.5</v>
      </c>
      <c r="L26" s="7">
        <f t="shared" si="2"/>
        <v>42</v>
      </c>
      <c r="M26" s="7">
        <f t="shared" si="3"/>
        <v>0</v>
      </c>
      <c r="N26" s="8">
        <f t="shared" si="0"/>
        <v>420000</v>
      </c>
      <c r="O26" s="8">
        <f t="shared" si="4"/>
        <v>1632.1243523316064</v>
      </c>
      <c r="P26" s="8">
        <f t="shared" si="1"/>
        <v>630</v>
      </c>
      <c r="Q26" s="8">
        <f t="shared" si="5"/>
        <v>2262.1243523316061</v>
      </c>
    </row>
    <row r="27" spans="1:17" x14ac:dyDescent="0.25">
      <c r="A27" s="6" t="s">
        <v>99</v>
      </c>
      <c r="B27" s="11">
        <v>1996</v>
      </c>
      <c r="C27" s="11">
        <v>620</v>
      </c>
      <c r="D27" s="11">
        <v>2616</v>
      </c>
      <c r="G27" s="6" t="s">
        <v>99</v>
      </c>
      <c r="H27">
        <v>1996</v>
      </c>
      <c r="I27">
        <v>620</v>
      </c>
      <c r="J27">
        <v>2616</v>
      </c>
      <c r="L27" s="7">
        <f t="shared" si="2"/>
        <v>27</v>
      </c>
      <c r="M27" s="7">
        <f t="shared" si="3"/>
        <v>9</v>
      </c>
      <c r="N27" s="8">
        <f t="shared" si="0"/>
        <v>405000</v>
      </c>
      <c r="O27" s="8">
        <f t="shared" si="4"/>
        <v>1573.8341968911918</v>
      </c>
      <c r="P27" s="8">
        <f t="shared" si="1"/>
        <v>540</v>
      </c>
      <c r="Q27" s="8">
        <f t="shared" si="5"/>
        <v>2113.8341968911918</v>
      </c>
    </row>
    <row r="28" spans="1:17" x14ac:dyDescent="0.25">
      <c r="A28" s="6" t="s">
        <v>100</v>
      </c>
      <c r="B28" s="11">
        <v>1721</v>
      </c>
      <c r="C28" s="11">
        <v>33</v>
      </c>
      <c r="D28" s="11">
        <v>1754</v>
      </c>
      <c r="G28" s="6" t="s">
        <v>100</v>
      </c>
      <c r="H28">
        <v>1721</v>
      </c>
      <c r="I28">
        <v>33</v>
      </c>
      <c r="J28">
        <v>1754</v>
      </c>
      <c r="L28" s="7">
        <f t="shared" si="2"/>
        <v>23</v>
      </c>
      <c r="M28" s="7">
        <f t="shared" si="3"/>
        <v>1</v>
      </c>
      <c r="N28" s="8">
        <f t="shared" si="0"/>
        <v>245000</v>
      </c>
      <c r="O28" s="8">
        <f t="shared" si="4"/>
        <v>952.07253886010369</v>
      </c>
      <c r="P28" s="8">
        <f t="shared" si="1"/>
        <v>360</v>
      </c>
      <c r="Q28" s="8">
        <f t="shared" si="5"/>
        <v>1312.0725388601036</v>
      </c>
    </row>
    <row r="29" spans="1:17" x14ac:dyDescent="0.25">
      <c r="A29" s="6" t="s">
        <v>101</v>
      </c>
      <c r="B29" s="11">
        <v>1668.5</v>
      </c>
      <c r="C29" s="11">
        <v>918</v>
      </c>
      <c r="D29" s="11">
        <v>2586.5</v>
      </c>
      <c r="G29" s="6" t="s">
        <v>101</v>
      </c>
      <c r="H29">
        <v>1668.5</v>
      </c>
      <c r="I29">
        <v>918</v>
      </c>
      <c r="J29">
        <v>2586.5</v>
      </c>
      <c r="L29" s="7">
        <f t="shared" si="2"/>
        <v>23</v>
      </c>
      <c r="M29" s="7">
        <f t="shared" si="3"/>
        <v>13</v>
      </c>
      <c r="N29" s="8">
        <f t="shared" si="0"/>
        <v>425000</v>
      </c>
      <c r="O29" s="8">
        <f t="shared" si="4"/>
        <v>1651.5544041450778</v>
      </c>
      <c r="P29" s="8">
        <f t="shared" si="1"/>
        <v>540</v>
      </c>
      <c r="Q29" s="8">
        <f t="shared" si="5"/>
        <v>2191.5544041450776</v>
      </c>
    </row>
    <row r="30" spans="1:17" x14ac:dyDescent="0.25">
      <c r="A30" s="6" t="s">
        <v>102</v>
      </c>
      <c r="B30" s="11">
        <v>2925</v>
      </c>
      <c r="C30" s="11"/>
      <c r="D30" s="11">
        <v>2925</v>
      </c>
      <c r="G30" s="6" t="s">
        <v>102</v>
      </c>
      <c r="H30">
        <v>2925</v>
      </c>
      <c r="J30">
        <v>2925</v>
      </c>
      <c r="L30" s="7">
        <f t="shared" si="2"/>
        <v>40</v>
      </c>
      <c r="M30" s="7">
        <f t="shared" si="3"/>
        <v>0</v>
      </c>
      <c r="N30" s="8">
        <f t="shared" si="0"/>
        <v>400000</v>
      </c>
      <c r="O30" s="8">
        <f t="shared" si="4"/>
        <v>1554.4041450777204</v>
      </c>
      <c r="P30" s="8">
        <f t="shared" si="1"/>
        <v>600</v>
      </c>
      <c r="Q30" s="8">
        <f t="shared" si="5"/>
        <v>2154.4041450777204</v>
      </c>
    </row>
    <row r="31" spans="1:17" x14ac:dyDescent="0.25">
      <c r="A31" s="6" t="s">
        <v>652</v>
      </c>
      <c r="B31" s="11">
        <v>2653</v>
      </c>
      <c r="C31" s="11"/>
      <c r="D31" s="11">
        <v>2653</v>
      </c>
      <c r="G31" s="6" t="s">
        <v>652</v>
      </c>
      <c r="H31">
        <v>2653</v>
      </c>
      <c r="J31">
        <v>2653</v>
      </c>
      <c r="L31" s="7">
        <f t="shared" si="2"/>
        <v>36</v>
      </c>
      <c r="M31" s="7">
        <f t="shared" si="3"/>
        <v>0</v>
      </c>
      <c r="N31" s="8">
        <f t="shared" si="0"/>
        <v>360000</v>
      </c>
      <c r="O31" s="8">
        <f t="shared" si="4"/>
        <v>1398.9637305699482</v>
      </c>
      <c r="P31" s="8">
        <f t="shared" si="1"/>
        <v>540</v>
      </c>
      <c r="Q31" s="8">
        <f t="shared" si="5"/>
        <v>1938.9637305699482</v>
      </c>
    </row>
    <row r="32" spans="1:17" x14ac:dyDescent="0.25">
      <c r="A32" s="6" t="s">
        <v>653</v>
      </c>
      <c r="B32" s="11">
        <v>2400</v>
      </c>
      <c r="C32" s="11">
        <v>52</v>
      </c>
      <c r="D32" s="11">
        <v>2452</v>
      </c>
      <c r="G32" s="6" t="s">
        <v>653</v>
      </c>
      <c r="H32">
        <v>2400</v>
      </c>
      <c r="I32">
        <v>52</v>
      </c>
      <c r="J32">
        <v>2452</v>
      </c>
      <c r="L32" s="7">
        <f t="shared" si="2"/>
        <v>33</v>
      </c>
      <c r="M32" s="7">
        <f t="shared" si="3"/>
        <v>1</v>
      </c>
      <c r="N32" s="8">
        <f t="shared" si="0"/>
        <v>345000</v>
      </c>
      <c r="O32" s="8">
        <f t="shared" si="4"/>
        <v>1340.6735751295337</v>
      </c>
      <c r="P32" s="8">
        <f t="shared" si="1"/>
        <v>510</v>
      </c>
      <c r="Q32" s="8">
        <f t="shared" si="5"/>
        <v>1850.6735751295337</v>
      </c>
    </row>
    <row r="33" spans="1:17" x14ac:dyDescent="0.25">
      <c r="A33" s="6" t="s">
        <v>103</v>
      </c>
      <c r="B33" s="11">
        <v>1599.5</v>
      </c>
      <c r="C33" s="11">
        <v>312</v>
      </c>
      <c r="D33" s="11">
        <v>1911.5</v>
      </c>
      <c r="G33" s="6" t="s">
        <v>103</v>
      </c>
      <c r="H33">
        <v>1599.5</v>
      </c>
      <c r="I33">
        <v>312</v>
      </c>
      <c r="J33">
        <v>1911.5</v>
      </c>
      <c r="L33" s="7">
        <f t="shared" si="2"/>
        <v>22</v>
      </c>
      <c r="M33" s="7">
        <f t="shared" si="3"/>
        <v>5</v>
      </c>
      <c r="N33" s="8">
        <f t="shared" si="0"/>
        <v>295000</v>
      </c>
      <c r="O33" s="8">
        <f t="shared" si="4"/>
        <v>1146.3730569948186</v>
      </c>
      <c r="P33" s="8">
        <f t="shared" si="1"/>
        <v>405</v>
      </c>
      <c r="Q33" s="8">
        <f t="shared" si="5"/>
        <v>1551.3730569948186</v>
      </c>
    </row>
    <row r="34" spans="1:17" x14ac:dyDescent="0.25">
      <c r="A34" s="6" t="s">
        <v>104</v>
      </c>
      <c r="B34" s="11">
        <v>1589</v>
      </c>
      <c r="C34" s="11">
        <v>720</v>
      </c>
      <c r="D34" s="11">
        <v>2309</v>
      </c>
      <c r="G34" s="6" t="s">
        <v>104</v>
      </c>
      <c r="H34">
        <v>1589</v>
      </c>
      <c r="I34">
        <v>720</v>
      </c>
      <c r="J34">
        <v>2309</v>
      </c>
      <c r="L34" s="7">
        <f t="shared" si="2"/>
        <v>22</v>
      </c>
      <c r="M34" s="7">
        <f t="shared" si="3"/>
        <v>10</v>
      </c>
      <c r="N34" s="8">
        <f t="shared" si="0"/>
        <v>370000</v>
      </c>
      <c r="O34" s="8">
        <f t="shared" si="4"/>
        <v>1437.8238341968913</v>
      </c>
      <c r="P34" s="8">
        <f t="shared" si="1"/>
        <v>480</v>
      </c>
      <c r="Q34" s="8">
        <f t="shared" si="5"/>
        <v>1917.8238341968913</v>
      </c>
    </row>
    <row r="35" spans="1:17" x14ac:dyDescent="0.25">
      <c r="A35" s="6" t="s">
        <v>105</v>
      </c>
      <c r="B35" s="11">
        <v>2002</v>
      </c>
      <c r="C35" s="11">
        <v>364</v>
      </c>
      <c r="D35" s="11">
        <v>2366</v>
      </c>
      <c r="G35" s="6" t="s">
        <v>105</v>
      </c>
      <c r="H35">
        <v>2002</v>
      </c>
      <c r="I35">
        <v>364</v>
      </c>
      <c r="J35">
        <v>2366</v>
      </c>
      <c r="L35" s="7">
        <f t="shared" si="2"/>
        <v>27</v>
      </c>
      <c r="M35" s="7">
        <f t="shared" si="3"/>
        <v>5</v>
      </c>
      <c r="N35" s="8">
        <f t="shared" si="0"/>
        <v>345000</v>
      </c>
      <c r="O35" s="8">
        <f t="shared" si="4"/>
        <v>1340.6735751295337</v>
      </c>
      <c r="P35" s="8">
        <f t="shared" si="1"/>
        <v>480</v>
      </c>
      <c r="Q35" s="8">
        <f t="shared" si="5"/>
        <v>1820.6735751295337</v>
      </c>
    </row>
    <row r="36" spans="1:17" x14ac:dyDescent="0.25">
      <c r="A36" s="6" t="s">
        <v>106</v>
      </c>
      <c r="B36" s="11">
        <v>1403</v>
      </c>
      <c r="C36" s="11">
        <v>626</v>
      </c>
      <c r="D36" s="11">
        <v>2029</v>
      </c>
      <c r="G36" s="6" t="s">
        <v>106</v>
      </c>
      <c r="H36">
        <v>1403</v>
      </c>
      <c r="I36">
        <v>626</v>
      </c>
      <c r="J36">
        <v>2029</v>
      </c>
      <c r="L36" s="7">
        <f t="shared" si="2"/>
        <v>19</v>
      </c>
      <c r="M36" s="7">
        <f t="shared" si="3"/>
        <v>9</v>
      </c>
      <c r="N36" s="8">
        <f t="shared" si="0"/>
        <v>325000</v>
      </c>
      <c r="O36" s="8">
        <f t="shared" si="4"/>
        <v>1262.9533678756477</v>
      </c>
      <c r="P36" s="8">
        <f t="shared" si="1"/>
        <v>420</v>
      </c>
      <c r="Q36" s="8">
        <f t="shared" si="5"/>
        <v>1682.9533678756477</v>
      </c>
    </row>
    <row r="37" spans="1:17" x14ac:dyDescent="0.25">
      <c r="A37" s="6" t="s">
        <v>87</v>
      </c>
      <c r="B37" s="11">
        <v>55726.09</v>
      </c>
      <c r="C37" s="11">
        <v>15162</v>
      </c>
      <c r="D37" s="11">
        <v>70888.09</v>
      </c>
      <c r="G37" s="6" t="s">
        <v>87</v>
      </c>
      <c r="H37">
        <v>55726.09</v>
      </c>
      <c r="I37">
        <v>15162</v>
      </c>
      <c r="J37">
        <v>70888.09</v>
      </c>
      <c r="L37" s="7">
        <f t="shared" si="2"/>
        <v>744</v>
      </c>
      <c r="M37" s="7">
        <f t="shared" si="3"/>
        <v>203</v>
      </c>
      <c r="N37" s="8">
        <f t="shared" si="0"/>
        <v>10485000</v>
      </c>
      <c r="O37" s="8">
        <f t="shared" si="4"/>
        <v>40744.818652849746</v>
      </c>
      <c r="P37" s="8">
        <f t="shared" si="1"/>
        <v>14205</v>
      </c>
      <c r="Q37" s="8">
        <f t="shared" si="5"/>
        <v>54949.818652849746</v>
      </c>
    </row>
    <row r="38" spans="1:17" x14ac:dyDescent="0.25">
      <c r="G38" s="6" t="s">
        <v>107</v>
      </c>
      <c r="H38">
        <v>538.25</v>
      </c>
      <c r="I38">
        <v>91</v>
      </c>
      <c r="J38">
        <v>629.25</v>
      </c>
      <c r="L38" s="7">
        <f t="shared" si="2"/>
        <v>8</v>
      </c>
      <c r="M38" s="7">
        <f t="shared" si="3"/>
        <v>2</v>
      </c>
      <c r="N38" s="8">
        <f t="shared" ref="N8:N44" si="6">L38*60+M38*90+(L38+M38)*15</f>
        <v>810</v>
      </c>
    </row>
    <row r="39" spans="1:17" x14ac:dyDescent="0.25">
      <c r="G39" s="6" t="s">
        <v>108</v>
      </c>
      <c r="H39">
        <v>273.75</v>
      </c>
      <c r="I39">
        <v>156.5</v>
      </c>
      <c r="J39">
        <v>430.25</v>
      </c>
      <c r="L39" s="7">
        <f t="shared" si="2"/>
        <v>4</v>
      </c>
      <c r="M39" s="7">
        <f t="shared" si="3"/>
        <v>3</v>
      </c>
      <c r="N39" s="8">
        <f t="shared" si="6"/>
        <v>615</v>
      </c>
    </row>
    <row r="40" spans="1:17" x14ac:dyDescent="0.25">
      <c r="G40" s="6" t="s">
        <v>109</v>
      </c>
      <c r="H40">
        <v>91</v>
      </c>
      <c r="J40">
        <v>91</v>
      </c>
      <c r="L40" s="7">
        <f t="shared" si="2"/>
        <v>2</v>
      </c>
      <c r="M40" s="7">
        <f t="shared" si="3"/>
        <v>0</v>
      </c>
      <c r="N40" s="8">
        <f t="shared" si="6"/>
        <v>150</v>
      </c>
    </row>
    <row r="41" spans="1:17" x14ac:dyDescent="0.25">
      <c r="G41" s="6" t="s">
        <v>110</v>
      </c>
      <c r="H41">
        <v>77</v>
      </c>
      <c r="J41">
        <v>77</v>
      </c>
      <c r="L41" s="7">
        <f t="shared" si="2"/>
        <v>2</v>
      </c>
      <c r="M41" s="7">
        <f t="shared" si="3"/>
        <v>0</v>
      </c>
      <c r="N41" s="8">
        <f t="shared" si="6"/>
        <v>150</v>
      </c>
    </row>
    <row r="42" spans="1:17" x14ac:dyDescent="0.25">
      <c r="G42" s="6" t="s">
        <v>87</v>
      </c>
      <c r="H42">
        <v>14010.522499999999</v>
      </c>
      <c r="I42">
        <v>3790.5</v>
      </c>
      <c r="J42">
        <v>17801.022499999999</v>
      </c>
      <c r="L42" s="7">
        <f t="shared" si="2"/>
        <v>187</v>
      </c>
      <c r="M42" s="7">
        <f t="shared" si="3"/>
        <v>51</v>
      </c>
      <c r="N42" s="8">
        <f t="shared" si="6"/>
        <v>19380</v>
      </c>
    </row>
    <row r="43" spans="1:17" x14ac:dyDescent="0.25">
      <c r="G43" s="6" t="s">
        <v>110</v>
      </c>
      <c r="H43">
        <v>77</v>
      </c>
      <c r="J43">
        <v>77</v>
      </c>
      <c r="L43" s="7">
        <f t="shared" si="2"/>
        <v>2</v>
      </c>
      <c r="M43" s="7">
        <f t="shared" si="3"/>
        <v>0</v>
      </c>
      <c r="N43" s="8">
        <f t="shared" si="6"/>
        <v>150</v>
      </c>
    </row>
    <row r="44" spans="1:17" x14ac:dyDescent="0.25">
      <c r="G44" s="6" t="s">
        <v>87</v>
      </c>
      <c r="H44">
        <v>14010.522499999999</v>
      </c>
      <c r="I44">
        <v>3790.5</v>
      </c>
      <c r="J44">
        <v>17801.022499999999</v>
      </c>
      <c r="L44" s="7">
        <f t="shared" si="2"/>
        <v>187</v>
      </c>
      <c r="M44" s="7">
        <f t="shared" si="3"/>
        <v>51</v>
      </c>
      <c r="N44" s="8">
        <f t="shared" si="6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2025-08-19T02:28:32Z</dcterms:modified>
  <cp:category/>
  <cp:contentStatus/>
</cp:coreProperties>
</file>