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H:\Files\Traiding\Bot\tables\research\main\BTC\"/>
    </mc:Choice>
  </mc:AlternateContent>
  <xr:revisionPtr revIDLastSave="0" documentId="13_ncr:1_{B9FA049B-F269-4873-983B-1D28574736FD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P2" i="1" l="1"/>
  <c r="R2" i="1" s="1"/>
  <c r="Q2" i="1"/>
  <c r="P3" i="1"/>
  <c r="R3" i="1" s="1"/>
  <c r="Q3" i="1"/>
  <c r="P4" i="1"/>
  <c r="Q4" i="1"/>
  <c r="R4" i="1"/>
  <c r="P5" i="1"/>
  <c r="R5" i="1" s="1"/>
  <c r="Q5" i="1"/>
  <c r="P6" i="1"/>
  <c r="R6" i="1" s="1"/>
  <c r="Q6" i="1"/>
  <c r="P7" i="1"/>
  <c r="R7" i="1" s="1"/>
  <c r="Q7" i="1"/>
  <c r="P8" i="1"/>
  <c r="Q8" i="1"/>
  <c r="R8" i="1"/>
  <c r="P9" i="1"/>
  <c r="R9" i="1" s="1"/>
  <c r="Q9" i="1"/>
  <c r="P10" i="1"/>
  <c r="R10" i="1" s="1"/>
  <c r="Q10" i="1"/>
  <c r="P11" i="1"/>
  <c r="R11" i="1" s="1"/>
  <c r="Q11" i="1"/>
  <c r="P12" i="1"/>
  <c r="Q12" i="1"/>
  <c r="R12" i="1"/>
  <c r="P13" i="1"/>
  <c r="R13" i="1" s="1"/>
  <c r="Q13" i="1"/>
  <c r="P14" i="1"/>
  <c r="R14" i="1" s="1"/>
  <c r="Q14" i="1"/>
  <c r="P15" i="1"/>
  <c r="R15" i="1" s="1"/>
  <c r="Q15" i="1"/>
  <c r="P16" i="1"/>
  <c r="Q16" i="1"/>
  <c r="R16" i="1"/>
  <c r="P17" i="1"/>
  <c r="R17" i="1" s="1"/>
  <c r="Q17" i="1"/>
  <c r="P18" i="1"/>
  <c r="R18" i="1" s="1"/>
  <c r="Q18" i="1"/>
  <c r="P19" i="1"/>
  <c r="R19" i="1" s="1"/>
  <c r="Q19" i="1"/>
  <c r="P20" i="1"/>
  <c r="Q20" i="1"/>
  <c r="R20" i="1"/>
  <c r="P21" i="1"/>
  <c r="R21" i="1" s="1"/>
  <c r="Q21" i="1"/>
  <c r="P22" i="1"/>
  <c r="R22" i="1" s="1"/>
  <c r="Q22" i="1"/>
  <c r="P23" i="1"/>
  <c r="R23" i="1" s="1"/>
  <c r="Q23" i="1"/>
  <c r="P24" i="1"/>
  <c r="Q24" i="1"/>
  <c r="R24" i="1"/>
  <c r="P25" i="1"/>
  <c r="R25" i="1" s="1"/>
  <c r="Q25" i="1"/>
  <c r="P26" i="1"/>
  <c r="R26" i="1" s="1"/>
  <c r="Q26" i="1"/>
  <c r="P27" i="1"/>
  <c r="R27" i="1" s="1"/>
  <c r="Q27" i="1"/>
  <c r="P28" i="1"/>
  <c r="Q28" i="1"/>
  <c r="R28" i="1"/>
  <c r="P29" i="1"/>
  <c r="R29" i="1" s="1"/>
  <c r="Q29" i="1"/>
  <c r="P30" i="1"/>
  <c r="R30" i="1" s="1"/>
  <c r="Q30" i="1"/>
  <c r="P31" i="1"/>
  <c r="R31" i="1" s="1"/>
  <c r="Q31" i="1"/>
  <c r="P32" i="1"/>
  <c r="Q32" i="1"/>
  <c r="R32" i="1"/>
  <c r="P33" i="1"/>
  <c r="R33" i="1" s="1"/>
  <c r="Q33" i="1"/>
  <c r="P34" i="1"/>
  <c r="R34" i="1" s="1"/>
  <c r="Q34" i="1"/>
  <c r="P35" i="1"/>
  <c r="R35" i="1" s="1"/>
  <c r="Q35" i="1"/>
  <c r="P36" i="1"/>
  <c r="Q36" i="1"/>
  <c r="R36" i="1"/>
  <c r="P37" i="1"/>
  <c r="R37" i="1" s="1"/>
  <c r="Q37" i="1"/>
  <c r="P38" i="1"/>
  <c r="R38" i="1" s="1"/>
  <c r="Q38" i="1"/>
  <c r="P39" i="1"/>
  <c r="R39" i="1" s="1"/>
  <c r="Q39" i="1"/>
  <c r="P40" i="1"/>
  <c r="Q40" i="1"/>
  <c r="R40" i="1"/>
  <c r="P41" i="1"/>
  <c r="R41" i="1" s="1"/>
  <c r="Q41" i="1"/>
  <c r="P42" i="1"/>
  <c r="R42" i="1" s="1"/>
  <c r="Q42" i="1"/>
  <c r="P43" i="1"/>
  <c r="R43" i="1" s="1"/>
  <c r="Q43" i="1"/>
  <c r="P44" i="1"/>
  <c r="Q44" i="1"/>
  <c r="R44" i="1"/>
  <c r="P45" i="1"/>
  <c r="R45" i="1" s="1"/>
  <c r="Q45" i="1"/>
  <c r="P46" i="1"/>
  <c r="R46" i="1" s="1"/>
  <c r="Q46" i="1"/>
  <c r="P47" i="1"/>
  <c r="R47" i="1" s="1"/>
  <c r="Q47" i="1"/>
  <c r="P48" i="1"/>
  <c r="Q48" i="1"/>
  <c r="R48" i="1"/>
  <c r="P49" i="1"/>
  <c r="R49" i="1" s="1"/>
  <c r="Q49" i="1"/>
  <c r="P50" i="1"/>
  <c r="R50" i="1" s="1"/>
  <c r="Q50" i="1"/>
  <c r="P51" i="1"/>
  <c r="R51" i="1" s="1"/>
  <c r="Q51" i="1"/>
  <c r="P52" i="1"/>
  <c r="Q52" i="1"/>
  <c r="R52" i="1"/>
  <c r="P53" i="1"/>
  <c r="R53" i="1" s="1"/>
  <c r="Q53" i="1"/>
  <c r="P54" i="1"/>
  <c r="R54" i="1" s="1"/>
  <c r="Q54" i="1"/>
  <c r="P55" i="1"/>
  <c r="R55" i="1" s="1"/>
  <c r="Q55" i="1"/>
  <c r="P56" i="1"/>
  <c r="Q56" i="1"/>
  <c r="R56" i="1"/>
  <c r="P57" i="1"/>
  <c r="R57" i="1" s="1"/>
  <c r="Q57" i="1"/>
  <c r="P58" i="1"/>
  <c r="R58" i="1" s="1"/>
  <c r="Q58" i="1"/>
  <c r="P59" i="1"/>
  <c r="R59" i="1" s="1"/>
  <c r="Q59" i="1"/>
  <c r="P60" i="1"/>
  <c r="Q60" i="1"/>
  <c r="R60" i="1"/>
  <c r="P61" i="1"/>
  <c r="R61" i="1" s="1"/>
  <c r="Q61" i="1"/>
  <c r="P62" i="1"/>
  <c r="R62" i="1" s="1"/>
  <c r="Q62" i="1"/>
  <c r="P63" i="1"/>
  <c r="R63" i="1" s="1"/>
  <c r="Q63" i="1"/>
  <c r="P64" i="1"/>
  <c r="Q64" i="1"/>
  <c r="R64" i="1"/>
  <c r="P65" i="1"/>
  <c r="R65" i="1" s="1"/>
  <c r="Q65" i="1"/>
  <c r="P66" i="1"/>
  <c r="R66" i="1" s="1"/>
  <c r="Q66" i="1"/>
  <c r="P67" i="1"/>
  <c r="R67" i="1" s="1"/>
  <c r="Q67" i="1"/>
  <c r="P68" i="1"/>
  <c r="Q68" i="1"/>
  <c r="R68" i="1"/>
  <c r="P69" i="1"/>
  <c r="R69" i="1" s="1"/>
  <c r="Q69" i="1"/>
  <c r="P70" i="1"/>
  <c r="R70" i="1" s="1"/>
  <c r="Q70" i="1"/>
  <c r="P71" i="1"/>
  <c r="R71" i="1" s="1"/>
  <c r="Q71" i="1"/>
  <c r="P72" i="1"/>
  <c r="Q72" i="1"/>
  <c r="R72" i="1"/>
  <c r="P73" i="1"/>
  <c r="R73" i="1" s="1"/>
  <c r="Q73" i="1"/>
  <c r="P74" i="1"/>
  <c r="R74" i="1" s="1"/>
  <c r="Q74" i="1"/>
  <c r="P75" i="1"/>
  <c r="R75" i="1" s="1"/>
  <c r="Q75" i="1"/>
  <c r="P76" i="1"/>
  <c r="Q76" i="1"/>
  <c r="R76" i="1"/>
  <c r="P77" i="1"/>
  <c r="R77" i="1" s="1"/>
  <c r="Q77" i="1"/>
  <c r="P78" i="1"/>
  <c r="R78" i="1" s="1"/>
  <c r="Q78" i="1"/>
  <c r="P79" i="1"/>
  <c r="R79" i="1" s="1"/>
  <c r="Q79" i="1"/>
  <c r="P80" i="1"/>
  <c r="Q80" i="1"/>
  <c r="R80" i="1"/>
  <c r="Q81" i="1"/>
  <c r="P81" i="1"/>
  <c r="M2" i="1"/>
  <c r="N2" i="1"/>
  <c r="M3" i="1"/>
  <c r="N3" i="1"/>
  <c r="M4" i="1"/>
  <c r="N4" i="1"/>
  <c r="M5" i="1"/>
  <c r="N5" i="1"/>
  <c r="M6" i="1"/>
  <c r="N6" i="1"/>
  <c r="M7" i="1"/>
  <c r="N7" i="1"/>
  <c r="M8" i="1"/>
  <c r="N8" i="1"/>
  <c r="M9" i="1"/>
  <c r="N9" i="1"/>
  <c r="M10" i="1"/>
  <c r="N10" i="1"/>
  <c r="M11" i="1"/>
  <c r="N11" i="1"/>
  <c r="M12" i="1"/>
  <c r="N12" i="1"/>
  <c r="M13" i="1"/>
  <c r="N13" i="1"/>
  <c r="M14" i="1"/>
  <c r="N14" i="1"/>
  <c r="M15" i="1"/>
  <c r="N15" i="1"/>
  <c r="M16" i="1"/>
  <c r="N16" i="1"/>
  <c r="M17" i="1"/>
  <c r="N17" i="1"/>
  <c r="M18" i="1"/>
  <c r="N18" i="1"/>
  <c r="M19" i="1"/>
  <c r="N19" i="1"/>
  <c r="M20" i="1"/>
  <c r="N20" i="1"/>
  <c r="M21" i="1"/>
  <c r="N21" i="1"/>
  <c r="M22" i="1"/>
  <c r="N22" i="1"/>
  <c r="M23" i="1"/>
  <c r="N23" i="1"/>
  <c r="M24" i="1"/>
  <c r="N24" i="1"/>
  <c r="M25" i="1"/>
  <c r="N25" i="1"/>
  <c r="M26" i="1"/>
  <c r="N26" i="1"/>
  <c r="M27" i="1"/>
  <c r="N27" i="1"/>
  <c r="M28" i="1"/>
  <c r="N28" i="1"/>
  <c r="M29" i="1"/>
  <c r="N29" i="1"/>
  <c r="M30" i="1"/>
  <c r="N30" i="1"/>
  <c r="M31" i="1"/>
  <c r="N31" i="1"/>
  <c r="M32" i="1"/>
  <c r="N32" i="1"/>
  <c r="M33" i="1"/>
  <c r="N33" i="1"/>
  <c r="M34" i="1"/>
  <c r="N34" i="1"/>
  <c r="M35" i="1"/>
  <c r="N35" i="1"/>
  <c r="M36" i="1"/>
  <c r="N36" i="1"/>
  <c r="M37" i="1"/>
  <c r="N37" i="1"/>
  <c r="M38" i="1"/>
  <c r="N38" i="1"/>
  <c r="M39" i="1"/>
  <c r="N39" i="1"/>
  <c r="M40" i="1"/>
  <c r="N40" i="1"/>
  <c r="M41" i="1"/>
  <c r="N41" i="1"/>
  <c r="M42" i="1"/>
  <c r="N42" i="1"/>
  <c r="M43" i="1"/>
  <c r="N43" i="1"/>
  <c r="M44" i="1"/>
  <c r="N44" i="1"/>
  <c r="M45" i="1"/>
  <c r="N45" i="1"/>
  <c r="M46" i="1"/>
  <c r="N46" i="1"/>
  <c r="M47" i="1"/>
  <c r="N47" i="1"/>
  <c r="M48" i="1"/>
  <c r="N48" i="1"/>
  <c r="M49" i="1"/>
  <c r="N49" i="1"/>
  <c r="M50" i="1"/>
  <c r="N50" i="1"/>
  <c r="M51" i="1"/>
  <c r="N51" i="1"/>
  <c r="M52" i="1"/>
  <c r="N52" i="1"/>
  <c r="M53" i="1"/>
  <c r="N53" i="1"/>
  <c r="M54" i="1"/>
  <c r="N54" i="1"/>
  <c r="M55" i="1"/>
  <c r="N55" i="1"/>
  <c r="M56" i="1"/>
  <c r="N56" i="1"/>
  <c r="M57" i="1"/>
  <c r="N57" i="1"/>
  <c r="M58" i="1"/>
  <c r="N58" i="1"/>
  <c r="M59" i="1"/>
  <c r="N59" i="1"/>
  <c r="M60" i="1"/>
  <c r="N60" i="1"/>
  <c r="M61" i="1"/>
  <c r="N61" i="1"/>
  <c r="M62" i="1"/>
  <c r="N62" i="1"/>
  <c r="M63" i="1"/>
  <c r="N63" i="1"/>
  <c r="M64" i="1"/>
  <c r="N64" i="1"/>
  <c r="M65" i="1"/>
  <c r="N65" i="1"/>
  <c r="M66" i="1"/>
  <c r="N66" i="1"/>
  <c r="M67" i="1"/>
  <c r="N67" i="1"/>
  <c r="M68" i="1"/>
  <c r="N68" i="1"/>
  <c r="M69" i="1"/>
  <c r="N69" i="1"/>
  <c r="M70" i="1"/>
  <c r="N70" i="1"/>
  <c r="M71" i="1"/>
  <c r="N71" i="1"/>
  <c r="M72" i="1"/>
  <c r="N72" i="1"/>
  <c r="M73" i="1"/>
  <c r="N73" i="1"/>
  <c r="M74" i="1"/>
  <c r="N74" i="1"/>
  <c r="M75" i="1"/>
  <c r="N75" i="1"/>
  <c r="M76" i="1"/>
  <c r="N76" i="1"/>
  <c r="M77" i="1"/>
  <c r="N77" i="1"/>
  <c r="M78" i="1"/>
  <c r="N78" i="1"/>
  <c r="M79" i="1"/>
  <c r="N79" i="1"/>
  <c r="M80" i="1"/>
  <c r="N80" i="1"/>
  <c r="M81" i="1"/>
  <c r="N81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G82" i="1"/>
  <c r="B82" i="1"/>
  <c r="R81" i="1" l="1"/>
  <c r="O27" i="1"/>
  <c r="O10" i="1"/>
  <c r="O3" i="1"/>
  <c r="O53" i="1"/>
  <c r="O67" i="1"/>
  <c r="O61" i="1"/>
  <c r="O54" i="1"/>
  <c r="O2" i="1"/>
  <c r="O76" i="1"/>
  <c r="O70" i="1"/>
  <c r="O11" i="1"/>
  <c r="O14" i="1"/>
  <c r="O5" i="1"/>
  <c r="O22" i="1"/>
  <c r="O19" i="1"/>
  <c r="O7" i="1"/>
  <c r="O23" i="1"/>
  <c r="O16" i="1"/>
  <c r="O45" i="1"/>
  <c r="O42" i="1"/>
  <c r="O39" i="1"/>
  <c r="O33" i="1"/>
  <c r="O24" i="1"/>
  <c r="O41" i="1"/>
  <c r="O29" i="1"/>
  <c r="O17" i="1"/>
  <c r="O57" i="1"/>
  <c r="O35" i="1"/>
  <c r="O46" i="1"/>
  <c r="O73" i="1"/>
  <c r="O52" i="1"/>
  <c r="O79" i="1"/>
  <c r="O51" i="1"/>
  <c r="O47" i="1"/>
  <c r="O20" i="1"/>
  <c r="O15" i="1"/>
  <c r="O74" i="1"/>
  <c r="O60" i="1"/>
  <c r="O4" i="1"/>
  <c r="O72" i="1"/>
  <c r="O55" i="1"/>
  <c r="O38" i="1"/>
  <c r="O71" i="1"/>
  <c r="O63" i="1"/>
  <c r="O37" i="1"/>
  <c r="O30" i="1"/>
  <c r="O68" i="1"/>
  <c r="O31" i="1"/>
  <c r="O18" i="1"/>
  <c r="O13" i="1"/>
  <c r="O78" i="1"/>
  <c r="O62" i="1"/>
  <c r="O56" i="1"/>
  <c r="O43" i="1"/>
  <c r="O77" i="1"/>
  <c r="O75" i="1"/>
  <c r="O66" i="1"/>
  <c r="O81" i="1"/>
  <c r="O65" i="1"/>
  <c r="O59" i="1"/>
  <c r="O80" i="1"/>
  <c r="O64" i="1"/>
  <c r="O58" i="1"/>
  <c r="O28" i="1"/>
  <c r="O69" i="1"/>
  <c r="O49" i="1"/>
  <c r="O34" i="1"/>
  <c r="O26" i="1"/>
  <c r="O50" i="1"/>
  <c r="O25" i="1"/>
  <c r="O44" i="1"/>
  <c r="O32" i="1"/>
  <c r="O21" i="1"/>
  <c r="O12" i="1"/>
  <c r="O48" i="1"/>
  <c r="O36" i="1"/>
  <c r="O40" i="1"/>
  <c r="O9" i="1"/>
  <c r="O8" i="1"/>
  <c r="O6" i="1"/>
  <c r="L52" i="1"/>
  <c r="L42" i="1"/>
  <c r="L35" i="1"/>
  <c r="L71" i="1"/>
  <c r="L11" i="1"/>
  <c r="L6" i="1"/>
  <c r="L70" i="1"/>
  <c r="L51" i="1"/>
  <c r="L79" i="1"/>
  <c r="L67" i="1"/>
  <c r="L55" i="1"/>
  <c r="L50" i="1"/>
  <c r="L34" i="1"/>
  <c r="L47" i="1"/>
  <c r="L41" i="1"/>
  <c r="L30" i="1"/>
  <c r="L23" i="1"/>
  <c r="L10" i="1"/>
  <c r="L5" i="1"/>
  <c r="L16" i="1"/>
  <c r="L78" i="1"/>
  <c r="L66" i="1"/>
  <c r="L54" i="1"/>
  <c r="L46" i="1"/>
  <c r="L29" i="1"/>
  <c r="L15" i="1"/>
  <c r="L7" i="1"/>
  <c r="L3" i="1"/>
  <c r="L81" i="1"/>
  <c r="L69" i="1"/>
  <c r="L80" i="1"/>
  <c r="L68" i="1"/>
  <c r="L56" i="1"/>
  <c r="L49" i="1"/>
  <c r="L33" i="1"/>
  <c r="L31" i="1"/>
  <c r="L20" i="1"/>
  <c r="L17" i="1"/>
  <c r="L48" i="1"/>
  <c r="L32" i="1"/>
  <c r="L19" i="1"/>
  <c r="L4" i="1"/>
  <c r="L8" i="1"/>
  <c r="L45" i="1"/>
  <c r="L28" i="1"/>
  <c r="L14" i="1"/>
  <c r="L65" i="1"/>
  <c r="L77" i="1"/>
  <c r="L2" i="1"/>
  <c r="L63" i="1"/>
  <c r="L59" i="1"/>
  <c r="L75" i="1"/>
  <c r="L39" i="1"/>
  <c r="L24" i="1"/>
  <c r="L72" i="1"/>
  <c r="L60" i="1"/>
  <c r="L53" i="1"/>
  <c r="L36" i="1"/>
  <c r="L73" i="1"/>
  <c r="L61" i="1"/>
  <c r="L57" i="1"/>
  <c r="L26" i="1"/>
  <c r="L37" i="1"/>
  <c r="L27" i="1"/>
  <c r="L21" i="1"/>
  <c r="L74" i="1"/>
  <c r="L62" i="1"/>
  <c r="L58" i="1"/>
  <c r="L43" i="1"/>
  <c r="L38" i="1"/>
  <c r="L22" i="1"/>
  <c r="L18" i="1"/>
  <c r="L12" i="1"/>
  <c r="L9" i="1"/>
  <c r="L76" i="1"/>
  <c r="L64" i="1"/>
  <c r="L44" i="1"/>
  <c r="L40" i="1"/>
  <c r="L25" i="1"/>
  <c r="L13" i="1"/>
</calcChain>
</file>

<file path=xl/sharedStrings.xml><?xml version="1.0" encoding="utf-8"?>
<sst xmlns="http://schemas.openxmlformats.org/spreadsheetml/2006/main" count="7" uniqueCount="7">
  <si>
    <t>profit</t>
  </si>
  <si>
    <t>length</t>
  </si>
  <si>
    <t>koef1</t>
  </si>
  <si>
    <t>koef2</t>
  </si>
  <si>
    <t>koef3</t>
  </si>
  <si>
    <t>profitfactor</t>
  </si>
  <si>
    <t>signals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</si>
</sst>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1" fillId="2" borderId="1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82"/>
  <sheetViews>
    <sheetView tabSelected="1" topLeftCell="A58" workbookViewId="0">
      <selection activeCell="S71" sqref="S71"/>
    </sheetView>
  </sheetViews>
  <sheetFormatPr defaultRowHeight="14.5" x14ac:dyDescent="0.35"/>
  <sheetData>
    <row r="1" spans="1:18" x14ac:dyDescent="0.35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1"/>
      <c r="J1" s="1"/>
      <c r="K1" s="1"/>
      <c r="L1" s="1"/>
    </row>
    <row r="2" spans="1:18" x14ac:dyDescent="0.35">
      <c r="A2" s="2">
        <v>604</v>
      </c>
      <c r="B2" s="1">
        <v>14.554064808132299</v>
      </c>
      <c r="C2" s="1">
        <v>15</v>
      </c>
      <c r="D2" s="1">
        <v>4.4000000000000012</v>
      </c>
      <c r="E2" s="1">
        <v>5.85</v>
      </c>
      <c r="F2" s="1">
        <v>7.299999999999998</v>
      </c>
      <c r="G2" s="1">
        <v>4.5810901264383874</v>
      </c>
      <c r="H2" s="1">
        <v>182</v>
      </c>
      <c r="I2" s="1"/>
      <c r="J2" s="1">
        <f>IF(B2&gt;11.91472, INDEX(B:B, ROW()), 0)</f>
        <v>14.554064808132299</v>
      </c>
      <c r="K2" s="1">
        <f>IF(G2&gt;3.22, INDEX(B:B, ROW()), 0)</f>
        <v>14.554064808132299</v>
      </c>
      <c r="L2" s="1">
        <f>IF(AND(J2&lt;&gt;0,K2&lt;&gt;0),INDEX(B:B,ROW()),"")</f>
        <v>14.554064808132299</v>
      </c>
      <c r="M2" s="1">
        <f>IF(B2&gt;14.31371, INDEX(B:B, ROW()), 0)</f>
        <v>14.554064808132299</v>
      </c>
      <c r="N2" s="1">
        <f>IF(G2&gt;4.493936, INDEX(B:B, ROW()), 0)</f>
        <v>14.554064808132299</v>
      </c>
      <c r="O2" s="1">
        <f>IF(AND(M2&lt;&gt;0,N2&lt;&gt;0),INDEX(B:B,ROW()),"")</f>
        <v>14.554064808132299</v>
      </c>
      <c r="P2" s="1">
        <f t="shared" ref="P2:P65" si="0">IF(B2&gt;15.0542, INDEX(E:E, ROW()), 0)</f>
        <v>0</v>
      </c>
      <c r="Q2" s="1">
        <f t="shared" ref="Q2:Q65" si="1">IF(G2&gt;5.353889, INDEX(E:E, ROW()), 0)</f>
        <v>0</v>
      </c>
      <c r="R2" s="1" t="str">
        <f t="shared" ref="R2:R65" si="2">IF(AND(P2&lt;&gt;0,Q2&lt;&gt;0),INDEX(E:E,ROW()),"")</f>
        <v/>
      </c>
    </row>
    <row r="3" spans="1:18" x14ac:dyDescent="0.35">
      <c r="A3" s="2">
        <v>605</v>
      </c>
      <c r="B3" s="1">
        <v>14.841602477237631</v>
      </c>
      <c r="C3" s="1">
        <v>15</v>
      </c>
      <c r="D3" s="1">
        <v>4.4000000000000012</v>
      </c>
      <c r="E3" s="1">
        <v>5.8999999999999986</v>
      </c>
      <c r="F3" s="1">
        <v>7.3999999999999977</v>
      </c>
      <c r="G3" s="1">
        <v>4.6708481334232026</v>
      </c>
      <c r="H3" s="1">
        <v>181</v>
      </c>
      <c r="I3" s="1"/>
      <c r="J3" s="1">
        <f>IF(B3&gt;11.91472, INDEX(B:B, ROW()), 0)</f>
        <v>14.841602477237631</v>
      </c>
      <c r="K3" s="1">
        <f>IF(G3&gt;3.22, INDEX(B:B, ROW()), 0)</f>
        <v>14.841602477237631</v>
      </c>
      <c r="L3" s="1">
        <f>IF(AND(J3&lt;&gt;0,K3&lt;&gt;0),INDEX(B:B,ROW()),"")</f>
        <v>14.841602477237631</v>
      </c>
      <c r="M3" s="1">
        <f>IF(B3&gt;14.31371, INDEX(B:B, ROW()), 0)</f>
        <v>14.841602477237631</v>
      </c>
      <c r="N3" s="1">
        <f>IF(G3&gt;4.493936, INDEX(B:B, ROW()), 0)</f>
        <v>14.841602477237631</v>
      </c>
      <c r="O3" s="1">
        <f>IF(AND(M3&lt;&gt;0,N3&lt;&gt;0),INDEX(B:B,ROW()),"")</f>
        <v>14.841602477237631</v>
      </c>
      <c r="P3" s="1">
        <f t="shared" si="0"/>
        <v>0</v>
      </c>
      <c r="Q3" s="1">
        <f t="shared" si="1"/>
        <v>0</v>
      </c>
      <c r="R3" s="1" t="str">
        <f t="shared" si="2"/>
        <v/>
      </c>
    </row>
    <row r="4" spans="1:18" x14ac:dyDescent="0.35">
      <c r="A4" s="2">
        <v>608</v>
      </c>
      <c r="B4" s="1">
        <v>14.675447529022939</v>
      </c>
      <c r="C4" s="1">
        <v>15</v>
      </c>
      <c r="D4" s="1">
        <v>4.4000000000000012</v>
      </c>
      <c r="E4" s="1">
        <v>6.0499999999999989</v>
      </c>
      <c r="F4" s="1">
        <v>7.6999999999999966</v>
      </c>
      <c r="G4" s="1">
        <v>5.5799063831503526</v>
      </c>
      <c r="H4" s="1">
        <v>170</v>
      </c>
      <c r="I4" s="1"/>
      <c r="J4" s="1">
        <f>IF(B4&gt;11.91472, INDEX(B:B, ROW()), 0)</f>
        <v>14.675447529022939</v>
      </c>
      <c r="K4" s="1">
        <f>IF(G4&gt;3.22, INDEX(B:B, ROW()), 0)</f>
        <v>14.675447529022939</v>
      </c>
      <c r="L4" s="1">
        <f>IF(AND(J4&lt;&gt;0,K4&lt;&gt;0),INDEX(B:B,ROW()),"")</f>
        <v>14.675447529022939</v>
      </c>
      <c r="M4" s="1">
        <f>IF(B4&gt;14.31371, INDEX(B:B, ROW()), 0)</f>
        <v>14.675447529022939</v>
      </c>
      <c r="N4" s="1">
        <f>IF(G4&gt;4.493936, INDEX(B:B, ROW()), 0)</f>
        <v>14.675447529022939</v>
      </c>
      <c r="O4" s="1">
        <f>IF(AND(M4&lt;&gt;0,N4&lt;&gt;0),INDEX(B:B,ROW()),"")</f>
        <v>14.675447529022939</v>
      </c>
      <c r="P4" s="1">
        <f t="shared" si="0"/>
        <v>0</v>
      </c>
      <c r="Q4" s="1">
        <f t="shared" si="1"/>
        <v>6.0499999999999989</v>
      </c>
      <c r="R4" s="1" t="str">
        <f t="shared" si="2"/>
        <v/>
      </c>
    </row>
    <row r="5" spans="1:18" x14ac:dyDescent="0.35">
      <c r="A5" s="2">
        <v>609</v>
      </c>
      <c r="B5" s="1">
        <v>14.66349702153888</v>
      </c>
      <c r="C5" s="1">
        <v>15</v>
      </c>
      <c r="D5" s="1">
        <v>4.4000000000000012</v>
      </c>
      <c r="E5" s="1">
        <v>6.0999999999999988</v>
      </c>
      <c r="F5" s="1">
        <v>7.7999999999999963</v>
      </c>
      <c r="G5" s="1">
        <v>5.611518873615025</v>
      </c>
      <c r="H5" s="1">
        <v>168</v>
      </c>
      <c r="I5" s="1"/>
      <c r="J5" s="1">
        <f>IF(B5&gt;11.91472, INDEX(B:B, ROW()), 0)</f>
        <v>14.66349702153888</v>
      </c>
      <c r="K5" s="1">
        <f>IF(G5&gt;3.22, INDEX(B:B, ROW()), 0)</f>
        <v>14.66349702153888</v>
      </c>
      <c r="L5" s="1">
        <f>IF(AND(J5&lt;&gt;0,K5&lt;&gt;0),INDEX(B:B,ROW()),"")</f>
        <v>14.66349702153888</v>
      </c>
      <c r="M5" s="1">
        <f>IF(B5&gt;14.31371, INDEX(B:B, ROW()), 0)</f>
        <v>14.66349702153888</v>
      </c>
      <c r="N5" s="1">
        <f>IF(G5&gt;4.493936, INDEX(B:B, ROW()), 0)</f>
        <v>14.66349702153888</v>
      </c>
      <c r="O5" s="1">
        <f>IF(AND(M5&lt;&gt;0,N5&lt;&gt;0),INDEX(B:B,ROW()),"")</f>
        <v>14.66349702153888</v>
      </c>
      <c r="P5" s="1">
        <f t="shared" si="0"/>
        <v>0</v>
      </c>
      <c r="Q5" s="1">
        <f t="shared" si="1"/>
        <v>6.0999999999999988</v>
      </c>
      <c r="R5" s="1" t="str">
        <f t="shared" si="2"/>
        <v/>
      </c>
    </row>
    <row r="6" spans="1:18" x14ac:dyDescent="0.35">
      <c r="A6" s="2">
        <v>670</v>
      </c>
      <c r="B6" s="1">
        <v>14.33458170316608</v>
      </c>
      <c r="C6" s="1">
        <v>15</v>
      </c>
      <c r="D6" s="1">
        <v>4.6000000000000014</v>
      </c>
      <c r="E6" s="1">
        <v>5.8000000000000007</v>
      </c>
      <c r="F6" s="1">
        <v>7</v>
      </c>
      <c r="G6" s="1">
        <v>5.3335228365142733</v>
      </c>
      <c r="H6" s="1">
        <v>149</v>
      </c>
      <c r="I6" s="1"/>
      <c r="J6" s="1">
        <f>IF(B6&gt;11.91472, INDEX(B:B, ROW()), 0)</f>
        <v>14.33458170316608</v>
      </c>
      <c r="K6" s="1">
        <f>IF(G6&gt;3.22, INDEX(B:B, ROW()), 0)</f>
        <v>14.33458170316608</v>
      </c>
      <c r="L6" s="1">
        <f>IF(AND(J6&lt;&gt;0,K6&lt;&gt;0),INDEX(B:B,ROW()),"")</f>
        <v>14.33458170316608</v>
      </c>
      <c r="M6" s="1">
        <f>IF(B6&gt;14.31371, INDEX(B:B, ROW()), 0)</f>
        <v>14.33458170316608</v>
      </c>
      <c r="N6" s="1">
        <f>IF(G6&gt;4.493936, INDEX(B:B, ROW()), 0)</f>
        <v>14.33458170316608</v>
      </c>
      <c r="O6" s="1">
        <f>IF(AND(M6&lt;&gt;0,N6&lt;&gt;0),INDEX(B:B,ROW()),"")</f>
        <v>14.33458170316608</v>
      </c>
      <c r="P6" s="1">
        <f t="shared" si="0"/>
        <v>0</v>
      </c>
      <c r="Q6" s="1">
        <f t="shared" si="1"/>
        <v>0</v>
      </c>
      <c r="R6" s="1" t="str">
        <f t="shared" si="2"/>
        <v/>
      </c>
    </row>
    <row r="7" spans="1:18" x14ac:dyDescent="0.35">
      <c r="A7" s="2">
        <v>677</v>
      </c>
      <c r="B7" s="1">
        <v>14.319055463761281</v>
      </c>
      <c r="C7" s="1">
        <v>15</v>
      </c>
      <c r="D7" s="1">
        <v>4.6000000000000014</v>
      </c>
      <c r="E7" s="1">
        <v>6.1499999999999986</v>
      </c>
      <c r="F7" s="1">
        <v>7.6999999999999984</v>
      </c>
      <c r="G7" s="1">
        <v>8.2260399521715879</v>
      </c>
      <c r="H7" s="1">
        <v>131</v>
      </c>
      <c r="I7" s="1"/>
      <c r="J7" s="1">
        <f>IF(B7&gt;11.91472, INDEX(B:B, ROW()), 0)</f>
        <v>14.319055463761281</v>
      </c>
      <c r="K7" s="1">
        <f>IF(G7&gt;3.22, INDEX(B:B, ROW()), 0)</f>
        <v>14.319055463761281</v>
      </c>
      <c r="L7" s="1">
        <f>IF(AND(J7&lt;&gt;0,K7&lt;&gt;0),INDEX(B:B,ROW()),"")</f>
        <v>14.319055463761281</v>
      </c>
      <c r="M7" s="1">
        <f>IF(B7&gt;14.31371, INDEX(B:B, ROW()), 0)</f>
        <v>14.319055463761281</v>
      </c>
      <c r="N7" s="1">
        <f>IF(G7&gt;4.493936, INDEX(B:B, ROW()), 0)</f>
        <v>14.319055463761281</v>
      </c>
      <c r="O7" s="1">
        <f>IF(AND(M7&lt;&gt;0,N7&lt;&gt;0),INDEX(B:B,ROW()),"")</f>
        <v>14.319055463761281</v>
      </c>
      <c r="P7" s="1">
        <f t="shared" si="0"/>
        <v>0</v>
      </c>
      <c r="Q7" s="1">
        <f t="shared" si="1"/>
        <v>6.1499999999999986</v>
      </c>
      <c r="R7" s="1" t="str">
        <f t="shared" si="2"/>
        <v/>
      </c>
    </row>
    <row r="8" spans="1:18" x14ac:dyDescent="0.35">
      <c r="A8" s="2">
        <v>678</v>
      </c>
      <c r="B8" s="1">
        <v>14.342294288378881</v>
      </c>
      <c r="C8" s="1">
        <v>15</v>
      </c>
      <c r="D8" s="1">
        <v>4.6000000000000014</v>
      </c>
      <c r="E8" s="1">
        <v>6.1999999999999993</v>
      </c>
      <c r="F8" s="1">
        <v>7.7999999999999972</v>
      </c>
      <c r="G8" s="1">
        <v>8.3550061807282887</v>
      </c>
      <c r="H8" s="1">
        <v>130</v>
      </c>
      <c r="I8" s="1"/>
      <c r="J8" s="1">
        <f>IF(B8&gt;11.91472, INDEX(B:B, ROW()), 0)</f>
        <v>14.342294288378881</v>
      </c>
      <c r="K8" s="1">
        <f>IF(G8&gt;3.22, INDEX(B:B, ROW()), 0)</f>
        <v>14.342294288378881</v>
      </c>
      <c r="L8" s="1">
        <f>IF(AND(J8&lt;&gt;0,K8&lt;&gt;0),INDEX(B:B,ROW()),"")</f>
        <v>14.342294288378881</v>
      </c>
      <c r="M8" s="1">
        <f>IF(B8&gt;14.31371, INDEX(B:B, ROW()), 0)</f>
        <v>14.342294288378881</v>
      </c>
      <c r="N8" s="1">
        <f>IF(G8&gt;4.493936, INDEX(B:B, ROW()), 0)</f>
        <v>14.342294288378881</v>
      </c>
      <c r="O8" s="1">
        <f>IF(AND(M8&lt;&gt;0,N8&lt;&gt;0),INDEX(B:B,ROW()),"")</f>
        <v>14.342294288378881</v>
      </c>
      <c r="P8" s="1">
        <f t="shared" si="0"/>
        <v>0</v>
      </c>
      <c r="Q8" s="1">
        <f t="shared" si="1"/>
        <v>6.1999999999999993</v>
      </c>
      <c r="R8" s="1" t="str">
        <f t="shared" si="2"/>
        <v/>
      </c>
    </row>
    <row r="9" spans="1:18" x14ac:dyDescent="0.35">
      <c r="A9" s="2">
        <v>1453</v>
      </c>
      <c r="B9" s="1">
        <v>15.228504774895571</v>
      </c>
      <c r="C9" s="1">
        <v>16</v>
      </c>
      <c r="D9" s="1">
        <v>4.5000000000000018</v>
      </c>
      <c r="E9" s="1">
        <v>6.1</v>
      </c>
      <c r="F9" s="1">
        <v>7.6999999999999984</v>
      </c>
      <c r="G9" s="1">
        <v>4.4985398342956797</v>
      </c>
      <c r="H9" s="1">
        <v>184</v>
      </c>
      <c r="I9" s="1"/>
      <c r="J9" s="1">
        <f>IF(B9&gt;11.91472, INDEX(B:B, ROW()), 0)</f>
        <v>15.228504774895571</v>
      </c>
      <c r="K9" s="1">
        <f>IF(G9&gt;3.22, INDEX(B:B, ROW()), 0)</f>
        <v>15.228504774895571</v>
      </c>
      <c r="L9" s="1">
        <f>IF(AND(J9&lt;&gt;0,K9&lt;&gt;0),INDEX(B:B,ROW()),"")</f>
        <v>15.228504774895571</v>
      </c>
      <c r="M9" s="1">
        <f>IF(B9&gt;14.31371, INDEX(B:B, ROW()), 0)</f>
        <v>15.228504774895571</v>
      </c>
      <c r="N9" s="1">
        <f>IF(G9&gt;4.493936, INDEX(B:B, ROW()), 0)</f>
        <v>15.228504774895571</v>
      </c>
      <c r="O9" s="1">
        <f>IF(AND(M9&lt;&gt;0,N9&lt;&gt;0),INDEX(B:B,ROW()),"")</f>
        <v>15.228504774895571</v>
      </c>
      <c r="P9" s="1">
        <f t="shared" si="0"/>
        <v>6.1</v>
      </c>
      <c r="Q9" s="1">
        <f t="shared" si="1"/>
        <v>0</v>
      </c>
      <c r="R9" s="1" t="str">
        <f t="shared" si="2"/>
        <v/>
      </c>
    </row>
    <row r="10" spans="1:18" x14ac:dyDescent="0.35">
      <c r="A10" s="2">
        <v>1485</v>
      </c>
      <c r="B10" s="1">
        <v>14.38335278925989</v>
      </c>
      <c r="C10" s="1">
        <v>16</v>
      </c>
      <c r="D10" s="1">
        <v>4.6000000000000014</v>
      </c>
      <c r="E10" s="1">
        <v>6.05</v>
      </c>
      <c r="F10" s="1">
        <v>7.4999999999999982</v>
      </c>
      <c r="G10" s="1">
        <v>4.5793901684085121</v>
      </c>
      <c r="H10" s="1">
        <v>168</v>
      </c>
      <c r="I10" s="1"/>
      <c r="J10" s="1">
        <f>IF(B10&gt;11.91472, INDEX(B:B, ROW()), 0)</f>
        <v>14.38335278925989</v>
      </c>
      <c r="K10" s="1">
        <f>IF(G10&gt;3.22, INDEX(B:B, ROW()), 0)</f>
        <v>14.38335278925989</v>
      </c>
      <c r="L10" s="1">
        <f>IF(AND(J10&lt;&gt;0,K10&lt;&gt;0),INDEX(B:B,ROW()),"")</f>
        <v>14.38335278925989</v>
      </c>
      <c r="M10" s="1">
        <f>IF(B10&gt;14.31371, INDEX(B:B, ROW()), 0)</f>
        <v>14.38335278925989</v>
      </c>
      <c r="N10" s="1">
        <f>IF(G10&gt;4.493936, INDEX(B:B, ROW()), 0)</f>
        <v>14.38335278925989</v>
      </c>
      <c r="O10" s="1">
        <f>IF(AND(M10&lt;&gt;0,N10&lt;&gt;0),INDEX(B:B,ROW()),"")</f>
        <v>14.38335278925989</v>
      </c>
      <c r="P10" s="1">
        <f t="shared" si="0"/>
        <v>0</v>
      </c>
      <c r="Q10" s="1">
        <f t="shared" si="1"/>
        <v>0</v>
      </c>
      <c r="R10" s="1" t="str">
        <f t="shared" si="2"/>
        <v/>
      </c>
    </row>
    <row r="11" spans="1:18" x14ac:dyDescent="0.35">
      <c r="A11" s="2">
        <v>1486</v>
      </c>
      <c r="B11" s="1">
        <v>14.780252116277021</v>
      </c>
      <c r="C11" s="1">
        <v>16</v>
      </c>
      <c r="D11" s="1">
        <v>4.6000000000000014</v>
      </c>
      <c r="E11" s="1">
        <v>6.1</v>
      </c>
      <c r="F11" s="1">
        <v>7.5999999999999979</v>
      </c>
      <c r="G11" s="1">
        <v>4.6892757493989183</v>
      </c>
      <c r="H11" s="1">
        <v>166</v>
      </c>
      <c r="I11" s="1"/>
      <c r="J11" s="1">
        <f>IF(B11&gt;11.91472, INDEX(B:B, ROW()), 0)</f>
        <v>14.780252116277021</v>
      </c>
      <c r="K11" s="1">
        <f>IF(G11&gt;3.22, INDEX(B:B, ROW()), 0)</f>
        <v>14.780252116277021</v>
      </c>
      <c r="L11" s="1">
        <f>IF(AND(J11&lt;&gt;0,K11&lt;&gt;0),INDEX(B:B,ROW()),"")</f>
        <v>14.780252116277021</v>
      </c>
      <c r="M11" s="1">
        <f>IF(B11&gt;14.31371, INDEX(B:B, ROW()), 0)</f>
        <v>14.780252116277021</v>
      </c>
      <c r="N11" s="1">
        <f>IF(G11&gt;4.493936, INDEX(B:B, ROW()), 0)</f>
        <v>14.780252116277021</v>
      </c>
      <c r="O11" s="1">
        <f>IF(AND(M11&lt;&gt;0,N11&lt;&gt;0),INDEX(B:B,ROW()),"")</f>
        <v>14.780252116277021</v>
      </c>
      <c r="P11" s="1">
        <f t="shared" si="0"/>
        <v>0</v>
      </c>
      <c r="Q11" s="1">
        <f t="shared" si="1"/>
        <v>0</v>
      </c>
      <c r="R11" s="1" t="str">
        <f t="shared" si="2"/>
        <v/>
      </c>
    </row>
    <row r="12" spans="1:18" x14ac:dyDescent="0.35">
      <c r="A12" s="2">
        <v>1513</v>
      </c>
      <c r="B12" s="1">
        <v>14.87487392209243</v>
      </c>
      <c r="C12" s="1">
        <v>16</v>
      </c>
      <c r="D12" s="1">
        <v>4.7000000000000011</v>
      </c>
      <c r="E12" s="1">
        <v>5.8500000000000014</v>
      </c>
      <c r="F12" s="1">
        <v>7</v>
      </c>
      <c r="G12" s="1">
        <v>4.8001207277454423</v>
      </c>
      <c r="H12" s="1">
        <v>169</v>
      </c>
      <c r="I12" s="1"/>
      <c r="J12" s="1">
        <f>IF(B12&gt;11.91472, INDEX(B:B, ROW()), 0)</f>
        <v>14.87487392209243</v>
      </c>
      <c r="K12" s="1">
        <f>IF(G12&gt;3.22, INDEX(B:B, ROW()), 0)</f>
        <v>14.87487392209243</v>
      </c>
      <c r="L12" s="1">
        <f>IF(AND(J12&lt;&gt;0,K12&lt;&gt;0),INDEX(B:B,ROW()),"")</f>
        <v>14.87487392209243</v>
      </c>
      <c r="M12" s="1">
        <f>IF(B12&gt;14.31371, INDEX(B:B, ROW()), 0)</f>
        <v>14.87487392209243</v>
      </c>
      <c r="N12" s="1">
        <f>IF(G12&gt;4.493936, INDEX(B:B, ROW()), 0)</f>
        <v>14.87487392209243</v>
      </c>
      <c r="O12" s="1">
        <f>IF(AND(M12&lt;&gt;0,N12&lt;&gt;0),INDEX(B:B,ROW()),"")</f>
        <v>14.87487392209243</v>
      </c>
      <c r="P12" s="1">
        <f t="shared" si="0"/>
        <v>0</v>
      </c>
      <c r="Q12" s="1">
        <f t="shared" si="1"/>
        <v>0</v>
      </c>
      <c r="R12" s="1" t="str">
        <f t="shared" si="2"/>
        <v/>
      </c>
    </row>
    <row r="13" spans="1:18" x14ac:dyDescent="0.35">
      <c r="A13" s="2">
        <v>1515</v>
      </c>
      <c r="B13" s="1">
        <v>14.47201055769778</v>
      </c>
      <c r="C13" s="1">
        <v>16</v>
      </c>
      <c r="D13" s="1">
        <v>4.7000000000000011</v>
      </c>
      <c r="E13" s="1">
        <v>5.95</v>
      </c>
      <c r="F13" s="1">
        <v>7.1999999999999993</v>
      </c>
      <c r="G13" s="1">
        <v>4.9711274809623669</v>
      </c>
      <c r="H13" s="1">
        <v>156</v>
      </c>
      <c r="I13" s="1"/>
      <c r="J13" s="1">
        <f>IF(B13&gt;11.91472, INDEX(B:B, ROW()), 0)</f>
        <v>14.47201055769778</v>
      </c>
      <c r="K13" s="1">
        <f>IF(G13&gt;3.22, INDEX(B:B, ROW()), 0)</f>
        <v>14.47201055769778</v>
      </c>
      <c r="L13" s="1">
        <f>IF(AND(J13&lt;&gt;0,K13&lt;&gt;0),INDEX(B:B,ROW()),"")</f>
        <v>14.47201055769778</v>
      </c>
      <c r="M13" s="1">
        <f>IF(B13&gt;14.31371, INDEX(B:B, ROW()), 0)</f>
        <v>14.47201055769778</v>
      </c>
      <c r="N13" s="1">
        <f>IF(G13&gt;4.493936, INDEX(B:B, ROW()), 0)</f>
        <v>14.47201055769778</v>
      </c>
      <c r="O13" s="1">
        <f>IF(AND(M13&lt;&gt;0,N13&lt;&gt;0),INDEX(B:B,ROW()),"")</f>
        <v>14.47201055769778</v>
      </c>
      <c r="P13" s="1">
        <f t="shared" si="0"/>
        <v>0</v>
      </c>
      <c r="Q13" s="1">
        <f t="shared" si="1"/>
        <v>0</v>
      </c>
      <c r="R13" s="1" t="str">
        <f t="shared" si="2"/>
        <v/>
      </c>
    </row>
    <row r="14" spans="1:18" x14ac:dyDescent="0.35">
      <c r="A14" s="2">
        <v>1516</v>
      </c>
      <c r="B14" s="1">
        <v>14.611936078156299</v>
      </c>
      <c r="C14" s="1">
        <v>16</v>
      </c>
      <c r="D14" s="1">
        <v>4.7000000000000011</v>
      </c>
      <c r="E14" s="1">
        <v>6</v>
      </c>
      <c r="F14" s="1">
        <v>7.2999999999999989</v>
      </c>
      <c r="G14" s="1">
        <v>5.0695547302266002</v>
      </c>
      <c r="H14" s="1">
        <v>154</v>
      </c>
      <c r="I14" s="1"/>
      <c r="J14" s="1">
        <f>IF(B14&gt;11.91472, INDEX(B:B, ROW()), 0)</f>
        <v>14.611936078156299</v>
      </c>
      <c r="K14" s="1">
        <f>IF(G14&gt;3.22, INDEX(B:B, ROW()), 0)</f>
        <v>14.611936078156299</v>
      </c>
      <c r="L14" s="1">
        <f>IF(AND(J14&lt;&gt;0,K14&lt;&gt;0),INDEX(B:B,ROW()),"")</f>
        <v>14.611936078156299</v>
      </c>
      <c r="M14" s="1">
        <f>IF(B14&gt;14.31371, INDEX(B:B, ROW()), 0)</f>
        <v>14.611936078156299</v>
      </c>
      <c r="N14" s="1">
        <f>IF(G14&gt;4.493936, INDEX(B:B, ROW()), 0)</f>
        <v>14.611936078156299</v>
      </c>
      <c r="O14" s="1">
        <f>IF(AND(M14&lt;&gt;0,N14&lt;&gt;0),INDEX(B:B,ROW()),"")</f>
        <v>14.611936078156299</v>
      </c>
      <c r="P14" s="1">
        <f t="shared" si="0"/>
        <v>0</v>
      </c>
      <c r="Q14" s="1">
        <f t="shared" si="1"/>
        <v>0</v>
      </c>
      <c r="R14" s="1" t="str">
        <f t="shared" si="2"/>
        <v/>
      </c>
    </row>
    <row r="15" spans="1:18" x14ac:dyDescent="0.35">
      <c r="A15" s="2">
        <v>1517</v>
      </c>
      <c r="B15" s="1">
        <v>14.90058513995789</v>
      </c>
      <c r="C15" s="1">
        <v>16</v>
      </c>
      <c r="D15" s="1">
        <v>4.7000000000000011</v>
      </c>
      <c r="E15" s="1">
        <v>6.05</v>
      </c>
      <c r="F15" s="1">
        <v>7.3999999999999986</v>
      </c>
      <c r="G15" s="1">
        <v>5.4788090617983984</v>
      </c>
      <c r="H15" s="1">
        <v>152</v>
      </c>
      <c r="I15" s="1"/>
      <c r="J15" s="1">
        <f>IF(B15&gt;11.91472, INDEX(B:B, ROW()), 0)</f>
        <v>14.90058513995789</v>
      </c>
      <c r="K15" s="1">
        <f>IF(G15&gt;3.22, INDEX(B:B, ROW()), 0)</f>
        <v>14.90058513995789</v>
      </c>
      <c r="L15" s="1">
        <f>IF(AND(J15&lt;&gt;0,K15&lt;&gt;0),INDEX(B:B,ROW()),"")</f>
        <v>14.90058513995789</v>
      </c>
      <c r="M15" s="1">
        <f>IF(B15&gt;14.31371, INDEX(B:B, ROW()), 0)</f>
        <v>14.90058513995789</v>
      </c>
      <c r="N15" s="1">
        <f>IF(G15&gt;4.493936, INDEX(B:B, ROW()), 0)</f>
        <v>14.90058513995789</v>
      </c>
      <c r="O15" s="1">
        <f>IF(AND(M15&lt;&gt;0,N15&lt;&gt;0),INDEX(B:B,ROW()),"")</f>
        <v>14.90058513995789</v>
      </c>
      <c r="P15" s="1">
        <f t="shared" si="0"/>
        <v>0</v>
      </c>
      <c r="Q15" s="1">
        <f t="shared" si="1"/>
        <v>6.05</v>
      </c>
      <c r="R15" s="1" t="str">
        <f t="shared" si="2"/>
        <v/>
      </c>
    </row>
    <row r="16" spans="1:18" x14ac:dyDescent="0.35">
      <c r="A16" s="2">
        <v>1518</v>
      </c>
      <c r="B16" s="1">
        <v>15.28576717686868</v>
      </c>
      <c r="C16" s="1">
        <v>16</v>
      </c>
      <c r="D16" s="1">
        <v>4.7000000000000011</v>
      </c>
      <c r="E16" s="1">
        <v>6.1</v>
      </c>
      <c r="F16" s="1">
        <v>7.4999999999999982</v>
      </c>
      <c r="G16" s="1">
        <v>5.6409748798294457</v>
      </c>
      <c r="H16" s="1">
        <v>151</v>
      </c>
      <c r="I16" s="1"/>
      <c r="J16" s="1">
        <f>IF(B16&gt;11.91472, INDEX(B:B, ROW()), 0)</f>
        <v>15.28576717686868</v>
      </c>
      <c r="K16" s="1">
        <f>IF(G16&gt;3.22, INDEX(B:B, ROW()), 0)</f>
        <v>15.28576717686868</v>
      </c>
      <c r="L16" s="1">
        <f>IF(AND(J16&lt;&gt;0,K16&lt;&gt;0),INDEX(B:B,ROW()),"")</f>
        <v>15.28576717686868</v>
      </c>
      <c r="M16" s="1">
        <f>IF(B16&gt;14.31371, INDEX(B:B, ROW()), 0)</f>
        <v>15.28576717686868</v>
      </c>
      <c r="N16" s="1">
        <f>IF(G16&gt;4.493936, INDEX(B:B, ROW()), 0)</f>
        <v>15.28576717686868</v>
      </c>
      <c r="O16" s="1">
        <f>IF(AND(M16&lt;&gt;0,N16&lt;&gt;0),INDEX(B:B,ROW()),"")</f>
        <v>15.28576717686868</v>
      </c>
      <c r="P16" s="1">
        <f t="shared" si="0"/>
        <v>6.1</v>
      </c>
      <c r="Q16" s="1">
        <f t="shared" si="1"/>
        <v>6.1</v>
      </c>
      <c r="R16" s="1">
        <f t="shared" si="2"/>
        <v>6.1</v>
      </c>
    </row>
    <row r="17" spans="1:18" x14ac:dyDescent="0.35">
      <c r="A17" s="2">
        <v>1520</v>
      </c>
      <c r="B17" s="1">
        <v>14.36622242904804</v>
      </c>
      <c r="C17" s="1">
        <v>16</v>
      </c>
      <c r="D17" s="1">
        <v>4.7000000000000011</v>
      </c>
      <c r="E17" s="1">
        <v>6.1999999999999993</v>
      </c>
      <c r="F17" s="1">
        <v>7.6999999999999984</v>
      </c>
      <c r="G17" s="1">
        <v>5.5167523800290104</v>
      </c>
      <c r="H17" s="1">
        <v>144</v>
      </c>
      <c r="I17" s="1"/>
      <c r="J17" s="1">
        <f>IF(B17&gt;11.91472, INDEX(B:B, ROW()), 0)</f>
        <v>14.36622242904804</v>
      </c>
      <c r="K17" s="1">
        <f>IF(G17&gt;3.22, INDEX(B:B, ROW()), 0)</f>
        <v>14.36622242904804</v>
      </c>
      <c r="L17" s="1">
        <f>IF(AND(J17&lt;&gt;0,K17&lt;&gt;0),INDEX(B:B,ROW()),"")</f>
        <v>14.36622242904804</v>
      </c>
      <c r="M17" s="1">
        <f>IF(B17&gt;14.31371, INDEX(B:B, ROW()), 0)</f>
        <v>14.36622242904804</v>
      </c>
      <c r="N17" s="1">
        <f>IF(G17&gt;4.493936, INDEX(B:B, ROW()), 0)</f>
        <v>14.36622242904804</v>
      </c>
      <c r="O17" s="1">
        <f>IF(AND(M17&lt;&gt;0,N17&lt;&gt;0),INDEX(B:B,ROW()),"")</f>
        <v>14.36622242904804</v>
      </c>
      <c r="P17" s="1">
        <f t="shared" si="0"/>
        <v>0</v>
      </c>
      <c r="Q17" s="1">
        <f t="shared" si="1"/>
        <v>6.1999999999999993</v>
      </c>
      <c r="R17" s="1" t="str">
        <f t="shared" si="2"/>
        <v/>
      </c>
    </row>
    <row r="18" spans="1:18" x14ac:dyDescent="0.35">
      <c r="A18" s="2">
        <v>1525</v>
      </c>
      <c r="B18" s="1">
        <v>14.42150884735913</v>
      </c>
      <c r="C18" s="1">
        <v>16</v>
      </c>
      <c r="D18" s="1">
        <v>4.7000000000000011</v>
      </c>
      <c r="E18" s="1">
        <v>6.4499999999999984</v>
      </c>
      <c r="F18" s="1">
        <v>8.1999999999999957</v>
      </c>
      <c r="G18" s="1">
        <v>7.3664723304118258</v>
      </c>
      <c r="H18" s="1">
        <v>131</v>
      </c>
      <c r="I18" s="1"/>
      <c r="J18" s="1">
        <f>IF(B18&gt;11.91472, INDEX(B:B, ROW()), 0)</f>
        <v>14.42150884735913</v>
      </c>
      <c r="K18" s="1">
        <f>IF(G18&gt;3.22, INDEX(B:B, ROW()), 0)</f>
        <v>14.42150884735913</v>
      </c>
      <c r="L18" s="1">
        <f>IF(AND(J18&lt;&gt;0,K18&lt;&gt;0),INDEX(B:B,ROW()),"")</f>
        <v>14.42150884735913</v>
      </c>
      <c r="M18" s="1">
        <f>IF(B18&gt;14.31371, INDEX(B:B, ROW()), 0)</f>
        <v>14.42150884735913</v>
      </c>
      <c r="N18" s="1">
        <f>IF(G18&gt;4.493936, INDEX(B:B, ROW()), 0)</f>
        <v>14.42150884735913</v>
      </c>
      <c r="O18" s="1">
        <f>IF(AND(M18&lt;&gt;0,N18&lt;&gt;0),INDEX(B:B,ROW()),"")</f>
        <v>14.42150884735913</v>
      </c>
      <c r="P18" s="1">
        <f t="shared" si="0"/>
        <v>0</v>
      </c>
      <c r="Q18" s="1">
        <f t="shared" si="1"/>
        <v>6.4499999999999984</v>
      </c>
      <c r="R18" s="1" t="str">
        <f t="shared" si="2"/>
        <v/>
      </c>
    </row>
    <row r="19" spans="1:18" x14ac:dyDescent="0.35">
      <c r="A19" s="2">
        <v>1543</v>
      </c>
      <c r="B19" s="1">
        <v>14.6223523125997</v>
      </c>
      <c r="C19" s="1">
        <v>16</v>
      </c>
      <c r="D19" s="1">
        <v>4.8000000000000016</v>
      </c>
      <c r="E19" s="1">
        <v>5.8000000000000016</v>
      </c>
      <c r="F19" s="1">
        <v>6.8000000000000016</v>
      </c>
      <c r="G19" s="1">
        <v>4.9019026728198742</v>
      </c>
      <c r="H19" s="1">
        <v>161</v>
      </c>
      <c r="I19" s="1"/>
      <c r="J19" s="1">
        <f>IF(B19&gt;11.91472, INDEX(B:B, ROW()), 0)</f>
        <v>14.6223523125997</v>
      </c>
      <c r="K19" s="1">
        <f>IF(G19&gt;3.22, INDEX(B:B, ROW()), 0)</f>
        <v>14.6223523125997</v>
      </c>
      <c r="L19" s="1">
        <f>IF(AND(J19&lt;&gt;0,K19&lt;&gt;0),INDEX(B:B,ROW()),"")</f>
        <v>14.6223523125997</v>
      </c>
      <c r="M19" s="1">
        <f>IF(B19&gt;14.31371, INDEX(B:B, ROW()), 0)</f>
        <v>14.6223523125997</v>
      </c>
      <c r="N19" s="1">
        <f>IF(G19&gt;4.493936, INDEX(B:B, ROW()), 0)</f>
        <v>14.6223523125997</v>
      </c>
      <c r="O19" s="1">
        <f>IF(AND(M19&lt;&gt;0,N19&lt;&gt;0),INDEX(B:B,ROW()),"")</f>
        <v>14.6223523125997</v>
      </c>
      <c r="P19" s="1">
        <f t="shared" si="0"/>
        <v>0</v>
      </c>
      <c r="Q19" s="1">
        <f t="shared" si="1"/>
        <v>0</v>
      </c>
      <c r="R19" s="1" t="str">
        <f t="shared" si="2"/>
        <v/>
      </c>
    </row>
    <row r="20" spans="1:18" x14ac:dyDescent="0.35">
      <c r="A20" s="2">
        <v>1544</v>
      </c>
      <c r="B20" s="1">
        <v>15.09167447568325</v>
      </c>
      <c r="C20" s="1">
        <v>16</v>
      </c>
      <c r="D20" s="1">
        <v>4.8000000000000016</v>
      </c>
      <c r="E20" s="1">
        <v>5.8500000000000014</v>
      </c>
      <c r="F20" s="1">
        <v>6.9000000000000012</v>
      </c>
      <c r="G20" s="1">
        <v>5.217362199322876</v>
      </c>
      <c r="H20" s="1">
        <v>156</v>
      </c>
      <c r="I20" s="1"/>
      <c r="J20" s="1">
        <f>IF(B20&gt;11.91472, INDEX(B:B, ROW()), 0)</f>
        <v>15.09167447568325</v>
      </c>
      <c r="K20" s="1">
        <f>IF(G20&gt;3.22, INDEX(B:B, ROW()), 0)</f>
        <v>15.09167447568325</v>
      </c>
      <c r="L20" s="1">
        <f>IF(AND(J20&lt;&gt;0,K20&lt;&gt;0),INDEX(B:B,ROW()),"")</f>
        <v>15.09167447568325</v>
      </c>
      <c r="M20" s="1">
        <f>IF(B20&gt;14.31371, INDEX(B:B, ROW()), 0)</f>
        <v>15.09167447568325</v>
      </c>
      <c r="N20" s="1">
        <f>IF(G20&gt;4.493936, INDEX(B:B, ROW()), 0)</f>
        <v>15.09167447568325</v>
      </c>
      <c r="O20" s="1">
        <f>IF(AND(M20&lt;&gt;0,N20&lt;&gt;0),INDEX(B:B,ROW()),"")</f>
        <v>15.09167447568325</v>
      </c>
      <c r="P20" s="1">
        <f t="shared" si="0"/>
        <v>5.8500000000000014</v>
      </c>
      <c r="Q20" s="1">
        <f t="shared" si="1"/>
        <v>0</v>
      </c>
      <c r="R20" s="1" t="str">
        <f t="shared" si="2"/>
        <v/>
      </c>
    </row>
    <row r="21" spans="1:18" x14ac:dyDescent="0.35">
      <c r="A21" s="2">
        <v>1548</v>
      </c>
      <c r="B21" s="1">
        <v>14.4751025107148</v>
      </c>
      <c r="C21" s="1">
        <v>16</v>
      </c>
      <c r="D21" s="1">
        <v>4.8000000000000016</v>
      </c>
      <c r="E21" s="1">
        <v>6.0500000000000007</v>
      </c>
      <c r="F21" s="1">
        <v>7.3</v>
      </c>
      <c r="G21" s="1">
        <v>5.9145653357506491</v>
      </c>
      <c r="H21" s="1">
        <v>137</v>
      </c>
      <c r="I21" s="1"/>
      <c r="J21" s="1">
        <f>IF(B21&gt;11.91472, INDEX(B:B, ROW()), 0)</f>
        <v>14.4751025107148</v>
      </c>
      <c r="K21" s="1">
        <f>IF(G21&gt;3.22, INDEX(B:B, ROW()), 0)</f>
        <v>14.4751025107148</v>
      </c>
      <c r="L21" s="1">
        <f>IF(AND(J21&lt;&gt;0,K21&lt;&gt;0),INDEX(B:B,ROW()),"")</f>
        <v>14.4751025107148</v>
      </c>
      <c r="M21" s="1">
        <f>IF(B21&gt;14.31371, INDEX(B:B, ROW()), 0)</f>
        <v>14.4751025107148</v>
      </c>
      <c r="N21" s="1">
        <f>IF(G21&gt;4.493936, INDEX(B:B, ROW()), 0)</f>
        <v>14.4751025107148</v>
      </c>
      <c r="O21" s="1">
        <f>IF(AND(M21&lt;&gt;0,N21&lt;&gt;0),INDEX(B:B,ROW()),"")</f>
        <v>14.4751025107148</v>
      </c>
      <c r="P21" s="1">
        <f t="shared" si="0"/>
        <v>0</v>
      </c>
      <c r="Q21" s="1">
        <f t="shared" si="1"/>
        <v>6.0500000000000007</v>
      </c>
      <c r="R21" s="1" t="str">
        <f t="shared" si="2"/>
        <v/>
      </c>
    </row>
    <row r="22" spans="1:18" x14ac:dyDescent="0.35">
      <c r="A22" s="2">
        <v>1549</v>
      </c>
      <c r="B22" s="1">
        <v>14.860284547625589</v>
      </c>
      <c r="C22" s="1">
        <v>16</v>
      </c>
      <c r="D22" s="1">
        <v>4.8000000000000016</v>
      </c>
      <c r="E22" s="1">
        <v>6.1000000000000014</v>
      </c>
      <c r="F22" s="1">
        <v>7.3999999999999986</v>
      </c>
      <c r="G22" s="1">
        <v>6.1277934179080562</v>
      </c>
      <c r="H22" s="1">
        <v>136</v>
      </c>
      <c r="I22" s="1"/>
      <c r="J22" s="1">
        <f>IF(B22&gt;11.91472, INDEX(B:B, ROW()), 0)</f>
        <v>14.860284547625589</v>
      </c>
      <c r="K22" s="1">
        <f>IF(G22&gt;3.22, INDEX(B:B, ROW()), 0)</f>
        <v>14.860284547625589</v>
      </c>
      <c r="L22" s="1">
        <f>IF(AND(J22&lt;&gt;0,K22&lt;&gt;0),INDEX(B:B,ROW()),"")</f>
        <v>14.860284547625589</v>
      </c>
      <c r="M22" s="1">
        <f>IF(B22&gt;14.31371, INDEX(B:B, ROW()), 0)</f>
        <v>14.860284547625589</v>
      </c>
      <c r="N22" s="1">
        <f>IF(G22&gt;4.493936, INDEX(B:B, ROW()), 0)</f>
        <v>14.860284547625589</v>
      </c>
      <c r="O22" s="1">
        <f>IF(AND(M22&lt;&gt;0,N22&lt;&gt;0),INDEX(B:B,ROW()),"")</f>
        <v>14.860284547625589</v>
      </c>
      <c r="P22" s="1">
        <f t="shared" si="0"/>
        <v>0</v>
      </c>
      <c r="Q22" s="1">
        <f t="shared" si="1"/>
        <v>6.1000000000000014</v>
      </c>
      <c r="R22" s="1" t="str">
        <f t="shared" si="2"/>
        <v/>
      </c>
    </row>
    <row r="23" spans="1:18" x14ac:dyDescent="0.35">
      <c r="A23" s="2">
        <v>1557</v>
      </c>
      <c r="B23" s="1">
        <v>14.315244290240409</v>
      </c>
      <c r="C23" s="1">
        <v>16</v>
      </c>
      <c r="D23" s="1">
        <v>4.8000000000000016</v>
      </c>
      <c r="E23" s="1">
        <v>6.4999999999999982</v>
      </c>
      <c r="F23" s="1">
        <v>8.1999999999999957</v>
      </c>
      <c r="G23" s="1">
        <v>8.9410389819672851</v>
      </c>
      <c r="H23" s="1">
        <v>116</v>
      </c>
      <c r="I23" s="1"/>
      <c r="J23" s="1">
        <f>IF(B23&gt;11.91472, INDEX(B:B, ROW()), 0)</f>
        <v>14.315244290240409</v>
      </c>
      <c r="K23" s="1">
        <f>IF(G23&gt;3.22, INDEX(B:B, ROW()), 0)</f>
        <v>14.315244290240409</v>
      </c>
      <c r="L23" s="1">
        <f>IF(AND(J23&lt;&gt;0,K23&lt;&gt;0),INDEX(B:B,ROW()),"")</f>
        <v>14.315244290240409</v>
      </c>
      <c r="M23" s="1">
        <f>IF(B23&gt;14.31371, INDEX(B:B, ROW()), 0)</f>
        <v>14.315244290240409</v>
      </c>
      <c r="N23" s="1">
        <f>IF(G23&gt;4.493936, INDEX(B:B, ROW()), 0)</f>
        <v>14.315244290240409</v>
      </c>
      <c r="O23" s="1">
        <f>IF(AND(M23&lt;&gt;0,N23&lt;&gt;0),INDEX(B:B,ROW()),"")</f>
        <v>14.315244290240409</v>
      </c>
      <c r="P23" s="1">
        <f t="shared" si="0"/>
        <v>0</v>
      </c>
      <c r="Q23" s="1">
        <f t="shared" si="1"/>
        <v>6.4999999999999982</v>
      </c>
      <c r="R23" s="1" t="str">
        <f t="shared" si="2"/>
        <v/>
      </c>
    </row>
    <row r="24" spans="1:18" x14ac:dyDescent="0.35">
      <c r="A24" s="2">
        <v>2270</v>
      </c>
      <c r="B24" s="1">
        <v>14.912236182673871</v>
      </c>
      <c r="C24" s="1">
        <v>17</v>
      </c>
      <c r="D24" s="1">
        <v>4.5000000000000018</v>
      </c>
      <c r="E24" s="1">
        <v>6.4499999999999984</v>
      </c>
      <c r="F24" s="1">
        <v>8.399999999999995</v>
      </c>
      <c r="G24" s="1">
        <v>4.5550749765516372</v>
      </c>
      <c r="H24" s="1">
        <v>192</v>
      </c>
      <c r="I24" s="1"/>
      <c r="J24" s="1">
        <f>IF(B24&gt;11.91472, INDEX(B:B, ROW()), 0)</f>
        <v>14.912236182673871</v>
      </c>
      <c r="K24" s="1">
        <f>IF(G24&gt;3.22, INDEX(B:B, ROW()), 0)</f>
        <v>14.912236182673871</v>
      </c>
      <c r="L24" s="1">
        <f>IF(AND(J24&lt;&gt;0,K24&lt;&gt;0),INDEX(B:B,ROW()),"")</f>
        <v>14.912236182673871</v>
      </c>
      <c r="M24" s="1">
        <f>IF(B24&gt;14.31371, INDEX(B:B, ROW()), 0)</f>
        <v>14.912236182673871</v>
      </c>
      <c r="N24" s="1">
        <f>IF(G24&gt;4.493936, INDEX(B:B, ROW()), 0)</f>
        <v>14.912236182673871</v>
      </c>
      <c r="O24" s="1">
        <f>IF(AND(M24&lt;&gt;0,N24&lt;&gt;0),INDEX(B:B,ROW()),"")</f>
        <v>14.912236182673871</v>
      </c>
      <c r="P24" s="1">
        <f t="shared" si="0"/>
        <v>0</v>
      </c>
      <c r="Q24" s="1">
        <f t="shared" si="1"/>
        <v>0</v>
      </c>
      <c r="R24" s="1" t="str">
        <f t="shared" si="2"/>
        <v/>
      </c>
    </row>
    <row r="25" spans="1:18" x14ac:dyDescent="0.35">
      <c r="A25" s="2">
        <v>2271</v>
      </c>
      <c r="B25" s="1">
        <v>14.8975151097723</v>
      </c>
      <c r="C25" s="1">
        <v>17</v>
      </c>
      <c r="D25" s="1">
        <v>4.5000000000000018</v>
      </c>
      <c r="E25" s="1">
        <v>6.4999999999999982</v>
      </c>
      <c r="F25" s="1">
        <v>8.4999999999999947</v>
      </c>
      <c r="G25" s="1">
        <v>4.5563224190110212</v>
      </c>
      <c r="H25" s="1">
        <v>187</v>
      </c>
      <c r="I25" s="1"/>
      <c r="J25" s="1">
        <f>IF(B25&gt;11.91472, INDEX(B:B, ROW()), 0)</f>
        <v>14.8975151097723</v>
      </c>
      <c r="K25" s="1">
        <f>IF(G25&gt;3.22, INDEX(B:B, ROW()), 0)</f>
        <v>14.8975151097723</v>
      </c>
      <c r="L25" s="1">
        <f>IF(AND(J25&lt;&gt;0,K25&lt;&gt;0),INDEX(B:B,ROW()),"")</f>
        <v>14.8975151097723</v>
      </c>
      <c r="M25" s="1">
        <f>IF(B25&gt;14.31371, INDEX(B:B, ROW()), 0)</f>
        <v>14.8975151097723</v>
      </c>
      <c r="N25" s="1">
        <f>IF(G25&gt;4.493936, INDEX(B:B, ROW()), 0)</f>
        <v>14.8975151097723</v>
      </c>
      <c r="O25" s="1">
        <f>IF(AND(M25&lt;&gt;0,N25&lt;&gt;0),INDEX(B:B,ROW()),"")</f>
        <v>14.8975151097723</v>
      </c>
      <c r="P25" s="1">
        <f t="shared" si="0"/>
        <v>0</v>
      </c>
      <c r="Q25" s="1">
        <f t="shared" si="1"/>
        <v>0</v>
      </c>
      <c r="R25" s="1" t="str">
        <f t="shared" si="2"/>
        <v/>
      </c>
    </row>
    <row r="26" spans="1:18" x14ac:dyDescent="0.35">
      <c r="A26" s="2">
        <v>2303</v>
      </c>
      <c r="B26" s="1">
        <v>14.563246359976111</v>
      </c>
      <c r="C26" s="1">
        <v>17</v>
      </c>
      <c r="D26" s="1">
        <v>4.6000000000000014</v>
      </c>
      <c r="E26" s="1">
        <v>6.4499999999999984</v>
      </c>
      <c r="F26" s="1">
        <v>8.2999999999999954</v>
      </c>
      <c r="G26" s="1">
        <v>4.6312143018434506</v>
      </c>
      <c r="H26" s="1">
        <v>174</v>
      </c>
      <c r="I26" s="1"/>
      <c r="J26" s="1">
        <f>IF(B26&gt;11.91472, INDEX(B:B, ROW()), 0)</f>
        <v>14.563246359976111</v>
      </c>
      <c r="K26" s="1">
        <f>IF(G26&gt;3.22, INDEX(B:B, ROW()), 0)</f>
        <v>14.563246359976111</v>
      </c>
      <c r="L26" s="1">
        <f>IF(AND(J26&lt;&gt;0,K26&lt;&gt;0),INDEX(B:B,ROW()),"")</f>
        <v>14.563246359976111</v>
      </c>
      <c r="M26" s="1">
        <f>IF(B26&gt;14.31371, INDEX(B:B, ROW()), 0)</f>
        <v>14.563246359976111</v>
      </c>
      <c r="N26" s="1">
        <f>IF(G26&gt;4.493936, INDEX(B:B, ROW()), 0)</f>
        <v>14.563246359976111</v>
      </c>
      <c r="O26" s="1">
        <f>IF(AND(M26&lt;&gt;0,N26&lt;&gt;0),INDEX(B:B,ROW()),"")</f>
        <v>14.563246359976111</v>
      </c>
      <c r="P26" s="1">
        <f t="shared" si="0"/>
        <v>0</v>
      </c>
      <c r="Q26" s="1">
        <f t="shared" si="1"/>
        <v>0</v>
      </c>
      <c r="R26" s="1" t="str">
        <f t="shared" si="2"/>
        <v/>
      </c>
    </row>
    <row r="27" spans="1:18" x14ac:dyDescent="0.35">
      <c r="A27" s="2">
        <v>2304</v>
      </c>
      <c r="B27" s="1">
        <v>14.859663529154121</v>
      </c>
      <c r="C27" s="1">
        <v>17</v>
      </c>
      <c r="D27" s="1">
        <v>4.6000000000000014</v>
      </c>
      <c r="E27" s="1">
        <v>6.4999999999999982</v>
      </c>
      <c r="F27" s="1">
        <v>8.399999999999995</v>
      </c>
      <c r="G27" s="1">
        <v>4.7075166317243067</v>
      </c>
      <c r="H27" s="1">
        <v>172</v>
      </c>
      <c r="I27" s="1"/>
      <c r="J27" s="1">
        <f>IF(B27&gt;11.91472, INDEX(B:B, ROW()), 0)</f>
        <v>14.859663529154121</v>
      </c>
      <c r="K27" s="1">
        <f>IF(G27&gt;3.22, INDEX(B:B, ROW()), 0)</f>
        <v>14.859663529154121</v>
      </c>
      <c r="L27" s="1">
        <f>IF(AND(J27&lt;&gt;0,K27&lt;&gt;0),INDEX(B:B,ROW()),"")</f>
        <v>14.859663529154121</v>
      </c>
      <c r="M27" s="1">
        <f>IF(B27&gt;14.31371, INDEX(B:B, ROW()), 0)</f>
        <v>14.859663529154121</v>
      </c>
      <c r="N27" s="1">
        <f>IF(G27&gt;4.493936, INDEX(B:B, ROW()), 0)</f>
        <v>14.859663529154121</v>
      </c>
      <c r="O27" s="1">
        <f>IF(AND(M27&lt;&gt;0,N27&lt;&gt;0),INDEX(B:B,ROW()),"")</f>
        <v>14.859663529154121</v>
      </c>
      <c r="P27" s="1">
        <f t="shared" si="0"/>
        <v>0</v>
      </c>
      <c r="Q27" s="1">
        <f t="shared" si="1"/>
        <v>0</v>
      </c>
      <c r="R27" s="1" t="str">
        <f t="shared" si="2"/>
        <v/>
      </c>
    </row>
    <row r="28" spans="1:18" x14ac:dyDescent="0.35">
      <c r="A28" s="2">
        <v>2332</v>
      </c>
      <c r="B28" s="1">
        <v>14.81104825144658</v>
      </c>
      <c r="C28" s="1">
        <v>17</v>
      </c>
      <c r="D28" s="1">
        <v>4.7000000000000011</v>
      </c>
      <c r="E28" s="1">
        <v>6.2999999999999989</v>
      </c>
      <c r="F28" s="1">
        <v>7.8999999999999968</v>
      </c>
      <c r="G28" s="1">
        <v>4.6504486329684012</v>
      </c>
      <c r="H28" s="1">
        <v>166</v>
      </c>
      <c r="I28" s="1"/>
      <c r="J28" s="1">
        <f>IF(B28&gt;11.91472, INDEX(B:B, ROW()), 0)</f>
        <v>14.81104825144658</v>
      </c>
      <c r="K28" s="1">
        <f>IF(G28&gt;3.22, INDEX(B:B, ROW()), 0)</f>
        <v>14.81104825144658</v>
      </c>
      <c r="L28" s="1">
        <f>IF(AND(J28&lt;&gt;0,K28&lt;&gt;0),INDEX(B:B,ROW()),"")</f>
        <v>14.81104825144658</v>
      </c>
      <c r="M28" s="1">
        <f>IF(B28&gt;14.31371, INDEX(B:B, ROW()), 0)</f>
        <v>14.81104825144658</v>
      </c>
      <c r="N28" s="1">
        <f>IF(G28&gt;4.493936, INDEX(B:B, ROW()), 0)</f>
        <v>14.81104825144658</v>
      </c>
      <c r="O28" s="1">
        <f>IF(AND(M28&lt;&gt;0,N28&lt;&gt;0),INDEX(B:B,ROW()),"")</f>
        <v>14.81104825144658</v>
      </c>
      <c r="P28" s="1">
        <f t="shared" si="0"/>
        <v>0</v>
      </c>
      <c r="Q28" s="1">
        <f t="shared" si="1"/>
        <v>0</v>
      </c>
      <c r="R28" s="1" t="str">
        <f t="shared" si="2"/>
        <v/>
      </c>
    </row>
    <row r="29" spans="1:18" x14ac:dyDescent="0.35">
      <c r="A29" s="2">
        <v>2333</v>
      </c>
      <c r="B29" s="1">
        <v>14.836077575283079</v>
      </c>
      <c r="C29" s="1">
        <v>17</v>
      </c>
      <c r="D29" s="1">
        <v>4.7000000000000011</v>
      </c>
      <c r="E29" s="1">
        <v>6.3499999999999988</v>
      </c>
      <c r="F29" s="1">
        <v>7.9999999999999956</v>
      </c>
      <c r="G29" s="1">
        <v>4.6800938564076313</v>
      </c>
      <c r="H29" s="1">
        <v>163</v>
      </c>
      <c r="I29" s="1"/>
      <c r="J29" s="1">
        <f>IF(B29&gt;11.91472, INDEX(B:B, ROW()), 0)</f>
        <v>14.836077575283079</v>
      </c>
      <c r="K29" s="1">
        <f>IF(G29&gt;3.22, INDEX(B:B, ROW()), 0)</f>
        <v>14.836077575283079</v>
      </c>
      <c r="L29" s="1">
        <f>IF(AND(J29&lt;&gt;0,K29&lt;&gt;0),INDEX(B:B,ROW()),"")</f>
        <v>14.836077575283079</v>
      </c>
      <c r="M29" s="1">
        <f>IF(B29&gt;14.31371, INDEX(B:B, ROW()), 0)</f>
        <v>14.836077575283079</v>
      </c>
      <c r="N29" s="1">
        <f>IF(G29&gt;4.493936, INDEX(B:B, ROW()), 0)</f>
        <v>14.836077575283079</v>
      </c>
      <c r="O29" s="1">
        <f>IF(AND(M29&lt;&gt;0,N29&lt;&gt;0),INDEX(B:B,ROW()),"")</f>
        <v>14.836077575283079</v>
      </c>
      <c r="P29" s="1">
        <f t="shared" si="0"/>
        <v>0</v>
      </c>
      <c r="Q29" s="1">
        <f t="shared" si="1"/>
        <v>0</v>
      </c>
      <c r="R29" s="1" t="str">
        <f t="shared" si="2"/>
        <v/>
      </c>
    </row>
    <row r="30" spans="1:18" x14ac:dyDescent="0.35">
      <c r="A30" s="2">
        <v>2334</v>
      </c>
      <c r="B30" s="1">
        <v>14.792748020027091</v>
      </c>
      <c r="C30" s="1">
        <v>17</v>
      </c>
      <c r="D30" s="1">
        <v>4.7000000000000011</v>
      </c>
      <c r="E30" s="1">
        <v>6.3999999999999986</v>
      </c>
      <c r="F30" s="1">
        <v>8.0999999999999961</v>
      </c>
      <c r="G30" s="1">
        <v>4.6834216150937698</v>
      </c>
      <c r="H30" s="1">
        <v>158</v>
      </c>
      <c r="I30" s="1"/>
      <c r="J30" s="1">
        <f>IF(B30&gt;11.91472, INDEX(B:B, ROW()), 0)</f>
        <v>14.792748020027091</v>
      </c>
      <c r="K30" s="1">
        <f>IF(G30&gt;3.22, INDEX(B:B, ROW()), 0)</f>
        <v>14.792748020027091</v>
      </c>
      <c r="L30" s="1">
        <f>IF(AND(J30&lt;&gt;0,K30&lt;&gt;0),INDEX(B:B,ROW()),"")</f>
        <v>14.792748020027091</v>
      </c>
      <c r="M30" s="1">
        <f>IF(B30&gt;14.31371, INDEX(B:B, ROW()), 0)</f>
        <v>14.792748020027091</v>
      </c>
      <c r="N30" s="1">
        <f>IF(G30&gt;4.493936, INDEX(B:B, ROW()), 0)</f>
        <v>14.792748020027091</v>
      </c>
      <c r="O30" s="1">
        <f>IF(AND(M30&lt;&gt;0,N30&lt;&gt;0),INDEX(B:B,ROW()),"")</f>
        <v>14.792748020027091</v>
      </c>
      <c r="P30" s="1">
        <f t="shared" si="0"/>
        <v>0</v>
      </c>
      <c r="Q30" s="1">
        <f t="shared" si="1"/>
        <v>0</v>
      </c>
      <c r="R30" s="1" t="str">
        <f t="shared" si="2"/>
        <v/>
      </c>
    </row>
    <row r="31" spans="1:18" x14ac:dyDescent="0.35">
      <c r="A31" s="2">
        <v>2336</v>
      </c>
      <c r="B31" s="1">
        <v>14.41786635372253</v>
      </c>
      <c r="C31" s="1">
        <v>17</v>
      </c>
      <c r="D31" s="1">
        <v>4.7000000000000011</v>
      </c>
      <c r="E31" s="1">
        <v>6.4999999999999982</v>
      </c>
      <c r="F31" s="1">
        <v>8.2999999999999954</v>
      </c>
      <c r="G31" s="1">
        <v>4.9671006798365331</v>
      </c>
      <c r="H31" s="1">
        <v>153</v>
      </c>
      <c r="I31" s="1"/>
      <c r="J31" s="1">
        <f>IF(B31&gt;11.91472, INDEX(B:B, ROW()), 0)</f>
        <v>14.41786635372253</v>
      </c>
      <c r="K31" s="1">
        <f>IF(G31&gt;3.22, INDEX(B:B, ROW()), 0)</f>
        <v>14.41786635372253</v>
      </c>
      <c r="L31" s="1">
        <f>IF(AND(J31&lt;&gt;0,K31&lt;&gt;0),INDEX(B:B,ROW()),"")</f>
        <v>14.41786635372253</v>
      </c>
      <c r="M31" s="1">
        <f>IF(B31&gt;14.31371, INDEX(B:B, ROW()), 0)</f>
        <v>14.41786635372253</v>
      </c>
      <c r="N31" s="1">
        <f>IF(G31&gt;4.493936, INDEX(B:B, ROW()), 0)</f>
        <v>14.41786635372253</v>
      </c>
      <c r="O31" s="1">
        <f>IF(AND(M31&lt;&gt;0,N31&lt;&gt;0),INDEX(B:B,ROW()),"")</f>
        <v>14.41786635372253</v>
      </c>
      <c r="P31" s="1">
        <f t="shared" si="0"/>
        <v>0</v>
      </c>
      <c r="Q31" s="1">
        <f t="shared" si="1"/>
        <v>0</v>
      </c>
      <c r="R31" s="1" t="str">
        <f t="shared" si="2"/>
        <v/>
      </c>
    </row>
    <row r="32" spans="1:18" x14ac:dyDescent="0.35">
      <c r="A32" s="2">
        <v>2359</v>
      </c>
      <c r="B32" s="1">
        <v>14.925199672674781</v>
      </c>
      <c r="C32" s="1">
        <v>17</v>
      </c>
      <c r="D32" s="1">
        <v>4.8000000000000016</v>
      </c>
      <c r="E32" s="1">
        <v>6.1000000000000014</v>
      </c>
      <c r="F32" s="1">
        <v>7.3999999999999986</v>
      </c>
      <c r="G32" s="1">
        <v>4.8683795391158391</v>
      </c>
      <c r="H32" s="1">
        <v>164</v>
      </c>
      <c r="I32" s="1"/>
      <c r="J32" s="1">
        <f>IF(B32&gt;11.91472, INDEX(B:B, ROW()), 0)</f>
        <v>14.925199672674781</v>
      </c>
      <c r="K32" s="1">
        <f>IF(G32&gt;3.22, INDEX(B:B, ROW()), 0)</f>
        <v>14.925199672674781</v>
      </c>
      <c r="L32" s="1">
        <f>IF(AND(J32&lt;&gt;0,K32&lt;&gt;0),INDEX(B:B,ROW()),"")</f>
        <v>14.925199672674781</v>
      </c>
      <c r="M32" s="1">
        <f>IF(B32&gt;14.31371, INDEX(B:B, ROW()), 0)</f>
        <v>14.925199672674781</v>
      </c>
      <c r="N32" s="1">
        <f>IF(G32&gt;4.493936, INDEX(B:B, ROW()), 0)</f>
        <v>14.925199672674781</v>
      </c>
      <c r="O32" s="1">
        <f>IF(AND(M32&lt;&gt;0,N32&lt;&gt;0),INDEX(B:B,ROW()),"")</f>
        <v>14.925199672674781</v>
      </c>
      <c r="P32" s="1">
        <f t="shared" si="0"/>
        <v>0</v>
      </c>
      <c r="Q32" s="1">
        <f t="shared" si="1"/>
        <v>0</v>
      </c>
      <c r="R32" s="1" t="str">
        <f t="shared" si="2"/>
        <v/>
      </c>
    </row>
    <row r="33" spans="1:18" x14ac:dyDescent="0.35">
      <c r="A33" s="2">
        <v>2360</v>
      </c>
      <c r="B33" s="1">
        <v>14.70121649007174</v>
      </c>
      <c r="C33" s="1">
        <v>17</v>
      </c>
      <c r="D33" s="1">
        <v>4.8000000000000016</v>
      </c>
      <c r="E33" s="1">
        <v>6.15</v>
      </c>
      <c r="F33" s="1">
        <v>7.4999999999999991</v>
      </c>
      <c r="G33" s="1">
        <v>5.041846420690276</v>
      </c>
      <c r="H33" s="1">
        <v>159</v>
      </c>
      <c r="I33" s="1"/>
      <c r="J33" s="1">
        <f>IF(B33&gt;11.91472, INDEX(B:B, ROW()), 0)</f>
        <v>14.70121649007174</v>
      </c>
      <c r="K33" s="1">
        <f>IF(G33&gt;3.22, INDEX(B:B, ROW()), 0)</f>
        <v>14.70121649007174</v>
      </c>
      <c r="L33" s="1">
        <f>IF(AND(J33&lt;&gt;0,K33&lt;&gt;0),INDEX(B:B,ROW()),"")</f>
        <v>14.70121649007174</v>
      </c>
      <c r="M33" s="1">
        <f>IF(B33&gt;14.31371, INDEX(B:B, ROW()), 0)</f>
        <v>14.70121649007174</v>
      </c>
      <c r="N33" s="1">
        <f>IF(G33&gt;4.493936, INDEX(B:B, ROW()), 0)</f>
        <v>14.70121649007174</v>
      </c>
      <c r="O33" s="1">
        <f>IF(AND(M33&lt;&gt;0,N33&lt;&gt;0),INDEX(B:B,ROW()),"")</f>
        <v>14.70121649007174</v>
      </c>
      <c r="P33" s="1">
        <f t="shared" si="0"/>
        <v>0</v>
      </c>
      <c r="Q33" s="1">
        <f t="shared" si="1"/>
        <v>0</v>
      </c>
      <c r="R33" s="1" t="str">
        <f t="shared" si="2"/>
        <v/>
      </c>
    </row>
    <row r="34" spans="1:18" x14ac:dyDescent="0.35">
      <c r="A34" s="2">
        <v>2361</v>
      </c>
      <c r="B34" s="1">
        <v>15.01557389293213</v>
      </c>
      <c r="C34" s="1">
        <v>17</v>
      </c>
      <c r="D34" s="1">
        <v>4.8000000000000016</v>
      </c>
      <c r="E34" s="1">
        <v>6.2</v>
      </c>
      <c r="F34" s="1">
        <v>7.5999999999999988</v>
      </c>
      <c r="G34" s="1">
        <v>5.3877605270366242</v>
      </c>
      <c r="H34" s="1">
        <v>155</v>
      </c>
      <c r="I34" s="1"/>
      <c r="J34" s="1">
        <f>IF(B34&gt;11.91472, INDEX(B:B, ROW()), 0)</f>
        <v>15.01557389293213</v>
      </c>
      <c r="K34" s="1">
        <f>IF(G34&gt;3.22, INDEX(B:B, ROW()), 0)</f>
        <v>15.01557389293213</v>
      </c>
      <c r="L34" s="1">
        <f>IF(AND(J34&lt;&gt;0,K34&lt;&gt;0),INDEX(B:B,ROW()),"")</f>
        <v>15.01557389293213</v>
      </c>
      <c r="M34" s="1">
        <f>IF(B34&gt;14.31371, INDEX(B:B, ROW()), 0)</f>
        <v>15.01557389293213</v>
      </c>
      <c r="N34" s="1">
        <f>IF(G34&gt;4.493936, INDEX(B:B, ROW()), 0)</f>
        <v>15.01557389293213</v>
      </c>
      <c r="O34" s="1">
        <f>IF(AND(M34&lt;&gt;0,N34&lt;&gt;0),INDEX(B:B,ROW()),"")</f>
        <v>15.01557389293213</v>
      </c>
      <c r="P34" s="1">
        <f t="shared" si="0"/>
        <v>0</v>
      </c>
      <c r="Q34" s="1">
        <f t="shared" si="1"/>
        <v>6.2</v>
      </c>
      <c r="R34" s="1" t="str">
        <f t="shared" si="2"/>
        <v/>
      </c>
    </row>
    <row r="35" spans="1:18" x14ac:dyDescent="0.35">
      <c r="A35" s="2">
        <v>2362</v>
      </c>
      <c r="B35" s="1">
        <v>15.37964236483618</v>
      </c>
      <c r="C35" s="1">
        <v>17</v>
      </c>
      <c r="D35" s="1">
        <v>4.8000000000000016</v>
      </c>
      <c r="E35" s="1">
        <v>6.25</v>
      </c>
      <c r="F35" s="1">
        <v>7.6999999999999984</v>
      </c>
      <c r="G35" s="1">
        <v>5.5440770647347124</v>
      </c>
      <c r="H35" s="1">
        <v>155</v>
      </c>
      <c r="I35" s="1"/>
      <c r="J35" s="1">
        <f>IF(B35&gt;11.91472, INDEX(B:B, ROW()), 0)</f>
        <v>15.37964236483618</v>
      </c>
      <c r="K35" s="1">
        <f>IF(G35&gt;3.22, INDEX(B:B, ROW()), 0)</f>
        <v>15.37964236483618</v>
      </c>
      <c r="L35" s="1">
        <f>IF(AND(J35&lt;&gt;0,K35&lt;&gt;0),INDEX(B:B,ROW()),"")</f>
        <v>15.37964236483618</v>
      </c>
      <c r="M35" s="1">
        <f>IF(B35&gt;14.31371, INDEX(B:B, ROW()), 0)</f>
        <v>15.37964236483618</v>
      </c>
      <c r="N35" s="1">
        <f>IF(G35&gt;4.493936, INDEX(B:B, ROW()), 0)</f>
        <v>15.37964236483618</v>
      </c>
      <c r="O35" s="1">
        <f>IF(AND(M35&lt;&gt;0,N35&lt;&gt;0),INDEX(B:B,ROW()),"")</f>
        <v>15.37964236483618</v>
      </c>
      <c r="P35" s="1">
        <f t="shared" si="0"/>
        <v>6.25</v>
      </c>
      <c r="Q35" s="1">
        <f t="shared" si="1"/>
        <v>6.25</v>
      </c>
      <c r="R35" s="1">
        <f t="shared" si="2"/>
        <v>6.25</v>
      </c>
    </row>
    <row r="36" spans="1:18" x14ac:dyDescent="0.35">
      <c r="A36" s="2">
        <v>2363</v>
      </c>
      <c r="B36" s="1">
        <v>14.77395186370723</v>
      </c>
      <c r="C36" s="1">
        <v>17</v>
      </c>
      <c r="D36" s="1">
        <v>4.8000000000000016</v>
      </c>
      <c r="E36" s="1">
        <v>6.3</v>
      </c>
      <c r="F36" s="1">
        <v>7.799999999999998</v>
      </c>
      <c r="G36" s="1">
        <v>5.4644555619895776</v>
      </c>
      <c r="H36" s="1">
        <v>153</v>
      </c>
      <c r="I36" s="1"/>
      <c r="J36" s="1">
        <f>IF(B36&gt;11.91472, INDEX(B:B, ROW()), 0)</f>
        <v>14.77395186370723</v>
      </c>
      <c r="K36" s="1">
        <f>IF(G36&gt;3.22, INDEX(B:B, ROW()), 0)</f>
        <v>14.77395186370723</v>
      </c>
      <c r="L36" s="1">
        <f>IF(AND(J36&lt;&gt;0,K36&lt;&gt;0),INDEX(B:B,ROW()),"")</f>
        <v>14.77395186370723</v>
      </c>
      <c r="M36" s="1">
        <f>IF(B36&gt;14.31371, INDEX(B:B, ROW()), 0)</f>
        <v>14.77395186370723</v>
      </c>
      <c r="N36" s="1">
        <f>IF(G36&gt;4.493936, INDEX(B:B, ROW()), 0)</f>
        <v>14.77395186370723</v>
      </c>
      <c r="O36" s="1">
        <f>IF(AND(M36&lt;&gt;0,N36&lt;&gt;0),INDEX(B:B,ROW()),"")</f>
        <v>14.77395186370723</v>
      </c>
      <c r="P36" s="1">
        <f t="shared" si="0"/>
        <v>0</v>
      </c>
      <c r="Q36" s="1">
        <f t="shared" si="1"/>
        <v>6.3</v>
      </c>
      <c r="R36" s="1" t="str">
        <f t="shared" si="2"/>
        <v/>
      </c>
    </row>
    <row r="37" spans="1:18" x14ac:dyDescent="0.35">
      <c r="A37" s="2">
        <v>2364</v>
      </c>
      <c r="B37" s="1">
        <v>15.70273137021158</v>
      </c>
      <c r="C37" s="1">
        <v>17</v>
      </c>
      <c r="D37" s="1">
        <v>4.8000000000000016</v>
      </c>
      <c r="E37" s="1">
        <v>6.35</v>
      </c>
      <c r="F37" s="1">
        <v>7.8999999999999977</v>
      </c>
      <c r="G37" s="1">
        <v>5.7405626930694416</v>
      </c>
      <c r="H37" s="1">
        <v>151</v>
      </c>
      <c r="I37" s="1"/>
      <c r="J37" s="1">
        <f>IF(B37&gt;11.91472, INDEX(B:B, ROW()), 0)</f>
        <v>15.70273137021158</v>
      </c>
      <c r="K37" s="1">
        <f>IF(G37&gt;3.22, INDEX(B:B, ROW()), 0)</f>
        <v>15.70273137021158</v>
      </c>
      <c r="L37" s="1">
        <f>IF(AND(J37&lt;&gt;0,K37&lt;&gt;0),INDEX(B:B,ROW()),"")</f>
        <v>15.70273137021158</v>
      </c>
      <c r="M37" s="1">
        <f>IF(B37&gt;14.31371, INDEX(B:B, ROW()), 0)</f>
        <v>15.70273137021158</v>
      </c>
      <c r="N37" s="1">
        <f>IF(G37&gt;4.493936, INDEX(B:B, ROW()), 0)</f>
        <v>15.70273137021158</v>
      </c>
      <c r="O37" s="1">
        <f>IF(AND(M37&lt;&gt;0,N37&lt;&gt;0),INDEX(B:B,ROW()),"")</f>
        <v>15.70273137021158</v>
      </c>
      <c r="P37" s="1">
        <f t="shared" si="0"/>
        <v>6.35</v>
      </c>
      <c r="Q37" s="1">
        <f t="shared" si="1"/>
        <v>6.35</v>
      </c>
      <c r="R37" s="1">
        <f t="shared" si="2"/>
        <v>6.35</v>
      </c>
    </row>
    <row r="38" spans="1:18" x14ac:dyDescent="0.35">
      <c r="A38" s="2">
        <v>2365</v>
      </c>
      <c r="B38" s="1">
        <v>15.606118687509049</v>
      </c>
      <c r="C38" s="1">
        <v>17</v>
      </c>
      <c r="D38" s="1">
        <v>4.8000000000000016</v>
      </c>
      <c r="E38" s="1">
        <v>6.3999999999999986</v>
      </c>
      <c r="F38" s="1">
        <v>7.9999999999999973</v>
      </c>
      <c r="G38" s="1">
        <v>5.7510501530385287</v>
      </c>
      <c r="H38" s="1">
        <v>146</v>
      </c>
      <c r="I38" s="1"/>
      <c r="J38" s="1">
        <f>IF(B38&gt;11.91472, INDEX(B:B, ROW()), 0)</f>
        <v>15.606118687509049</v>
      </c>
      <c r="K38" s="1">
        <f>IF(G38&gt;3.22, INDEX(B:B, ROW()), 0)</f>
        <v>15.606118687509049</v>
      </c>
      <c r="L38" s="1">
        <f>IF(AND(J38&lt;&gt;0,K38&lt;&gt;0),INDEX(B:B,ROW()),"")</f>
        <v>15.606118687509049</v>
      </c>
      <c r="M38" s="1">
        <f>IF(B38&gt;14.31371, INDEX(B:B, ROW()), 0)</f>
        <v>15.606118687509049</v>
      </c>
      <c r="N38" s="1">
        <f>IF(G38&gt;4.493936, INDEX(B:B, ROW()), 0)</f>
        <v>15.606118687509049</v>
      </c>
      <c r="O38" s="1">
        <f>IF(AND(M38&lt;&gt;0,N38&lt;&gt;0),INDEX(B:B,ROW()),"")</f>
        <v>15.606118687509049</v>
      </c>
      <c r="P38" s="1">
        <f t="shared" si="0"/>
        <v>6.3999999999999986</v>
      </c>
      <c r="Q38" s="1">
        <f t="shared" si="1"/>
        <v>6.3999999999999986</v>
      </c>
      <c r="R38" s="1">
        <f t="shared" si="2"/>
        <v>6.3999999999999986</v>
      </c>
    </row>
    <row r="39" spans="1:18" x14ac:dyDescent="0.35">
      <c r="A39" s="2">
        <v>2366</v>
      </c>
      <c r="B39" s="1">
        <v>14.86221234240643</v>
      </c>
      <c r="C39" s="1">
        <v>17</v>
      </c>
      <c r="D39" s="1">
        <v>4.8000000000000016</v>
      </c>
      <c r="E39" s="1">
        <v>6.4499999999999993</v>
      </c>
      <c r="F39" s="1">
        <v>8.0999999999999979</v>
      </c>
      <c r="G39" s="1">
        <v>6.1084989714457087</v>
      </c>
      <c r="H39" s="1">
        <v>143</v>
      </c>
      <c r="I39" s="1"/>
      <c r="J39" s="1">
        <f>IF(B39&gt;11.91472, INDEX(B:B, ROW()), 0)</f>
        <v>14.86221234240643</v>
      </c>
      <c r="K39" s="1">
        <f>IF(G39&gt;3.22, INDEX(B:B, ROW()), 0)</f>
        <v>14.86221234240643</v>
      </c>
      <c r="L39" s="1">
        <f>IF(AND(J39&lt;&gt;0,K39&lt;&gt;0),INDEX(B:B,ROW()),"")</f>
        <v>14.86221234240643</v>
      </c>
      <c r="M39" s="1">
        <f>IF(B39&gt;14.31371, INDEX(B:B, ROW()), 0)</f>
        <v>14.86221234240643</v>
      </c>
      <c r="N39" s="1">
        <f>IF(G39&gt;4.493936, INDEX(B:B, ROW()), 0)</f>
        <v>14.86221234240643</v>
      </c>
      <c r="O39" s="1">
        <f>IF(AND(M39&lt;&gt;0,N39&lt;&gt;0),INDEX(B:B,ROW()),"")</f>
        <v>14.86221234240643</v>
      </c>
      <c r="P39" s="1">
        <f t="shared" si="0"/>
        <v>0</v>
      </c>
      <c r="Q39" s="1">
        <f t="shared" si="1"/>
        <v>6.4499999999999993</v>
      </c>
      <c r="R39" s="1" t="str">
        <f t="shared" si="2"/>
        <v/>
      </c>
    </row>
    <row r="40" spans="1:18" x14ac:dyDescent="0.35">
      <c r="A40" s="2">
        <v>2367</v>
      </c>
      <c r="B40" s="1">
        <v>15.16591648667899</v>
      </c>
      <c r="C40" s="1">
        <v>17</v>
      </c>
      <c r="D40" s="1">
        <v>4.8000000000000016</v>
      </c>
      <c r="E40" s="1">
        <v>6.4999999999999982</v>
      </c>
      <c r="F40" s="1">
        <v>8.1999999999999957</v>
      </c>
      <c r="G40" s="1">
        <v>6.2514451788028262</v>
      </c>
      <c r="H40" s="1">
        <v>141</v>
      </c>
      <c r="I40" s="1"/>
      <c r="J40" s="1">
        <f>IF(B40&gt;11.91472, INDEX(B:B, ROW()), 0)</f>
        <v>15.16591648667899</v>
      </c>
      <c r="K40" s="1">
        <f>IF(G40&gt;3.22, INDEX(B:B, ROW()), 0)</f>
        <v>15.16591648667899</v>
      </c>
      <c r="L40" s="1">
        <f>IF(AND(J40&lt;&gt;0,K40&lt;&gt;0),INDEX(B:B,ROW()),"")</f>
        <v>15.16591648667899</v>
      </c>
      <c r="M40" s="1">
        <f>IF(B40&gt;14.31371, INDEX(B:B, ROW()), 0)</f>
        <v>15.16591648667899</v>
      </c>
      <c r="N40" s="1">
        <f>IF(G40&gt;4.493936, INDEX(B:B, ROW()), 0)</f>
        <v>15.16591648667899</v>
      </c>
      <c r="O40" s="1">
        <f>IF(AND(M40&lt;&gt;0,N40&lt;&gt;0),INDEX(B:B,ROW()),"")</f>
        <v>15.16591648667899</v>
      </c>
      <c r="P40" s="1">
        <f t="shared" si="0"/>
        <v>6.4999999999999982</v>
      </c>
      <c r="Q40" s="1">
        <f t="shared" si="1"/>
        <v>6.4999999999999982</v>
      </c>
      <c r="R40" s="1">
        <f t="shared" si="2"/>
        <v>6.4999999999999982</v>
      </c>
    </row>
    <row r="41" spans="1:18" x14ac:dyDescent="0.35">
      <c r="A41" s="2">
        <v>2370</v>
      </c>
      <c r="B41" s="1">
        <v>14.43623949318129</v>
      </c>
      <c r="C41" s="1">
        <v>17</v>
      </c>
      <c r="D41" s="1">
        <v>4.8000000000000016</v>
      </c>
      <c r="E41" s="1">
        <v>6.6499999999999986</v>
      </c>
      <c r="F41" s="1">
        <v>8.4999999999999964</v>
      </c>
      <c r="G41" s="1">
        <v>7.1271889479210824</v>
      </c>
      <c r="H41" s="1">
        <v>132</v>
      </c>
      <c r="I41" s="1"/>
      <c r="J41" s="1">
        <f>IF(B41&gt;11.91472, INDEX(B:B, ROW()), 0)</f>
        <v>14.43623949318129</v>
      </c>
      <c r="K41" s="1">
        <f>IF(G41&gt;3.22, INDEX(B:B, ROW()), 0)</f>
        <v>14.43623949318129</v>
      </c>
      <c r="L41" s="1">
        <f>IF(AND(J41&lt;&gt;0,K41&lt;&gt;0),INDEX(B:B,ROW()),"")</f>
        <v>14.43623949318129</v>
      </c>
      <c r="M41" s="1">
        <f>IF(B41&gt;14.31371, INDEX(B:B, ROW()), 0)</f>
        <v>14.43623949318129</v>
      </c>
      <c r="N41" s="1">
        <f>IF(G41&gt;4.493936, INDEX(B:B, ROW()), 0)</f>
        <v>14.43623949318129</v>
      </c>
      <c r="O41" s="1">
        <f>IF(AND(M41&lt;&gt;0,N41&lt;&gt;0),INDEX(B:B,ROW()),"")</f>
        <v>14.43623949318129</v>
      </c>
      <c r="P41" s="1">
        <f t="shared" si="0"/>
        <v>0</v>
      </c>
      <c r="Q41" s="1">
        <f t="shared" si="1"/>
        <v>6.6499999999999986</v>
      </c>
      <c r="R41" s="1" t="str">
        <f t="shared" si="2"/>
        <v/>
      </c>
    </row>
    <row r="42" spans="1:18" x14ac:dyDescent="0.35">
      <c r="A42" s="2">
        <v>2386</v>
      </c>
      <c r="B42" s="1">
        <v>14.486308459468191</v>
      </c>
      <c r="C42" s="1">
        <v>17</v>
      </c>
      <c r="D42" s="1">
        <v>4.9000000000000021</v>
      </c>
      <c r="E42" s="1">
        <v>5.950000000000002</v>
      </c>
      <c r="F42" s="1">
        <v>7.0000000000000018</v>
      </c>
      <c r="G42" s="1">
        <v>4.5498020386054474</v>
      </c>
      <c r="H42" s="1">
        <v>167</v>
      </c>
      <c r="I42" s="1"/>
      <c r="J42" s="1">
        <f>IF(B42&gt;11.91472, INDEX(B:B, ROW()), 0)</f>
        <v>14.486308459468191</v>
      </c>
      <c r="K42" s="1">
        <f>IF(G42&gt;3.22, INDEX(B:B, ROW()), 0)</f>
        <v>14.486308459468191</v>
      </c>
      <c r="L42" s="1">
        <f>IF(AND(J42&lt;&gt;0,K42&lt;&gt;0),INDEX(B:B,ROW()),"")</f>
        <v>14.486308459468191</v>
      </c>
      <c r="M42" s="1">
        <f>IF(B42&gt;14.31371, INDEX(B:B, ROW()), 0)</f>
        <v>14.486308459468191</v>
      </c>
      <c r="N42" s="1">
        <f>IF(G42&gt;4.493936, INDEX(B:B, ROW()), 0)</f>
        <v>14.486308459468191</v>
      </c>
      <c r="O42" s="1">
        <f>IF(AND(M42&lt;&gt;0,N42&lt;&gt;0),INDEX(B:B,ROW()),"")</f>
        <v>14.486308459468191</v>
      </c>
      <c r="P42" s="1">
        <f t="shared" si="0"/>
        <v>0</v>
      </c>
      <c r="Q42" s="1">
        <f t="shared" si="1"/>
        <v>0</v>
      </c>
      <c r="R42" s="1" t="str">
        <f t="shared" si="2"/>
        <v/>
      </c>
    </row>
    <row r="43" spans="1:18" x14ac:dyDescent="0.35">
      <c r="A43" s="2">
        <v>2389</v>
      </c>
      <c r="B43" s="1">
        <v>14.321581020875399</v>
      </c>
      <c r="C43" s="1">
        <v>17</v>
      </c>
      <c r="D43" s="1">
        <v>4.9000000000000021</v>
      </c>
      <c r="E43" s="1">
        <v>6.1000000000000014</v>
      </c>
      <c r="F43" s="1">
        <v>7.3000000000000007</v>
      </c>
      <c r="G43" s="1">
        <v>4.7767222344080906</v>
      </c>
      <c r="H43" s="1">
        <v>153</v>
      </c>
      <c r="I43" s="1"/>
      <c r="J43" s="1">
        <f>IF(B43&gt;11.91472, INDEX(B:B, ROW()), 0)</f>
        <v>14.321581020875399</v>
      </c>
      <c r="K43" s="1">
        <f>IF(G43&gt;3.22, INDEX(B:B, ROW()), 0)</f>
        <v>14.321581020875399</v>
      </c>
      <c r="L43" s="1">
        <f>IF(AND(J43&lt;&gt;0,K43&lt;&gt;0),INDEX(B:B,ROW()),"")</f>
        <v>14.321581020875399</v>
      </c>
      <c r="M43" s="1">
        <f>IF(B43&gt;14.31371, INDEX(B:B, ROW()), 0)</f>
        <v>14.321581020875399</v>
      </c>
      <c r="N43" s="1">
        <f>IF(G43&gt;4.493936, INDEX(B:B, ROW()), 0)</f>
        <v>14.321581020875399</v>
      </c>
      <c r="O43" s="1">
        <f>IF(AND(M43&lt;&gt;0,N43&lt;&gt;0),INDEX(B:B,ROW()),"")</f>
        <v>14.321581020875399</v>
      </c>
      <c r="P43" s="1">
        <f t="shared" si="0"/>
        <v>0</v>
      </c>
      <c r="Q43" s="1">
        <f t="shared" si="1"/>
        <v>0</v>
      </c>
      <c r="R43" s="1" t="str">
        <f t="shared" si="2"/>
        <v/>
      </c>
    </row>
    <row r="44" spans="1:18" x14ac:dyDescent="0.35">
      <c r="A44" s="2">
        <v>2391</v>
      </c>
      <c r="B44" s="1">
        <v>14.51313765510861</v>
      </c>
      <c r="C44" s="1">
        <v>17</v>
      </c>
      <c r="D44" s="1">
        <v>4.9000000000000021</v>
      </c>
      <c r="E44" s="1">
        <v>6.2000000000000011</v>
      </c>
      <c r="F44" s="1">
        <v>7.5</v>
      </c>
      <c r="G44" s="1">
        <v>5.3961242611483859</v>
      </c>
      <c r="H44" s="1">
        <v>143</v>
      </c>
      <c r="I44" s="1"/>
      <c r="J44" s="1">
        <f>IF(B44&gt;11.91472, INDEX(B:B, ROW()), 0)</f>
        <v>14.51313765510861</v>
      </c>
      <c r="K44" s="1">
        <f>IF(G44&gt;3.22, INDEX(B:B, ROW()), 0)</f>
        <v>14.51313765510861</v>
      </c>
      <c r="L44" s="1">
        <f>IF(AND(J44&lt;&gt;0,K44&lt;&gt;0),INDEX(B:B,ROW()),"")</f>
        <v>14.51313765510861</v>
      </c>
      <c r="M44" s="1">
        <f>IF(B44&gt;14.31371, INDEX(B:B, ROW()), 0)</f>
        <v>14.51313765510861</v>
      </c>
      <c r="N44" s="1">
        <f>IF(G44&gt;4.493936, INDEX(B:B, ROW()), 0)</f>
        <v>14.51313765510861</v>
      </c>
      <c r="O44" s="1">
        <f>IF(AND(M44&lt;&gt;0,N44&lt;&gt;0),INDEX(B:B,ROW()),"")</f>
        <v>14.51313765510861</v>
      </c>
      <c r="P44" s="1">
        <f t="shared" si="0"/>
        <v>0</v>
      </c>
      <c r="Q44" s="1">
        <f t="shared" si="1"/>
        <v>6.2000000000000011</v>
      </c>
      <c r="R44" s="1" t="str">
        <f t="shared" si="2"/>
        <v/>
      </c>
    </row>
    <row r="45" spans="1:18" x14ac:dyDescent="0.35">
      <c r="A45" s="2">
        <v>2392</v>
      </c>
      <c r="B45" s="1">
        <v>14.87720612701267</v>
      </c>
      <c r="C45" s="1">
        <v>17</v>
      </c>
      <c r="D45" s="1">
        <v>4.9000000000000021</v>
      </c>
      <c r="E45" s="1">
        <v>6.2500000000000009</v>
      </c>
      <c r="F45" s="1">
        <v>7.6</v>
      </c>
      <c r="G45" s="1">
        <v>5.5608677852844854</v>
      </c>
      <c r="H45" s="1">
        <v>143</v>
      </c>
      <c r="I45" s="1"/>
      <c r="J45" s="1">
        <f>IF(B45&gt;11.91472, INDEX(B:B, ROW()), 0)</f>
        <v>14.87720612701267</v>
      </c>
      <c r="K45" s="1">
        <f>IF(G45&gt;3.22, INDEX(B:B, ROW()), 0)</f>
        <v>14.87720612701267</v>
      </c>
      <c r="L45" s="1">
        <f>IF(AND(J45&lt;&gt;0,K45&lt;&gt;0),INDEX(B:B,ROW()),"")</f>
        <v>14.87720612701267</v>
      </c>
      <c r="M45" s="1">
        <f>IF(B45&gt;14.31371, INDEX(B:B, ROW()), 0)</f>
        <v>14.87720612701267</v>
      </c>
      <c r="N45" s="1">
        <f>IF(G45&gt;4.493936, INDEX(B:B, ROW()), 0)</f>
        <v>14.87720612701267</v>
      </c>
      <c r="O45" s="1">
        <f>IF(AND(M45&lt;&gt;0,N45&lt;&gt;0),INDEX(B:B,ROW()),"")</f>
        <v>14.87720612701267</v>
      </c>
      <c r="P45" s="1">
        <f t="shared" si="0"/>
        <v>0</v>
      </c>
      <c r="Q45" s="1">
        <f t="shared" si="1"/>
        <v>6.2500000000000009</v>
      </c>
      <c r="R45" s="1" t="str">
        <f t="shared" si="2"/>
        <v/>
      </c>
    </row>
    <row r="46" spans="1:18" x14ac:dyDescent="0.35">
      <c r="A46" s="2">
        <v>2393</v>
      </c>
      <c r="B46" s="1">
        <v>15.093804776336549</v>
      </c>
      <c r="C46" s="1">
        <v>17</v>
      </c>
      <c r="D46" s="1">
        <v>4.9000000000000021</v>
      </c>
      <c r="E46" s="1">
        <v>6.3000000000000007</v>
      </c>
      <c r="F46" s="1">
        <v>7.6999999999999993</v>
      </c>
      <c r="G46" s="1">
        <v>5.6874329153139431</v>
      </c>
      <c r="H46" s="1">
        <v>142</v>
      </c>
      <c r="I46" s="1"/>
      <c r="J46" s="1">
        <f>IF(B46&gt;11.91472, INDEX(B:B, ROW()), 0)</f>
        <v>15.093804776336549</v>
      </c>
      <c r="K46" s="1">
        <f>IF(G46&gt;3.22, INDEX(B:B, ROW()), 0)</f>
        <v>15.093804776336549</v>
      </c>
      <c r="L46" s="1">
        <f>IF(AND(J46&lt;&gt;0,K46&lt;&gt;0),INDEX(B:B,ROW()),"")</f>
        <v>15.093804776336549</v>
      </c>
      <c r="M46" s="1">
        <f>IF(B46&gt;14.31371, INDEX(B:B, ROW()), 0)</f>
        <v>15.093804776336549</v>
      </c>
      <c r="N46" s="1">
        <f>IF(G46&gt;4.493936, INDEX(B:B, ROW()), 0)</f>
        <v>15.093804776336549</v>
      </c>
      <c r="O46" s="1">
        <f>IF(AND(M46&lt;&gt;0,N46&lt;&gt;0),INDEX(B:B,ROW()),"")</f>
        <v>15.093804776336549</v>
      </c>
      <c r="P46" s="1">
        <f t="shared" si="0"/>
        <v>6.3000000000000007</v>
      </c>
      <c r="Q46" s="1">
        <f t="shared" si="1"/>
        <v>6.3000000000000007</v>
      </c>
      <c r="R46" s="1">
        <f t="shared" si="2"/>
        <v>6.3000000000000007</v>
      </c>
    </row>
    <row r="47" spans="1:18" x14ac:dyDescent="0.35">
      <c r="A47" s="2">
        <v>2394</v>
      </c>
      <c r="B47" s="1">
        <v>14.40120608059819</v>
      </c>
      <c r="C47" s="1">
        <v>17</v>
      </c>
      <c r="D47" s="1">
        <v>4.9000000000000021</v>
      </c>
      <c r="E47" s="1">
        <v>6.3500000000000014</v>
      </c>
      <c r="F47" s="1">
        <v>7.7999999999999989</v>
      </c>
      <c r="G47" s="1">
        <v>5.5760214972778712</v>
      </c>
      <c r="H47" s="1">
        <v>139</v>
      </c>
      <c r="I47" s="1"/>
      <c r="J47" s="1">
        <f>IF(B47&gt;11.91472, INDEX(B:B, ROW()), 0)</f>
        <v>14.40120608059819</v>
      </c>
      <c r="K47" s="1">
        <f>IF(G47&gt;3.22, INDEX(B:B, ROW()), 0)</f>
        <v>14.40120608059819</v>
      </c>
      <c r="L47" s="1">
        <f>IF(AND(J47&lt;&gt;0,K47&lt;&gt;0),INDEX(B:B,ROW()),"")</f>
        <v>14.40120608059819</v>
      </c>
      <c r="M47" s="1">
        <f>IF(B47&gt;14.31371, INDEX(B:B, ROW()), 0)</f>
        <v>14.40120608059819</v>
      </c>
      <c r="N47" s="1">
        <f>IF(G47&gt;4.493936, INDEX(B:B, ROW()), 0)</f>
        <v>14.40120608059819</v>
      </c>
      <c r="O47" s="1">
        <f>IF(AND(M47&lt;&gt;0,N47&lt;&gt;0),INDEX(B:B,ROW()),"")</f>
        <v>14.40120608059819</v>
      </c>
      <c r="P47" s="1">
        <f t="shared" si="0"/>
        <v>0</v>
      </c>
      <c r="Q47" s="1">
        <f t="shared" si="1"/>
        <v>6.3500000000000014</v>
      </c>
      <c r="R47" s="1" t="str">
        <f t="shared" si="2"/>
        <v/>
      </c>
    </row>
    <row r="48" spans="1:18" x14ac:dyDescent="0.35">
      <c r="A48" s="2">
        <v>2395</v>
      </c>
      <c r="B48" s="1">
        <v>15.208343580563531</v>
      </c>
      <c r="C48" s="1">
        <v>17</v>
      </c>
      <c r="D48" s="1">
        <v>4.9000000000000021</v>
      </c>
      <c r="E48" s="1">
        <v>6.4</v>
      </c>
      <c r="F48" s="1">
        <v>7.8999999999999986</v>
      </c>
      <c r="G48" s="1">
        <v>5.8278434679129596</v>
      </c>
      <c r="H48" s="1">
        <v>135</v>
      </c>
      <c r="I48" s="1"/>
      <c r="J48" s="1">
        <f>IF(B48&gt;11.91472, INDEX(B:B, ROW()), 0)</f>
        <v>15.208343580563531</v>
      </c>
      <c r="K48" s="1">
        <f>IF(G48&gt;3.22, INDEX(B:B, ROW()), 0)</f>
        <v>15.208343580563531</v>
      </c>
      <c r="L48" s="1">
        <f>IF(AND(J48&lt;&gt;0,K48&lt;&gt;0),INDEX(B:B,ROW()),"")</f>
        <v>15.208343580563531</v>
      </c>
      <c r="M48" s="1">
        <f>IF(B48&gt;14.31371, INDEX(B:B, ROW()), 0)</f>
        <v>15.208343580563531</v>
      </c>
      <c r="N48" s="1">
        <f>IF(G48&gt;4.493936, INDEX(B:B, ROW()), 0)</f>
        <v>15.208343580563531</v>
      </c>
      <c r="O48" s="1">
        <f>IF(AND(M48&lt;&gt;0,N48&lt;&gt;0),INDEX(B:B,ROW()),"")</f>
        <v>15.208343580563531</v>
      </c>
      <c r="P48" s="1">
        <f t="shared" si="0"/>
        <v>6.4</v>
      </c>
      <c r="Q48" s="1">
        <f t="shared" si="1"/>
        <v>6.4</v>
      </c>
      <c r="R48" s="1">
        <f t="shared" si="2"/>
        <v>6.4</v>
      </c>
    </row>
    <row r="49" spans="1:18" x14ac:dyDescent="0.35">
      <c r="A49" s="2">
        <v>2396</v>
      </c>
      <c r="B49" s="1">
        <v>14.411154108014371</v>
      </c>
      <c r="C49" s="1">
        <v>17</v>
      </c>
      <c r="D49" s="1">
        <v>4.9000000000000021</v>
      </c>
      <c r="E49" s="1">
        <v>6.45</v>
      </c>
      <c r="F49" s="1">
        <v>7.9999999999999982</v>
      </c>
      <c r="G49" s="1">
        <v>6.2080835672701049</v>
      </c>
      <c r="H49" s="1">
        <v>132</v>
      </c>
      <c r="I49" s="1"/>
      <c r="J49" s="1">
        <f>IF(B49&gt;11.91472, INDEX(B:B, ROW()), 0)</f>
        <v>14.411154108014371</v>
      </c>
      <c r="K49" s="1">
        <f>IF(G49&gt;3.22, INDEX(B:B, ROW()), 0)</f>
        <v>14.411154108014371</v>
      </c>
      <c r="L49" s="1">
        <f>IF(AND(J49&lt;&gt;0,K49&lt;&gt;0),INDEX(B:B,ROW()),"")</f>
        <v>14.411154108014371</v>
      </c>
      <c r="M49" s="1">
        <f>IF(B49&gt;14.31371, INDEX(B:B, ROW()), 0)</f>
        <v>14.411154108014371</v>
      </c>
      <c r="N49" s="1">
        <f>IF(G49&gt;4.493936, INDEX(B:B, ROW()), 0)</f>
        <v>14.411154108014371</v>
      </c>
      <c r="O49" s="1">
        <f>IF(AND(M49&lt;&gt;0,N49&lt;&gt;0),INDEX(B:B,ROW()),"")</f>
        <v>14.411154108014371</v>
      </c>
      <c r="P49" s="1">
        <f t="shared" si="0"/>
        <v>0</v>
      </c>
      <c r="Q49" s="1">
        <f t="shared" si="1"/>
        <v>6.45</v>
      </c>
      <c r="R49" s="1" t="str">
        <f t="shared" si="2"/>
        <v/>
      </c>
    </row>
    <row r="50" spans="1:18" x14ac:dyDescent="0.35">
      <c r="A50" s="2">
        <v>2397</v>
      </c>
      <c r="B50" s="1">
        <v>14.679715251616861</v>
      </c>
      <c r="C50" s="1">
        <v>17</v>
      </c>
      <c r="D50" s="1">
        <v>4.9000000000000021</v>
      </c>
      <c r="E50" s="1">
        <v>6.5</v>
      </c>
      <c r="F50" s="1">
        <v>8.0999999999999979</v>
      </c>
      <c r="G50" s="1">
        <v>6.3459163979238822</v>
      </c>
      <c r="H50" s="1">
        <v>129</v>
      </c>
      <c r="I50" s="1"/>
      <c r="J50" s="1">
        <f>IF(B50&gt;11.91472, INDEX(B:B, ROW()), 0)</f>
        <v>14.679715251616861</v>
      </c>
      <c r="K50" s="1">
        <f>IF(G50&gt;3.22, INDEX(B:B, ROW()), 0)</f>
        <v>14.679715251616861</v>
      </c>
      <c r="L50" s="1">
        <f>IF(AND(J50&lt;&gt;0,K50&lt;&gt;0),INDEX(B:B,ROW()),"")</f>
        <v>14.679715251616861</v>
      </c>
      <c r="M50" s="1">
        <f>IF(B50&gt;14.31371, INDEX(B:B, ROW()), 0)</f>
        <v>14.679715251616861</v>
      </c>
      <c r="N50" s="1">
        <f>IF(G50&gt;4.493936, INDEX(B:B, ROW()), 0)</f>
        <v>14.679715251616861</v>
      </c>
      <c r="O50" s="1">
        <f>IF(AND(M50&lt;&gt;0,N50&lt;&gt;0),INDEX(B:B,ROW()),"")</f>
        <v>14.679715251616861</v>
      </c>
      <c r="P50" s="1">
        <f t="shared" si="0"/>
        <v>0</v>
      </c>
      <c r="Q50" s="1">
        <f t="shared" si="1"/>
        <v>6.5</v>
      </c>
      <c r="R50" s="1" t="str">
        <f t="shared" si="2"/>
        <v/>
      </c>
    </row>
    <row r="51" spans="1:18" x14ac:dyDescent="0.35">
      <c r="A51" s="2">
        <v>3117</v>
      </c>
      <c r="B51" s="1">
        <v>16.15207181157923</v>
      </c>
      <c r="C51" s="1">
        <v>18</v>
      </c>
      <c r="D51" s="1">
        <v>4.6000000000000014</v>
      </c>
      <c r="E51" s="1">
        <v>6.6499999999999977</v>
      </c>
      <c r="F51" s="1">
        <v>8.699999999999994</v>
      </c>
      <c r="G51" s="1">
        <v>4.708480442814384</v>
      </c>
      <c r="H51" s="1">
        <v>192</v>
      </c>
      <c r="I51" s="1"/>
      <c r="J51" s="1">
        <f>IF(B51&gt;11.91472, INDEX(B:B, ROW()), 0)</f>
        <v>16.15207181157923</v>
      </c>
      <c r="K51" s="1">
        <f>IF(G51&gt;3.22, INDEX(B:B, ROW()), 0)</f>
        <v>16.15207181157923</v>
      </c>
      <c r="L51" s="1">
        <f>IF(AND(J51&lt;&gt;0,K51&lt;&gt;0),INDEX(B:B,ROW()),"")</f>
        <v>16.15207181157923</v>
      </c>
      <c r="M51" s="1">
        <f>IF(B51&gt;14.31371, INDEX(B:B, ROW()), 0)</f>
        <v>16.15207181157923</v>
      </c>
      <c r="N51" s="1">
        <f>IF(G51&gt;4.493936, INDEX(B:B, ROW()), 0)</f>
        <v>16.15207181157923</v>
      </c>
      <c r="O51" s="1">
        <f>IF(AND(M51&lt;&gt;0,N51&lt;&gt;0),INDEX(B:B,ROW()),"")</f>
        <v>16.15207181157923</v>
      </c>
      <c r="P51" s="1">
        <f t="shared" si="0"/>
        <v>6.6499999999999977</v>
      </c>
      <c r="Q51" s="1">
        <f t="shared" si="1"/>
        <v>0</v>
      </c>
      <c r="R51" s="1" t="str">
        <f t="shared" si="2"/>
        <v/>
      </c>
    </row>
    <row r="52" spans="1:18" x14ac:dyDescent="0.35">
      <c r="A52" s="2">
        <v>3118</v>
      </c>
      <c r="B52" s="1">
        <v>16.16315029094984</v>
      </c>
      <c r="C52" s="1">
        <v>18</v>
      </c>
      <c r="D52" s="1">
        <v>4.6000000000000014</v>
      </c>
      <c r="E52" s="1">
        <v>6.6999999999999984</v>
      </c>
      <c r="F52" s="1">
        <v>8.7999999999999936</v>
      </c>
      <c r="G52" s="1">
        <v>4.730167517569595</v>
      </c>
      <c r="H52" s="1">
        <v>190</v>
      </c>
      <c r="I52" s="1"/>
      <c r="J52" s="1">
        <f>IF(B52&gt;11.91472, INDEX(B:B, ROW()), 0)</f>
        <v>16.16315029094984</v>
      </c>
      <c r="K52" s="1">
        <f>IF(G52&gt;3.22, INDEX(B:B, ROW()), 0)</f>
        <v>16.16315029094984</v>
      </c>
      <c r="L52" s="1">
        <f>IF(AND(J52&lt;&gt;0,K52&lt;&gt;0),INDEX(B:B,ROW()),"")</f>
        <v>16.16315029094984</v>
      </c>
      <c r="M52" s="1">
        <f>IF(B52&gt;14.31371, INDEX(B:B, ROW()), 0)</f>
        <v>16.16315029094984</v>
      </c>
      <c r="N52" s="1">
        <f>IF(G52&gt;4.493936, INDEX(B:B, ROW()), 0)</f>
        <v>16.16315029094984</v>
      </c>
      <c r="O52" s="1">
        <f>IF(AND(M52&lt;&gt;0,N52&lt;&gt;0),INDEX(B:B,ROW()),"")</f>
        <v>16.16315029094984</v>
      </c>
      <c r="P52" s="1">
        <f t="shared" si="0"/>
        <v>6.6999999999999984</v>
      </c>
      <c r="Q52" s="1">
        <f t="shared" si="1"/>
        <v>0</v>
      </c>
      <c r="R52" s="1" t="str">
        <f t="shared" si="2"/>
        <v/>
      </c>
    </row>
    <row r="53" spans="1:18" x14ac:dyDescent="0.35">
      <c r="A53" s="2">
        <v>3119</v>
      </c>
      <c r="B53" s="1">
        <v>15.21215516056205</v>
      </c>
      <c r="C53" s="1">
        <v>18</v>
      </c>
      <c r="D53" s="1">
        <v>4.6000000000000014</v>
      </c>
      <c r="E53" s="1">
        <v>6.7499999999999973</v>
      </c>
      <c r="F53" s="1">
        <v>8.8999999999999932</v>
      </c>
      <c r="G53" s="1">
        <v>4.6336834955670598</v>
      </c>
      <c r="H53" s="1">
        <v>187</v>
      </c>
      <c r="I53" s="1"/>
      <c r="J53" s="1">
        <f>IF(B53&gt;11.91472, INDEX(B:B, ROW()), 0)</f>
        <v>15.21215516056205</v>
      </c>
      <c r="K53" s="1">
        <f>IF(G53&gt;3.22, INDEX(B:B, ROW()), 0)</f>
        <v>15.21215516056205</v>
      </c>
      <c r="L53" s="1">
        <f>IF(AND(J53&lt;&gt;0,K53&lt;&gt;0),INDEX(B:B,ROW()),"")</f>
        <v>15.21215516056205</v>
      </c>
      <c r="M53" s="1">
        <f>IF(B53&gt;14.31371, INDEX(B:B, ROW()), 0)</f>
        <v>15.21215516056205</v>
      </c>
      <c r="N53" s="1">
        <f>IF(G53&gt;4.493936, INDEX(B:B, ROW()), 0)</f>
        <v>15.21215516056205</v>
      </c>
      <c r="O53" s="1">
        <f>IF(AND(M53&lt;&gt;0,N53&lt;&gt;0),INDEX(B:B,ROW()),"")</f>
        <v>15.21215516056205</v>
      </c>
      <c r="P53" s="1">
        <f t="shared" si="0"/>
        <v>6.7499999999999973</v>
      </c>
      <c r="Q53" s="1">
        <f t="shared" si="1"/>
        <v>0</v>
      </c>
      <c r="R53" s="1" t="str">
        <f t="shared" si="2"/>
        <v/>
      </c>
    </row>
    <row r="54" spans="1:18" x14ac:dyDescent="0.35">
      <c r="A54" s="2">
        <v>3149</v>
      </c>
      <c r="B54" s="1">
        <v>16.14096326309485</v>
      </c>
      <c r="C54" s="1">
        <v>18</v>
      </c>
      <c r="D54" s="1">
        <v>4.7000000000000011</v>
      </c>
      <c r="E54" s="1">
        <v>6.6499999999999977</v>
      </c>
      <c r="F54" s="1">
        <v>8.5999999999999943</v>
      </c>
      <c r="G54" s="1">
        <v>4.8650136020899533</v>
      </c>
      <c r="H54" s="1">
        <v>174</v>
      </c>
      <c r="I54" s="1"/>
      <c r="J54" s="1">
        <f>IF(B54&gt;11.91472, INDEX(B:B, ROW()), 0)</f>
        <v>16.14096326309485</v>
      </c>
      <c r="K54" s="1">
        <f>IF(G54&gt;3.22, INDEX(B:B, ROW()), 0)</f>
        <v>16.14096326309485</v>
      </c>
      <c r="L54" s="1">
        <f>IF(AND(J54&lt;&gt;0,K54&lt;&gt;0),INDEX(B:B,ROW()),"")</f>
        <v>16.14096326309485</v>
      </c>
      <c r="M54" s="1">
        <f>IF(B54&gt;14.31371, INDEX(B:B, ROW()), 0)</f>
        <v>16.14096326309485</v>
      </c>
      <c r="N54" s="1">
        <f>IF(G54&gt;4.493936, INDEX(B:B, ROW()), 0)</f>
        <v>16.14096326309485</v>
      </c>
      <c r="O54" s="1">
        <f>IF(AND(M54&lt;&gt;0,N54&lt;&gt;0),INDEX(B:B,ROW()),"")</f>
        <v>16.14096326309485</v>
      </c>
      <c r="P54" s="1">
        <f t="shared" si="0"/>
        <v>6.6499999999999977</v>
      </c>
      <c r="Q54" s="1">
        <f t="shared" si="1"/>
        <v>0</v>
      </c>
      <c r="R54" s="1" t="str">
        <f t="shared" si="2"/>
        <v/>
      </c>
    </row>
    <row r="55" spans="1:18" x14ac:dyDescent="0.35">
      <c r="A55" s="2">
        <v>3150</v>
      </c>
      <c r="B55" s="1">
        <v>16.46022420839434</v>
      </c>
      <c r="C55" s="1">
        <v>18</v>
      </c>
      <c r="D55" s="1">
        <v>4.7000000000000011</v>
      </c>
      <c r="E55" s="1">
        <v>6.6999999999999984</v>
      </c>
      <c r="F55" s="1">
        <v>8.699999999999994</v>
      </c>
      <c r="G55" s="1">
        <v>4.9512884808556938</v>
      </c>
      <c r="H55" s="1">
        <v>173</v>
      </c>
      <c r="I55" s="1"/>
      <c r="J55" s="1">
        <f>IF(B55&gt;11.91472, INDEX(B:B, ROW()), 0)</f>
        <v>16.46022420839434</v>
      </c>
      <c r="K55" s="1">
        <f>IF(G55&gt;3.22, INDEX(B:B, ROW()), 0)</f>
        <v>16.46022420839434</v>
      </c>
      <c r="L55" s="1">
        <f>IF(AND(J55&lt;&gt;0,K55&lt;&gt;0),INDEX(B:B,ROW()),"")</f>
        <v>16.46022420839434</v>
      </c>
      <c r="M55" s="1">
        <f>IF(B55&gt;14.31371, INDEX(B:B, ROW()), 0)</f>
        <v>16.46022420839434</v>
      </c>
      <c r="N55" s="1">
        <f>IF(G55&gt;4.493936, INDEX(B:B, ROW()), 0)</f>
        <v>16.46022420839434</v>
      </c>
      <c r="O55" s="1">
        <f>IF(AND(M55&lt;&gt;0,N55&lt;&gt;0),INDEX(B:B,ROW()),"")</f>
        <v>16.46022420839434</v>
      </c>
      <c r="P55" s="1">
        <f t="shared" si="0"/>
        <v>6.6999999999999984</v>
      </c>
      <c r="Q55" s="1">
        <f t="shared" si="1"/>
        <v>0</v>
      </c>
      <c r="R55" s="1" t="str">
        <f t="shared" si="2"/>
        <v/>
      </c>
    </row>
    <row r="56" spans="1:18" x14ac:dyDescent="0.35">
      <c r="A56" s="2">
        <v>3151</v>
      </c>
      <c r="B56" s="1">
        <v>15.21696458443158</v>
      </c>
      <c r="C56" s="1">
        <v>18</v>
      </c>
      <c r="D56" s="1">
        <v>4.7000000000000011</v>
      </c>
      <c r="E56" s="1">
        <v>6.7499999999999973</v>
      </c>
      <c r="F56" s="1">
        <v>8.7999999999999936</v>
      </c>
      <c r="G56" s="1">
        <v>4.7874620621161421</v>
      </c>
      <c r="H56" s="1">
        <v>168</v>
      </c>
      <c r="I56" s="1"/>
      <c r="J56" s="1">
        <f>IF(B56&gt;11.91472, INDEX(B:B, ROW()), 0)</f>
        <v>15.21696458443158</v>
      </c>
      <c r="K56" s="1">
        <f>IF(G56&gt;3.22, INDEX(B:B, ROW()), 0)</f>
        <v>15.21696458443158</v>
      </c>
      <c r="L56" s="1">
        <f>IF(AND(J56&lt;&gt;0,K56&lt;&gt;0),INDEX(B:B,ROW()),"")</f>
        <v>15.21696458443158</v>
      </c>
      <c r="M56" s="1">
        <f>IF(B56&gt;14.31371, INDEX(B:B, ROW()), 0)</f>
        <v>15.21696458443158</v>
      </c>
      <c r="N56" s="1">
        <f>IF(G56&gt;4.493936, INDEX(B:B, ROW()), 0)</f>
        <v>15.21696458443158</v>
      </c>
      <c r="O56" s="1">
        <f>IF(AND(M56&lt;&gt;0,N56&lt;&gt;0),INDEX(B:B,ROW()),"")</f>
        <v>15.21696458443158</v>
      </c>
      <c r="P56" s="1">
        <f t="shared" si="0"/>
        <v>6.7499999999999973</v>
      </c>
      <c r="Q56" s="1">
        <f t="shared" si="1"/>
        <v>0</v>
      </c>
      <c r="R56" s="1" t="str">
        <f t="shared" si="2"/>
        <v/>
      </c>
    </row>
    <row r="57" spans="1:18" x14ac:dyDescent="0.35">
      <c r="A57" s="2">
        <v>3180</v>
      </c>
      <c r="B57" s="1">
        <v>15.18005723451571</v>
      </c>
      <c r="C57" s="1">
        <v>18</v>
      </c>
      <c r="D57" s="1">
        <v>4.8000000000000016</v>
      </c>
      <c r="E57" s="1">
        <v>6.6499999999999986</v>
      </c>
      <c r="F57" s="1">
        <v>8.4999999999999964</v>
      </c>
      <c r="G57" s="1">
        <v>4.8667852313534166</v>
      </c>
      <c r="H57" s="1">
        <v>156</v>
      </c>
      <c r="I57" s="1"/>
      <c r="J57" s="1">
        <f>IF(B57&gt;11.91472, INDEX(B:B, ROW()), 0)</f>
        <v>15.18005723451571</v>
      </c>
      <c r="K57" s="1">
        <f>IF(G57&gt;3.22, INDEX(B:B, ROW()), 0)</f>
        <v>15.18005723451571</v>
      </c>
      <c r="L57" s="1">
        <f>IF(AND(J57&lt;&gt;0,K57&lt;&gt;0),INDEX(B:B,ROW()),"")</f>
        <v>15.18005723451571</v>
      </c>
      <c r="M57" s="1">
        <f>IF(B57&gt;14.31371, INDEX(B:B, ROW()), 0)</f>
        <v>15.18005723451571</v>
      </c>
      <c r="N57" s="1">
        <f>IF(G57&gt;4.493936, INDEX(B:B, ROW()), 0)</f>
        <v>15.18005723451571</v>
      </c>
      <c r="O57" s="1">
        <f>IF(AND(M57&lt;&gt;0,N57&lt;&gt;0),INDEX(B:B,ROW()),"")</f>
        <v>15.18005723451571</v>
      </c>
      <c r="P57" s="1">
        <f t="shared" si="0"/>
        <v>6.6499999999999986</v>
      </c>
      <c r="Q57" s="1">
        <f t="shared" si="1"/>
        <v>0</v>
      </c>
      <c r="R57" s="1" t="str">
        <f t="shared" si="2"/>
        <v/>
      </c>
    </row>
    <row r="58" spans="1:18" x14ac:dyDescent="0.35">
      <c r="A58" s="2">
        <v>3181</v>
      </c>
      <c r="B58" s="1">
        <v>15.529145327093319</v>
      </c>
      <c r="C58" s="1">
        <v>18</v>
      </c>
      <c r="D58" s="1">
        <v>4.8000000000000016</v>
      </c>
      <c r="E58" s="1">
        <v>6.6999999999999984</v>
      </c>
      <c r="F58" s="1">
        <v>8.5999999999999943</v>
      </c>
      <c r="G58" s="1">
        <v>4.9663230450244544</v>
      </c>
      <c r="H58" s="1">
        <v>155</v>
      </c>
      <c r="I58" s="1"/>
      <c r="J58" s="1">
        <f>IF(B58&gt;11.91472, INDEX(B:B, ROW()), 0)</f>
        <v>15.529145327093319</v>
      </c>
      <c r="K58" s="1">
        <f>IF(G58&gt;3.22, INDEX(B:B, ROW()), 0)</f>
        <v>15.529145327093319</v>
      </c>
      <c r="L58" s="1">
        <f>IF(AND(J58&lt;&gt;0,K58&lt;&gt;0),INDEX(B:B,ROW()),"")</f>
        <v>15.529145327093319</v>
      </c>
      <c r="M58" s="1">
        <f>IF(B58&gt;14.31371, INDEX(B:B, ROW()), 0)</f>
        <v>15.529145327093319</v>
      </c>
      <c r="N58" s="1">
        <f>IF(G58&gt;4.493936, INDEX(B:B, ROW()), 0)</f>
        <v>15.529145327093319</v>
      </c>
      <c r="O58" s="1">
        <f>IF(AND(M58&lt;&gt;0,N58&lt;&gt;0),INDEX(B:B,ROW()),"")</f>
        <v>15.529145327093319</v>
      </c>
      <c r="P58" s="1">
        <f t="shared" si="0"/>
        <v>6.6999999999999984</v>
      </c>
      <c r="Q58" s="1">
        <f t="shared" si="1"/>
        <v>0</v>
      </c>
      <c r="R58" s="1" t="str">
        <f t="shared" si="2"/>
        <v/>
      </c>
    </row>
    <row r="59" spans="1:18" x14ac:dyDescent="0.35">
      <c r="A59" s="2">
        <v>3182</v>
      </c>
      <c r="B59" s="1">
        <v>14.59406816905944</v>
      </c>
      <c r="C59" s="1">
        <v>18</v>
      </c>
      <c r="D59" s="1">
        <v>4.8000000000000016</v>
      </c>
      <c r="E59" s="1">
        <v>6.7499999999999982</v>
      </c>
      <c r="F59" s="1">
        <v>8.6999999999999957</v>
      </c>
      <c r="G59" s="1">
        <v>4.8581751267128341</v>
      </c>
      <c r="H59" s="1">
        <v>151</v>
      </c>
      <c r="I59" s="1"/>
      <c r="J59" s="1">
        <f>IF(B59&gt;11.91472, INDEX(B:B, ROW()), 0)</f>
        <v>14.59406816905944</v>
      </c>
      <c r="K59" s="1">
        <f>IF(G59&gt;3.22, INDEX(B:B, ROW()), 0)</f>
        <v>14.59406816905944</v>
      </c>
      <c r="L59" s="1">
        <f>IF(AND(J59&lt;&gt;0,K59&lt;&gt;0),INDEX(B:B,ROW()),"")</f>
        <v>14.59406816905944</v>
      </c>
      <c r="M59" s="1">
        <f>IF(B59&gt;14.31371, INDEX(B:B, ROW()), 0)</f>
        <v>14.59406816905944</v>
      </c>
      <c r="N59" s="1">
        <f>IF(G59&gt;4.493936, INDEX(B:B, ROW()), 0)</f>
        <v>14.59406816905944</v>
      </c>
      <c r="O59" s="1">
        <f>IF(AND(M59&lt;&gt;0,N59&lt;&gt;0),INDEX(B:B,ROW()),"")</f>
        <v>14.59406816905944</v>
      </c>
      <c r="P59" s="1">
        <f t="shared" si="0"/>
        <v>0</v>
      </c>
      <c r="Q59" s="1">
        <f t="shared" si="1"/>
        <v>0</v>
      </c>
      <c r="R59" s="1" t="str">
        <f t="shared" si="2"/>
        <v/>
      </c>
    </row>
    <row r="60" spans="1:18" x14ac:dyDescent="0.35">
      <c r="A60" s="2">
        <v>3203</v>
      </c>
      <c r="B60" s="1">
        <v>15.27589040376502</v>
      </c>
      <c r="C60" s="1">
        <v>18</v>
      </c>
      <c r="D60" s="1">
        <v>4.9000000000000021</v>
      </c>
      <c r="E60" s="1">
        <v>6.3000000000000007</v>
      </c>
      <c r="F60" s="1">
        <v>7.6999999999999993</v>
      </c>
      <c r="G60" s="1">
        <v>4.8448468863380683</v>
      </c>
      <c r="H60" s="1">
        <v>166</v>
      </c>
      <c r="I60" s="1"/>
      <c r="J60" s="1">
        <f>IF(B60&gt;11.91472, INDEX(B:B, ROW()), 0)</f>
        <v>15.27589040376502</v>
      </c>
      <c r="K60" s="1">
        <f>IF(G60&gt;3.22, INDEX(B:B, ROW()), 0)</f>
        <v>15.27589040376502</v>
      </c>
      <c r="L60" s="1">
        <f>IF(AND(J60&lt;&gt;0,K60&lt;&gt;0),INDEX(B:B,ROW()),"")</f>
        <v>15.27589040376502</v>
      </c>
      <c r="M60" s="1">
        <f>IF(B60&gt;14.31371, INDEX(B:B, ROW()), 0)</f>
        <v>15.27589040376502</v>
      </c>
      <c r="N60" s="1">
        <f>IF(G60&gt;4.493936, INDEX(B:B, ROW()), 0)</f>
        <v>15.27589040376502</v>
      </c>
      <c r="O60" s="1">
        <f>IF(AND(M60&lt;&gt;0,N60&lt;&gt;0),INDEX(B:B,ROW()),"")</f>
        <v>15.27589040376502</v>
      </c>
      <c r="P60" s="1">
        <f t="shared" si="0"/>
        <v>6.3000000000000007</v>
      </c>
      <c r="Q60" s="1">
        <f t="shared" si="1"/>
        <v>0</v>
      </c>
      <c r="R60" s="1" t="str">
        <f t="shared" si="2"/>
        <v/>
      </c>
    </row>
    <row r="61" spans="1:18" x14ac:dyDescent="0.35">
      <c r="A61" s="2">
        <v>3204</v>
      </c>
      <c r="B61" s="1">
        <v>15.513605582602279</v>
      </c>
      <c r="C61" s="1">
        <v>18</v>
      </c>
      <c r="D61" s="1">
        <v>4.9000000000000021</v>
      </c>
      <c r="E61" s="1">
        <v>6.3500000000000014</v>
      </c>
      <c r="F61" s="1">
        <v>7.7999999999999989</v>
      </c>
      <c r="G61" s="1">
        <v>5.0866487767312494</v>
      </c>
      <c r="H61" s="1">
        <v>161</v>
      </c>
      <c r="I61" s="1"/>
      <c r="J61" s="1">
        <f>IF(B61&gt;11.91472, INDEX(B:B, ROW()), 0)</f>
        <v>15.513605582602279</v>
      </c>
      <c r="K61" s="1">
        <f>IF(G61&gt;3.22, INDEX(B:B, ROW()), 0)</f>
        <v>15.513605582602279</v>
      </c>
      <c r="L61" s="1">
        <f>IF(AND(J61&lt;&gt;0,K61&lt;&gt;0),INDEX(B:B,ROW()),"")</f>
        <v>15.513605582602279</v>
      </c>
      <c r="M61" s="1">
        <f>IF(B61&gt;14.31371, INDEX(B:B, ROW()), 0)</f>
        <v>15.513605582602279</v>
      </c>
      <c r="N61" s="1">
        <f>IF(G61&gt;4.493936, INDEX(B:B, ROW()), 0)</f>
        <v>15.513605582602279</v>
      </c>
      <c r="O61" s="1">
        <f>IF(AND(M61&lt;&gt;0,N61&lt;&gt;0),INDEX(B:B,ROW()),"")</f>
        <v>15.513605582602279</v>
      </c>
      <c r="P61" s="1">
        <f t="shared" si="0"/>
        <v>6.3500000000000014</v>
      </c>
      <c r="Q61" s="1">
        <f t="shared" si="1"/>
        <v>0</v>
      </c>
      <c r="R61" s="1" t="str">
        <f t="shared" si="2"/>
        <v/>
      </c>
    </row>
    <row r="62" spans="1:18" x14ac:dyDescent="0.35">
      <c r="A62" s="2">
        <v>3205</v>
      </c>
      <c r="B62" s="1">
        <v>15.2024469213827</v>
      </c>
      <c r="C62" s="1">
        <v>18</v>
      </c>
      <c r="D62" s="1">
        <v>4.9000000000000021</v>
      </c>
      <c r="E62" s="1">
        <v>6.4</v>
      </c>
      <c r="F62" s="1">
        <v>7.8999999999999986</v>
      </c>
      <c r="G62" s="1">
        <v>5.3536671933938917</v>
      </c>
      <c r="H62" s="1">
        <v>158</v>
      </c>
      <c r="I62" s="1"/>
      <c r="J62" s="1">
        <f>IF(B62&gt;11.91472, INDEX(B:B, ROW()), 0)</f>
        <v>15.2024469213827</v>
      </c>
      <c r="K62" s="1">
        <f>IF(G62&gt;3.22, INDEX(B:B, ROW()), 0)</f>
        <v>15.2024469213827</v>
      </c>
      <c r="L62" s="1">
        <f>IF(AND(J62&lt;&gt;0,K62&lt;&gt;0),INDEX(B:B,ROW()),"")</f>
        <v>15.2024469213827</v>
      </c>
      <c r="M62" s="1">
        <f>IF(B62&gt;14.31371, INDEX(B:B, ROW()), 0)</f>
        <v>15.2024469213827</v>
      </c>
      <c r="N62" s="1">
        <f>IF(G62&gt;4.493936, INDEX(B:B, ROW()), 0)</f>
        <v>15.2024469213827</v>
      </c>
      <c r="O62" s="1">
        <f>IF(AND(M62&lt;&gt;0,N62&lt;&gt;0),INDEX(B:B,ROW()),"")</f>
        <v>15.2024469213827</v>
      </c>
      <c r="P62" s="1">
        <f t="shared" si="0"/>
        <v>6.4</v>
      </c>
      <c r="Q62" s="1">
        <f t="shared" si="1"/>
        <v>0</v>
      </c>
      <c r="R62" s="1" t="str">
        <f t="shared" si="2"/>
        <v/>
      </c>
    </row>
    <row r="63" spans="1:18" x14ac:dyDescent="0.35">
      <c r="A63" s="2">
        <v>3206</v>
      </c>
      <c r="B63" s="1">
        <v>14.576284912342739</v>
      </c>
      <c r="C63" s="1">
        <v>18</v>
      </c>
      <c r="D63" s="1">
        <v>4.9000000000000021</v>
      </c>
      <c r="E63" s="1">
        <v>6.45</v>
      </c>
      <c r="F63" s="1">
        <v>7.9999999999999982</v>
      </c>
      <c r="G63" s="1">
        <v>5.265925001373633</v>
      </c>
      <c r="H63" s="1">
        <v>156</v>
      </c>
      <c r="I63" s="1"/>
      <c r="J63" s="1">
        <f>IF(B63&gt;11.91472, INDEX(B:B, ROW()), 0)</f>
        <v>14.576284912342739</v>
      </c>
      <c r="K63" s="1">
        <f>IF(G63&gt;3.22, INDEX(B:B, ROW()), 0)</f>
        <v>14.576284912342739</v>
      </c>
      <c r="L63" s="1">
        <f>IF(AND(J63&lt;&gt;0,K63&lt;&gt;0),INDEX(B:B,ROW()),"")</f>
        <v>14.576284912342739</v>
      </c>
      <c r="M63" s="1">
        <f>IF(B63&gt;14.31371, INDEX(B:B, ROW()), 0)</f>
        <v>14.576284912342739</v>
      </c>
      <c r="N63" s="1">
        <f>IF(G63&gt;4.493936, INDEX(B:B, ROW()), 0)</f>
        <v>14.576284912342739</v>
      </c>
      <c r="O63" s="1">
        <f>IF(AND(M63&lt;&gt;0,N63&lt;&gt;0),INDEX(B:B,ROW()),"")</f>
        <v>14.576284912342739</v>
      </c>
      <c r="P63" s="1">
        <f t="shared" si="0"/>
        <v>0</v>
      </c>
      <c r="Q63" s="1">
        <f t="shared" si="1"/>
        <v>0</v>
      </c>
      <c r="R63" s="1" t="str">
        <f t="shared" si="2"/>
        <v/>
      </c>
    </row>
    <row r="64" spans="1:18" x14ac:dyDescent="0.35">
      <c r="A64" s="2">
        <v>3207</v>
      </c>
      <c r="B64" s="1">
        <v>14.90416832196167</v>
      </c>
      <c r="C64" s="1">
        <v>18</v>
      </c>
      <c r="D64" s="1">
        <v>4.9000000000000021</v>
      </c>
      <c r="E64" s="1">
        <v>6.5</v>
      </c>
      <c r="F64" s="1">
        <v>8.0999999999999979</v>
      </c>
      <c r="G64" s="1">
        <v>5.3833282782536829</v>
      </c>
      <c r="H64" s="1">
        <v>153</v>
      </c>
      <c r="I64" s="1"/>
      <c r="J64" s="1">
        <f>IF(B64&gt;11.91472, INDEX(B:B, ROW()), 0)</f>
        <v>14.90416832196167</v>
      </c>
      <c r="K64" s="1">
        <f>IF(G64&gt;3.22, INDEX(B:B, ROW()), 0)</f>
        <v>14.90416832196167</v>
      </c>
      <c r="L64" s="1">
        <f>IF(AND(J64&lt;&gt;0,K64&lt;&gt;0),INDEX(B:B,ROW()),"")</f>
        <v>14.90416832196167</v>
      </c>
      <c r="M64" s="1">
        <f>IF(B64&gt;14.31371, INDEX(B:B, ROW()), 0)</f>
        <v>14.90416832196167</v>
      </c>
      <c r="N64" s="1">
        <f>IF(G64&gt;4.493936, INDEX(B:B, ROW()), 0)</f>
        <v>14.90416832196167</v>
      </c>
      <c r="O64" s="1">
        <f>IF(AND(M64&lt;&gt;0,N64&lt;&gt;0),INDEX(B:B,ROW()),"")</f>
        <v>14.90416832196167</v>
      </c>
      <c r="P64" s="1">
        <f t="shared" si="0"/>
        <v>0</v>
      </c>
      <c r="Q64" s="1">
        <f t="shared" si="1"/>
        <v>6.5</v>
      </c>
      <c r="R64" s="1" t="str">
        <f t="shared" si="2"/>
        <v/>
      </c>
    </row>
    <row r="65" spans="1:18" x14ac:dyDescent="0.35">
      <c r="A65" s="2">
        <v>3208</v>
      </c>
      <c r="B65" s="1">
        <v>15.624542071134449</v>
      </c>
      <c r="C65" s="1">
        <v>18</v>
      </c>
      <c r="D65" s="1">
        <v>4.9000000000000021</v>
      </c>
      <c r="E65" s="1">
        <v>6.55</v>
      </c>
      <c r="F65" s="1">
        <v>8.1999999999999975</v>
      </c>
      <c r="G65" s="1">
        <v>5.5938981794771987</v>
      </c>
      <c r="H65" s="1">
        <v>150</v>
      </c>
      <c r="I65" s="1"/>
      <c r="J65" s="1">
        <f>IF(B65&gt;11.91472, INDEX(B:B, ROW()), 0)</f>
        <v>15.624542071134449</v>
      </c>
      <c r="K65" s="1">
        <f>IF(G65&gt;3.22, INDEX(B:B, ROW()), 0)</f>
        <v>15.624542071134449</v>
      </c>
      <c r="L65" s="1">
        <f>IF(AND(J65&lt;&gt;0,K65&lt;&gt;0),INDEX(B:B,ROW()),"")</f>
        <v>15.624542071134449</v>
      </c>
      <c r="M65" s="1">
        <f>IF(B65&gt;14.31371, INDEX(B:B, ROW()), 0)</f>
        <v>15.624542071134449</v>
      </c>
      <c r="N65" s="1">
        <f>IF(G65&gt;4.493936, INDEX(B:B, ROW()), 0)</f>
        <v>15.624542071134449</v>
      </c>
      <c r="O65" s="1">
        <f>IF(AND(M65&lt;&gt;0,N65&lt;&gt;0),INDEX(B:B,ROW()),"")</f>
        <v>15.624542071134449</v>
      </c>
      <c r="P65" s="1">
        <f t="shared" si="0"/>
        <v>6.55</v>
      </c>
      <c r="Q65" s="1">
        <f t="shared" si="1"/>
        <v>6.55</v>
      </c>
      <c r="R65" s="1">
        <f t="shared" si="2"/>
        <v>6.55</v>
      </c>
    </row>
    <row r="66" spans="1:18" x14ac:dyDescent="0.35">
      <c r="A66" s="2">
        <v>3209</v>
      </c>
      <c r="B66" s="1">
        <v>15.61130728061789</v>
      </c>
      <c r="C66" s="1">
        <v>18</v>
      </c>
      <c r="D66" s="1">
        <v>4.9000000000000021</v>
      </c>
      <c r="E66" s="1">
        <v>6.6</v>
      </c>
      <c r="F66" s="1">
        <v>8.2999999999999972</v>
      </c>
      <c r="G66" s="1">
        <v>5.6344208591058322</v>
      </c>
      <c r="H66" s="1">
        <v>148</v>
      </c>
      <c r="I66" s="1"/>
      <c r="J66" s="1">
        <f>IF(B66&gt;11.91472, INDEX(B:B, ROW()), 0)</f>
        <v>15.61130728061789</v>
      </c>
      <c r="K66" s="1">
        <f>IF(G66&gt;3.22, INDEX(B:B, ROW()), 0)</f>
        <v>15.61130728061789</v>
      </c>
      <c r="L66" s="1">
        <f>IF(AND(J66&lt;&gt;0,K66&lt;&gt;0),INDEX(B:B,ROW()),"")</f>
        <v>15.61130728061789</v>
      </c>
      <c r="M66" s="1">
        <f>IF(B66&gt;14.31371, INDEX(B:B, ROW()), 0)</f>
        <v>15.61130728061789</v>
      </c>
      <c r="N66" s="1">
        <f>IF(G66&gt;4.493936, INDEX(B:B, ROW()), 0)</f>
        <v>15.61130728061789</v>
      </c>
      <c r="O66" s="1">
        <f>IF(AND(M66&lt;&gt;0,N66&lt;&gt;0),INDEX(B:B,ROW()),"")</f>
        <v>15.61130728061789</v>
      </c>
      <c r="P66" s="1">
        <f t="shared" ref="P66:P80" si="3">IF(B66&gt;15.0542, INDEX(E:E, ROW()), 0)</f>
        <v>6.6</v>
      </c>
      <c r="Q66" s="1">
        <f t="shared" ref="Q66:Q80" si="4">IF(G66&gt;5.353889, INDEX(E:E, ROW()), 0)</f>
        <v>6.6</v>
      </c>
      <c r="R66" s="1">
        <f t="shared" ref="R66:R80" si="5">IF(AND(P66&lt;&gt;0,Q66&lt;&gt;0),INDEX(E:E,ROW()),"")</f>
        <v>6.6</v>
      </c>
    </row>
    <row r="67" spans="1:18" x14ac:dyDescent="0.35">
      <c r="A67" s="2">
        <v>3210</v>
      </c>
      <c r="B67" s="1">
        <v>16.314421201870211</v>
      </c>
      <c r="C67" s="1">
        <v>18</v>
      </c>
      <c r="D67" s="1">
        <v>4.9000000000000021</v>
      </c>
      <c r="E67" s="1">
        <v>6.6499999999999986</v>
      </c>
      <c r="F67" s="1">
        <v>8.3999999999999968</v>
      </c>
      <c r="G67" s="1">
        <v>6.3190289853411734</v>
      </c>
      <c r="H67" s="1">
        <v>145</v>
      </c>
      <c r="I67" s="1"/>
      <c r="J67" s="1">
        <f>IF(B67&gt;11.91472, INDEX(B:B, ROW()), 0)</f>
        <v>16.314421201870211</v>
      </c>
      <c r="K67" s="1">
        <f>IF(G67&gt;3.22, INDEX(B:B, ROW()), 0)</f>
        <v>16.314421201870211</v>
      </c>
      <c r="L67" s="1">
        <f>IF(AND(J67&lt;&gt;0,K67&lt;&gt;0),INDEX(B:B,ROW()),"")</f>
        <v>16.314421201870211</v>
      </c>
      <c r="M67" s="1">
        <f>IF(B67&gt;14.31371, INDEX(B:B, ROW()), 0)</f>
        <v>16.314421201870211</v>
      </c>
      <c r="N67" s="1">
        <f>IF(G67&gt;4.493936, INDEX(B:B, ROW()), 0)</f>
        <v>16.314421201870211</v>
      </c>
      <c r="O67" s="1">
        <f>IF(AND(M67&lt;&gt;0,N67&lt;&gt;0),INDEX(B:B,ROW()),"")</f>
        <v>16.314421201870211</v>
      </c>
      <c r="P67" s="1">
        <f t="shared" si="3"/>
        <v>6.6499999999999986</v>
      </c>
      <c r="Q67" s="1">
        <f t="shared" si="4"/>
        <v>6.6499999999999986</v>
      </c>
      <c r="R67" s="1">
        <f t="shared" si="5"/>
        <v>6.6499999999999986</v>
      </c>
    </row>
    <row r="68" spans="1:18" x14ac:dyDescent="0.35">
      <c r="A68" s="2">
        <v>3211</v>
      </c>
      <c r="B68" s="1">
        <v>16.639669617240511</v>
      </c>
      <c r="C68" s="1">
        <v>18</v>
      </c>
      <c r="D68" s="1">
        <v>4.9000000000000021</v>
      </c>
      <c r="E68" s="1">
        <v>6.6999999999999993</v>
      </c>
      <c r="F68" s="1">
        <v>8.4999999999999964</v>
      </c>
      <c r="G68" s="1">
        <v>6.4797670855133456</v>
      </c>
      <c r="H68" s="1">
        <v>145</v>
      </c>
      <c r="I68" s="1"/>
      <c r="J68" s="1">
        <f>IF(B68&gt;11.91472, INDEX(B:B, ROW()), 0)</f>
        <v>16.639669617240511</v>
      </c>
      <c r="K68" s="1">
        <f>IF(G68&gt;3.22, INDEX(B:B, ROW()), 0)</f>
        <v>16.639669617240511</v>
      </c>
      <c r="L68" s="1">
        <f>IF(AND(J68&lt;&gt;0,K68&lt;&gt;0),INDEX(B:B,ROW()),"")</f>
        <v>16.639669617240511</v>
      </c>
      <c r="M68" s="1">
        <f>IF(B68&gt;14.31371, INDEX(B:B, ROW()), 0)</f>
        <v>16.639669617240511</v>
      </c>
      <c r="N68" s="1">
        <f>IF(G68&gt;4.493936, INDEX(B:B, ROW()), 0)</f>
        <v>16.639669617240511</v>
      </c>
      <c r="O68" s="1">
        <f>IF(AND(M68&lt;&gt;0,N68&lt;&gt;0),INDEX(B:B,ROW()),"")</f>
        <v>16.639669617240511</v>
      </c>
      <c r="P68" s="1">
        <f t="shared" si="3"/>
        <v>6.6999999999999993</v>
      </c>
      <c r="Q68" s="1">
        <f t="shared" si="4"/>
        <v>6.6999999999999993</v>
      </c>
      <c r="R68" s="1">
        <f t="shared" si="5"/>
        <v>6.6999999999999993</v>
      </c>
    </row>
    <row r="69" spans="1:18" x14ac:dyDescent="0.35">
      <c r="A69" s="2">
        <v>3212</v>
      </c>
      <c r="B69" s="1">
        <v>15.734419606484741</v>
      </c>
      <c r="C69" s="1">
        <v>18</v>
      </c>
      <c r="D69" s="1">
        <v>4.9000000000000021</v>
      </c>
      <c r="E69" s="1">
        <v>6.7499999999999991</v>
      </c>
      <c r="F69" s="1">
        <v>8.5999999999999961</v>
      </c>
      <c r="G69" s="1">
        <v>6.3978852087917488</v>
      </c>
      <c r="H69" s="1">
        <v>141</v>
      </c>
      <c r="I69" s="1"/>
      <c r="J69" s="1">
        <f>IF(B69&gt;11.91472, INDEX(B:B, ROW()), 0)</f>
        <v>15.734419606484741</v>
      </c>
      <c r="K69" s="1">
        <f>IF(G69&gt;3.22, INDEX(B:B, ROW()), 0)</f>
        <v>15.734419606484741</v>
      </c>
      <c r="L69" s="1">
        <f>IF(AND(J69&lt;&gt;0,K69&lt;&gt;0),INDEX(B:B,ROW()),"")</f>
        <v>15.734419606484741</v>
      </c>
      <c r="M69" s="1">
        <f>IF(B69&gt;14.31371, INDEX(B:B, ROW()), 0)</f>
        <v>15.734419606484741</v>
      </c>
      <c r="N69" s="1">
        <f>IF(G69&gt;4.493936, INDEX(B:B, ROW()), 0)</f>
        <v>15.734419606484741</v>
      </c>
      <c r="O69" s="1">
        <f>IF(AND(M69&lt;&gt;0,N69&lt;&gt;0),INDEX(B:B,ROW()),"")</f>
        <v>15.734419606484741</v>
      </c>
      <c r="P69" s="1">
        <f t="shared" si="3"/>
        <v>6.7499999999999991</v>
      </c>
      <c r="Q69" s="1">
        <f t="shared" si="4"/>
        <v>6.7499999999999991</v>
      </c>
      <c r="R69" s="1">
        <f t="shared" si="5"/>
        <v>6.7499999999999991</v>
      </c>
    </row>
    <row r="70" spans="1:18" x14ac:dyDescent="0.35">
      <c r="A70" s="2">
        <v>3993</v>
      </c>
      <c r="B70" s="1">
        <v>15.62664947193247</v>
      </c>
      <c r="C70" s="1">
        <v>19</v>
      </c>
      <c r="D70" s="1">
        <v>4.8000000000000016</v>
      </c>
      <c r="E70" s="1">
        <v>6.7999999999999972</v>
      </c>
      <c r="F70" s="1">
        <v>8.7999999999999936</v>
      </c>
      <c r="G70" s="1">
        <v>4.6900019505993606</v>
      </c>
      <c r="H70" s="1">
        <v>172</v>
      </c>
      <c r="I70" s="1"/>
      <c r="J70" s="1">
        <f>IF(B70&gt;11.91472, INDEX(B:B, ROW()), 0)</f>
        <v>15.62664947193247</v>
      </c>
      <c r="K70" s="1">
        <f>IF(G70&gt;3.22, INDEX(B:B, ROW()), 0)</f>
        <v>15.62664947193247</v>
      </c>
      <c r="L70" s="1">
        <f>IF(AND(J70&lt;&gt;0,K70&lt;&gt;0),INDEX(B:B,ROW()),"")</f>
        <v>15.62664947193247</v>
      </c>
      <c r="M70" s="1">
        <f>IF(B70&gt;14.31371, INDEX(B:B, ROW()), 0)</f>
        <v>15.62664947193247</v>
      </c>
      <c r="N70" s="1">
        <f>IF(G70&gt;4.493936, INDEX(B:B, ROW()), 0)</f>
        <v>15.62664947193247</v>
      </c>
      <c r="O70" s="1">
        <f>IF(AND(M70&lt;&gt;0,N70&lt;&gt;0),INDEX(B:B,ROW()),"")</f>
        <v>15.62664947193247</v>
      </c>
      <c r="P70" s="1">
        <f t="shared" si="3"/>
        <v>6.7999999999999972</v>
      </c>
      <c r="Q70" s="1">
        <f t="shared" si="4"/>
        <v>0</v>
      </c>
      <c r="R70" s="1" t="str">
        <f t="shared" si="5"/>
        <v/>
      </c>
    </row>
    <row r="71" spans="1:18" x14ac:dyDescent="0.35">
      <c r="A71" s="2">
        <v>3994</v>
      </c>
      <c r="B71" s="1">
        <v>15.71849507471955</v>
      </c>
      <c r="C71" s="1">
        <v>19</v>
      </c>
      <c r="D71" s="1">
        <v>4.8000000000000016</v>
      </c>
      <c r="E71" s="1">
        <v>6.8499999999999979</v>
      </c>
      <c r="F71" s="1">
        <v>8.899999999999995</v>
      </c>
      <c r="G71" s="1">
        <v>4.7150968355691392</v>
      </c>
      <c r="H71" s="1">
        <v>168</v>
      </c>
      <c r="I71" s="1"/>
      <c r="J71" s="1">
        <f>IF(B71&gt;11.91472, INDEX(B:B, ROW()), 0)</f>
        <v>15.71849507471955</v>
      </c>
      <c r="K71" s="1">
        <f>IF(G71&gt;3.22, INDEX(B:B, ROW()), 0)</f>
        <v>15.71849507471955</v>
      </c>
      <c r="L71" s="1">
        <f>IF(AND(J71&lt;&gt;0,K71&lt;&gt;0),INDEX(B:B,ROW()),"")</f>
        <v>15.71849507471955</v>
      </c>
      <c r="M71" s="1">
        <f>IF(B71&gt;14.31371, INDEX(B:B, ROW()), 0)</f>
        <v>15.71849507471955</v>
      </c>
      <c r="N71" s="1">
        <f>IF(G71&gt;4.493936, INDEX(B:B, ROW()), 0)</f>
        <v>15.71849507471955</v>
      </c>
      <c r="O71" s="1">
        <f>IF(AND(M71&lt;&gt;0,N71&lt;&gt;0),INDEX(B:B,ROW()),"")</f>
        <v>15.71849507471955</v>
      </c>
      <c r="P71" s="1">
        <f t="shared" si="3"/>
        <v>6.8499999999999979</v>
      </c>
      <c r="Q71" s="1">
        <f t="shared" si="4"/>
        <v>0</v>
      </c>
      <c r="R71" s="1" t="str">
        <f t="shared" si="5"/>
        <v/>
      </c>
    </row>
    <row r="72" spans="1:18" x14ac:dyDescent="0.35">
      <c r="A72" s="2">
        <v>3995</v>
      </c>
      <c r="B72" s="1">
        <v>16.027574461971739</v>
      </c>
      <c r="C72" s="1">
        <v>19</v>
      </c>
      <c r="D72" s="1">
        <v>4.8000000000000016</v>
      </c>
      <c r="E72" s="1">
        <v>6.8999999999999968</v>
      </c>
      <c r="F72" s="1">
        <v>8.9999999999999929</v>
      </c>
      <c r="G72" s="1">
        <v>4.7991803994878941</v>
      </c>
      <c r="H72" s="1">
        <v>168</v>
      </c>
      <c r="I72" s="1"/>
      <c r="J72" s="1">
        <f>IF(B72&gt;11.91472, INDEX(B:B, ROW()), 0)</f>
        <v>16.027574461971739</v>
      </c>
      <c r="K72" s="1">
        <f>IF(G72&gt;3.22, INDEX(B:B, ROW()), 0)</f>
        <v>16.027574461971739</v>
      </c>
      <c r="L72" s="1">
        <f>IF(AND(J72&lt;&gt;0,K72&lt;&gt;0),INDEX(B:B,ROW()),"")</f>
        <v>16.027574461971739</v>
      </c>
      <c r="M72" s="1">
        <f>IF(B72&gt;14.31371, INDEX(B:B, ROW()), 0)</f>
        <v>16.027574461971739</v>
      </c>
      <c r="N72" s="1">
        <f>IF(G72&gt;4.493936, INDEX(B:B, ROW()), 0)</f>
        <v>16.027574461971739</v>
      </c>
      <c r="O72" s="1">
        <f>IF(AND(M72&lt;&gt;0,N72&lt;&gt;0),INDEX(B:B,ROW()),"")</f>
        <v>16.027574461971739</v>
      </c>
      <c r="P72" s="1">
        <f t="shared" si="3"/>
        <v>6.8999999999999968</v>
      </c>
      <c r="Q72" s="1">
        <f t="shared" si="4"/>
        <v>0</v>
      </c>
      <c r="R72" s="1" t="str">
        <f t="shared" si="5"/>
        <v/>
      </c>
    </row>
    <row r="73" spans="1:18" x14ac:dyDescent="0.35">
      <c r="A73" s="2">
        <v>3996</v>
      </c>
      <c r="B73" s="1">
        <v>16.006496565530771</v>
      </c>
      <c r="C73" s="1">
        <v>19</v>
      </c>
      <c r="D73" s="1">
        <v>4.8000000000000016</v>
      </c>
      <c r="E73" s="1">
        <v>6.9499999999999984</v>
      </c>
      <c r="F73" s="1">
        <v>9.0999999999999943</v>
      </c>
      <c r="G73" s="1">
        <v>4.8597056834532886</v>
      </c>
      <c r="H73" s="1">
        <v>164</v>
      </c>
      <c r="I73" s="1"/>
      <c r="J73" s="1">
        <f>IF(B73&gt;11.91472, INDEX(B:B, ROW()), 0)</f>
        <v>16.006496565530771</v>
      </c>
      <c r="K73" s="1">
        <f>IF(G73&gt;3.22, INDEX(B:B, ROW()), 0)</f>
        <v>16.006496565530771</v>
      </c>
      <c r="L73" s="1">
        <f>IF(AND(J73&lt;&gt;0,K73&lt;&gt;0),INDEX(B:B,ROW()),"")</f>
        <v>16.006496565530771</v>
      </c>
      <c r="M73" s="1">
        <f>IF(B73&gt;14.31371, INDEX(B:B, ROW()), 0)</f>
        <v>16.006496565530771</v>
      </c>
      <c r="N73" s="1">
        <f>IF(G73&gt;4.493936, INDEX(B:B, ROW()), 0)</f>
        <v>16.006496565530771</v>
      </c>
      <c r="O73" s="1">
        <f>IF(AND(M73&lt;&gt;0,N73&lt;&gt;0),INDEX(B:B,ROW()),"")</f>
        <v>16.006496565530771</v>
      </c>
      <c r="P73" s="1">
        <f t="shared" si="3"/>
        <v>6.9499999999999984</v>
      </c>
      <c r="Q73" s="1">
        <f t="shared" si="4"/>
        <v>0</v>
      </c>
      <c r="R73" s="1" t="str">
        <f t="shared" si="5"/>
        <v/>
      </c>
    </row>
    <row r="74" spans="1:18" x14ac:dyDescent="0.35">
      <c r="A74" s="2">
        <v>3997</v>
      </c>
      <c r="B74" s="1">
        <v>15.08702489737558</v>
      </c>
      <c r="C74" s="1">
        <v>19</v>
      </c>
      <c r="D74" s="1">
        <v>4.8000000000000016</v>
      </c>
      <c r="E74" s="1">
        <v>6.9999999999999956</v>
      </c>
      <c r="F74" s="1">
        <v>9.1999999999999922</v>
      </c>
      <c r="G74" s="1">
        <v>4.71370587107437</v>
      </c>
      <c r="H74" s="1">
        <v>163</v>
      </c>
      <c r="I74" s="1"/>
      <c r="J74" s="1">
        <f>IF(B74&gt;11.91472, INDEX(B:B, ROW()), 0)</f>
        <v>15.08702489737558</v>
      </c>
      <c r="K74" s="1">
        <f>IF(G74&gt;3.22, INDEX(B:B, ROW()), 0)</f>
        <v>15.08702489737558</v>
      </c>
      <c r="L74" s="1">
        <f>IF(AND(J74&lt;&gt;0,K74&lt;&gt;0),INDEX(B:B,ROW()),"")</f>
        <v>15.08702489737558</v>
      </c>
      <c r="M74" s="1">
        <f>IF(B74&gt;14.31371, INDEX(B:B, ROW()), 0)</f>
        <v>15.08702489737558</v>
      </c>
      <c r="N74" s="1">
        <f>IF(G74&gt;4.493936, INDEX(B:B, ROW()), 0)</f>
        <v>15.08702489737558</v>
      </c>
      <c r="O74" s="1">
        <f>IF(AND(M74&lt;&gt;0,N74&lt;&gt;0),INDEX(B:B,ROW()),"")</f>
        <v>15.08702489737558</v>
      </c>
      <c r="P74" s="1">
        <f t="shared" si="3"/>
        <v>6.9999999999999956</v>
      </c>
      <c r="Q74" s="1">
        <f t="shared" si="4"/>
        <v>0</v>
      </c>
      <c r="R74" s="1" t="str">
        <f t="shared" si="5"/>
        <v/>
      </c>
    </row>
    <row r="75" spans="1:18" x14ac:dyDescent="0.35">
      <c r="A75" s="2">
        <v>3998</v>
      </c>
      <c r="B75" s="1">
        <v>14.881226544818761</v>
      </c>
      <c r="C75" s="1">
        <v>19</v>
      </c>
      <c r="D75" s="1">
        <v>4.8000000000000016</v>
      </c>
      <c r="E75" s="1">
        <v>7.0499999999999972</v>
      </c>
      <c r="F75" s="1">
        <v>9.2999999999999936</v>
      </c>
      <c r="G75" s="1">
        <v>4.7382609702059124</v>
      </c>
      <c r="H75" s="1">
        <v>160</v>
      </c>
      <c r="I75" s="1"/>
      <c r="J75" s="1">
        <f>IF(B75&gt;11.91472, INDEX(B:B, ROW()), 0)</f>
        <v>14.881226544818761</v>
      </c>
      <c r="K75" s="1">
        <f>IF(G75&gt;3.22, INDEX(B:B, ROW()), 0)</f>
        <v>14.881226544818761</v>
      </c>
      <c r="L75" s="1">
        <f>IF(AND(J75&lt;&gt;0,K75&lt;&gt;0),INDEX(B:B,ROW()),"")</f>
        <v>14.881226544818761</v>
      </c>
      <c r="M75" s="1">
        <f>IF(B75&gt;14.31371, INDEX(B:B, ROW()), 0)</f>
        <v>14.881226544818761</v>
      </c>
      <c r="N75" s="1">
        <f>IF(G75&gt;4.493936, INDEX(B:B, ROW()), 0)</f>
        <v>14.881226544818761</v>
      </c>
      <c r="O75" s="1">
        <f>IF(AND(M75&lt;&gt;0,N75&lt;&gt;0),INDEX(B:B,ROW()),"")</f>
        <v>14.881226544818761</v>
      </c>
      <c r="P75" s="1">
        <f t="shared" si="3"/>
        <v>0</v>
      </c>
      <c r="Q75" s="1">
        <f t="shared" si="4"/>
        <v>0</v>
      </c>
      <c r="R75" s="1" t="str">
        <f t="shared" si="5"/>
        <v/>
      </c>
    </row>
    <row r="76" spans="1:18" x14ac:dyDescent="0.35">
      <c r="A76" s="2">
        <v>4023</v>
      </c>
      <c r="B76" s="1">
        <v>15.22294732178616</v>
      </c>
      <c r="C76" s="1">
        <v>19</v>
      </c>
      <c r="D76" s="1">
        <v>4.9000000000000021</v>
      </c>
      <c r="E76" s="1">
        <v>6.7999999999999989</v>
      </c>
      <c r="F76" s="1">
        <v>8.6999999999999957</v>
      </c>
      <c r="G76" s="1">
        <v>4.7829596822443774</v>
      </c>
      <c r="H76" s="1">
        <v>160</v>
      </c>
      <c r="I76" s="1"/>
      <c r="J76" s="1">
        <f>IF(B76&gt;11.91472, INDEX(B:B, ROW()), 0)</f>
        <v>15.22294732178616</v>
      </c>
      <c r="K76" s="1">
        <f>IF(G76&gt;3.22, INDEX(B:B, ROW()), 0)</f>
        <v>15.22294732178616</v>
      </c>
      <c r="L76" s="1">
        <f>IF(AND(J76&lt;&gt;0,K76&lt;&gt;0),INDEX(B:B,ROW()),"")</f>
        <v>15.22294732178616</v>
      </c>
      <c r="M76" s="1">
        <f>IF(B76&gt;14.31371, INDEX(B:B, ROW()), 0)</f>
        <v>15.22294732178616</v>
      </c>
      <c r="N76" s="1">
        <f>IF(G76&gt;4.493936, INDEX(B:B, ROW()), 0)</f>
        <v>15.22294732178616</v>
      </c>
      <c r="O76" s="1">
        <f>IF(AND(M76&lt;&gt;0,N76&lt;&gt;0),INDEX(B:B,ROW()),"")</f>
        <v>15.22294732178616</v>
      </c>
      <c r="P76" s="1">
        <f t="shared" si="3"/>
        <v>6.7999999999999989</v>
      </c>
      <c r="Q76" s="1">
        <f t="shared" si="4"/>
        <v>0</v>
      </c>
      <c r="R76" s="1" t="str">
        <f t="shared" si="5"/>
        <v/>
      </c>
    </row>
    <row r="77" spans="1:18" x14ac:dyDescent="0.35">
      <c r="A77" s="2">
        <v>4024</v>
      </c>
      <c r="B77" s="1">
        <v>15.298553911317651</v>
      </c>
      <c r="C77" s="1">
        <v>19</v>
      </c>
      <c r="D77" s="1">
        <v>4.9000000000000021</v>
      </c>
      <c r="E77" s="1">
        <v>6.8499999999999988</v>
      </c>
      <c r="F77" s="1">
        <v>8.7999999999999954</v>
      </c>
      <c r="G77" s="1">
        <v>4.8206123963383387</v>
      </c>
      <c r="H77" s="1">
        <v>158</v>
      </c>
      <c r="I77" s="1"/>
      <c r="J77" s="1">
        <f>IF(B77&gt;11.91472, INDEX(B:B, ROW()), 0)</f>
        <v>15.298553911317651</v>
      </c>
      <c r="K77" s="1">
        <f>IF(G77&gt;3.22, INDEX(B:B, ROW()), 0)</f>
        <v>15.298553911317651</v>
      </c>
      <c r="L77" s="1">
        <f>IF(AND(J77&lt;&gt;0,K77&lt;&gt;0),INDEX(B:B,ROW()),"")</f>
        <v>15.298553911317651</v>
      </c>
      <c r="M77" s="1">
        <f>IF(B77&gt;14.31371, INDEX(B:B, ROW()), 0)</f>
        <v>15.298553911317651</v>
      </c>
      <c r="N77" s="1">
        <f>IF(G77&gt;4.493936, INDEX(B:B, ROW()), 0)</f>
        <v>15.298553911317651</v>
      </c>
      <c r="O77" s="1">
        <f>IF(AND(M77&lt;&gt;0,N77&lt;&gt;0),INDEX(B:B,ROW()),"")</f>
        <v>15.298553911317651</v>
      </c>
      <c r="P77" s="1">
        <f t="shared" si="3"/>
        <v>6.8499999999999988</v>
      </c>
      <c r="Q77" s="1">
        <f t="shared" si="4"/>
        <v>0</v>
      </c>
      <c r="R77" s="1" t="str">
        <f t="shared" si="5"/>
        <v/>
      </c>
    </row>
    <row r="78" spans="1:18" x14ac:dyDescent="0.35">
      <c r="A78" s="2">
        <v>4025</v>
      </c>
      <c r="B78" s="1">
        <v>15.631197473457201</v>
      </c>
      <c r="C78" s="1">
        <v>19</v>
      </c>
      <c r="D78" s="1">
        <v>4.9000000000000021</v>
      </c>
      <c r="E78" s="1">
        <v>6.8999999999999986</v>
      </c>
      <c r="F78" s="1">
        <v>8.899999999999995</v>
      </c>
      <c r="G78" s="1">
        <v>4.9040901772341812</v>
      </c>
      <c r="H78" s="1">
        <v>156</v>
      </c>
      <c r="I78" s="1"/>
      <c r="J78" s="1">
        <f>IF(B78&gt;11.91472, INDEX(B:B, ROW()), 0)</f>
        <v>15.631197473457201</v>
      </c>
      <c r="K78" s="1">
        <f>IF(G78&gt;3.22, INDEX(B:B, ROW()), 0)</f>
        <v>15.631197473457201</v>
      </c>
      <c r="L78" s="1">
        <f>IF(AND(J78&lt;&gt;0,K78&lt;&gt;0),INDEX(B:B,ROW()),"")</f>
        <v>15.631197473457201</v>
      </c>
      <c r="M78" s="1">
        <f>IF(B78&gt;14.31371, INDEX(B:B, ROW()), 0)</f>
        <v>15.631197473457201</v>
      </c>
      <c r="N78" s="1">
        <f>IF(G78&gt;4.493936, INDEX(B:B, ROW()), 0)</f>
        <v>15.631197473457201</v>
      </c>
      <c r="O78" s="1">
        <f>IF(AND(M78&lt;&gt;0,N78&lt;&gt;0),INDEX(B:B,ROW()),"")</f>
        <v>15.631197473457201</v>
      </c>
      <c r="P78" s="1">
        <f t="shared" si="3"/>
        <v>6.8999999999999986</v>
      </c>
      <c r="Q78" s="1">
        <f t="shared" si="4"/>
        <v>0</v>
      </c>
      <c r="R78" s="1" t="str">
        <f t="shared" si="5"/>
        <v/>
      </c>
    </row>
    <row r="79" spans="1:18" x14ac:dyDescent="0.35">
      <c r="A79" s="2">
        <v>4026</v>
      </c>
      <c r="B79" s="1">
        <v>15.92787517739453</v>
      </c>
      <c r="C79" s="1">
        <v>19</v>
      </c>
      <c r="D79" s="1">
        <v>4.9000000000000021</v>
      </c>
      <c r="E79" s="1">
        <v>6.9499999999999984</v>
      </c>
      <c r="F79" s="1">
        <v>8.9999999999999947</v>
      </c>
      <c r="G79" s="1">
        <v>5.0456265400740667</v>
      </c>
      <c r="H79" s="1">
        <v>154</v>
      </c>
      <c r="I79" s="1"/>
      <c r="J79" s="1">
        <f>IF(B79&gt;11.91472, INDEX(B:B, ROW()), 0)</f>
        <v>15.92787517739453</v>
      </c>
      <c r="K79" s="1">
        <f>IF(G79&gt;3.22, INDEX(B:B, ROW()), 0)</f>
        <v>15.92787517739453</v>
      </c>
      <c r="L79" s="1">
        <f>IF(AND(J79&lt;&gt;0,K79&lt;&gt;0),INDEX(B:B,ROW()),"")</f>
        <v>15.92787517739453</v>
      </c>
      <c r="M79" s="1">
        <f>IF(B79&gt;14.31371, INDEX(B:B, ROW()), 0)</f>
        <v>15.92787517739453</v>
      </c>
      <c r="N79" s="1">
        <f>IF(G79&gt;4.493936, INDEX(B:B, ROW()), 0)</f>
        <v>15.92787517739453</v>
      </c>
      <c r="O79" s="1">
        <f>IF(AND(M79&lt;&gt;0,N79&lt;&gt;0),INDEX(B:B,ROW()),"")</f>
        <v>15.92787517739453</v>
      </c>
      <c r="P79" s="1">
        <f t="shared" si="3"/>
        <v>6.9499999999999984</v>
      </c>
      <c r="Q79" s="1">
        <f t="shared" si="4"/>
        <v>0</v>
      </c>
      <c r="R79" s="1" t="str">
        <f t="shared" si="5"/>
        <v/>
      </c>
    </row>
    <row r="80" spans="1:18" x14ac:dyDescent="0.35">
      <c r="A80" s="2">
        <v>4027</v>
      </c>
      <c r="B80" s="1">
        <v>14.70474952709035</v>
      </c>
      <c r="C80" s="1">
        <v>19</v>
      </c>
      <c r="D80" s="1">
        <v>4.9000000000000021</v>
      </c>
      <c r="E80" s="1">
        <v>6.9999999999999982</v>
      </c>
      <c r="F80" s="1">
        <v>9.0999999999999943</v>
      </c>
      <c r="G80" s="1">
        <v>4.8190569750827423</v>
      </c>
      <c r="H80" s="1">
        <v>151</v>
      </c>
      <c r="I80" s="1"/>
      <c r="J80" s="1">
        <f>IF(B80&gt;11.91472, INDEX(B:B, ROW()), 0)</f>
        <v>14.70474952709035</v>
      </c>
      <c r="K80" s="1">
        <f>IF(G80&gt;3.22, INDEX(B:B, ROW()), 0)</f>
        <v>14.70474952709035</v>
      </c>
      <c r="L80" s="1">
        <f>IF(AND(J80&lt;&gt;0,K80&lt;&gt;0),INDEX(B:B,ROW()),"")</f>
        <v>14.70474952709035</v>
      </c>
      <c r="M80" s="1">
        <f>IF(B80&gt;14.31371, INDEX(B:B, ROW()), 0)</f>
        <v>14.70474952709035</v>
      </c>
      <c r="N80" s="1">
        <f>IF(G80&gt;4.493936, INDEX(B:B, ROW()), 0)</f>
        <v>14.70474952709035</v>
      </c>
      <c r="O80" s="1">
        <f>IF(AND(M80&lt;&gt;0,N80&lt;&gt;0),INDEX(B:B,ROW()),"")</f>
        <v>14.70474952709035</v>
      </c>
      <c r="P80" s="1">
        <f t="shared" si="3"/>
        <v>0</v>
      </c>
      <c r="Q80" s="1">
        <f t="shared" si="4"/>
        <v>0</v>
      </c>
      <c r="R80" s="1" t="str">
        <f t="shared" si="5"/>
        <v/>
      </c>
    </row>
    <row r="81" spans="1:18" x14ac:dyDescent="0.35">
      <c r="A81" s="2">
        <v>4028</v>
      </c>
      <c r="B81" s="1">
        <v>15.08548876377688</v>
      </c>
      <c r="C81" s="1">
        <v>19</v>
      </c>
      <c r="D81" s="1">
        <v>4.9000000000000021</v>
      </c>
      <c r="E81" s="1">
        <v>7.049999999999998</v>
      </c>
      <c r="F81" s="1">
        <v>9.199999999999994</v>
      </c>
      <c r="G81" s="1">
        <v>4.979127079386565</v>
      </c>
      <c r="H81" s="1">
        <v>150</v>
      </c>
      <c r="I81" s="1"/>
      <c r="J81" s="1">
        <f>IF(B81&gt;11.91472, INDEX(B:B, ROW()), 0)</f>
        <v>15.08548876377688</v>
      </c>
      <c r="K81" s="1">
        <f>IF(G81&gt;3.22, INDEX(B:B, ROW()), 0)</f>
        <v>15.08548876377688</v>
      </c>
      <c r="L81" s="1">
        <f>IF(AND(J81&lt;&gt;0,K81&lt;&gt;0),INDEX(B:B,ROW()),"")</f>
        <v>15.08548876377688</v>
      </c>
      <c r="M81" s="1">
        <f>IF(B81&gt;14.31371, INDEX(B:B, ROW()), 0)</f>
        <v>15.08548876377688</v>
      </c>
      <c r="N81" s="1">
        <f>IF(G81&gt;4.493936, INDEX(B:B, ROW()), 0)</f>
        <v>15.08548876377688</v>
      </c>
      <c r="O81" s="1">
        <f>IF(AND(M81&lt;&gt;0,N81&lt;&gt;0),INDEX(B:B,ROW()),"")</f>
        <v>15.08548876377688</v>
      </c>
      <c r="P81" s="1">
        <f>IF(B81&gt;15.0542, INDEX(E:E, ROW()), 0)</f>
        <v>7.049999999999998</v>
      </c>
      <c r="Q81" s="1">
        <f>IF(G81&gt;5.353889, INDEX(E:E, ROW()), 0)</f>
        <v>0</v>
      </c>
      <c r="R81" s="1" t="str">
        <f>IF(AND(P81&lt;&gt;0,Q81&lt;&gt;0),INDEX(E:E,ROW()),"")</f>
        <v/>
      </c>
    </row>
    <row r="82" spans="1:18" x14ac:dyDescent="0.35">
      <c r="A82" s="2">
        <v>4036</v>
      </c>
      <c r="B82" s="1">
        <f>AVERAGE(B2:B81)</f>
        <v>15.054196394072857</v>
      </c>
      <c r="C82" s="1"/>
      <c r="D82" s="1"/>
      <c r="E82" s="1"/>
      <c r="F82" s="1"/>
      <c r="G82" s="1">
        <f>AVERAGE(G2:G81)</f>
        <v>5.3538888099064508</v>
      </c>
      <c r="H82" s="1"/>
      <c r="I82" s="1"/>
      <c r="J82" s="1"/>
      <c r="K82" s="1"/>
      <c r="L82" s="1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Welly Shadow</cp:lastModifiedBy>
  <dcterms:created xsi:type="dcterms:W3CDTF">2023-03-20T14:08:15Z</dcterms:created>
  <dcterms:modified xsi:type="dcterms:W3CDTF">2023-03-21T09:22:19Z</dcterms:modified>
</cp:coreProperties>
</file>