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BTC\"/>
    </mc:Choice>
  </mc:AlternateContent>
  <xr:revisionPtr revIDLastSave="0" documentId="13_ncr:1_{C21831C4-7A01-4ADD-870B-11CD9B1F617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S2" i="1" l="1"/>
  <c r="U2" i="1" s="1"/>
  <c r="T2" i="1"/>
  <c r="S3" i="1"/>
  <c r="U3" i="1" s="1"/>
  <c r="T3" i="1"/>
  <c r="T4" i="1"/>
  <c r="S4" i="1"/>
  <c r="P2" i="1"/>
  <c r="Q2" i="1"/>
  <c r="P3" i="1"/>
  <c r="Q3" i="1"/>
  <c r="P4" i="1"/>
  <c r="Q4" i="1"/>
  <c r="M2" i="1"/>
  <c r="N2" i="1"/>
  <c r="M3" i="1"/>
  <c r="N3" i="1"/>
  <c r="M4" i="1"/>
  <c r="N4" i="1"/>
  <c r="K2" i="1"/>
  <c r="K3" i="1"/>
  <c r="K4" i="1"/>
  <c r="J2" i="1"/>
  <c r="J3" i="1"/>
  <c r="J4" i="1"/>
  <c r="G5" i="1"/>
  <c r="B5" i="1"/>
  <c r="U4" i="1" l="1"/>
  <c r="R3" i="1"/>
  <c r="R4" i="1"/>
  <c r="R2" i="1"/>
  <c r="O2" i="1"/>
  <c r="O3" i="1"/>
  <c r="O4" i="1"/>
  <c r="L2" i="1"/>
  <c r="L4" i="1"/>
  <c r="L3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<sst xmlns="http://schemas.openxmlformats.org/spreadsheetml/2006/main" count="7" uniqueCount="7">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</sst>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F7" sqref="F7"/>
    </sheetView>
  </sheetViews>
  <sheetFormatPr defaultRowHeight="14.5" x14ac:dyDescent="0.35"/>
  <sheetData>
    <row r="1" spans="1:2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</row>
    <row r="2" spans="1:21" x14ac:dyDescent="0.35">
      <c r="A2" s="2">
        <v>3210</v>
      </c>
      <c r="B2" s="1">
        <v>16.314421201870211</v>
      </c>
      <c r="C2" s="1">
        <v>18</v>
      </c>
      <c r="D2" s="1">
        <v>4.9000000000000021</v>
      </c>
      <c r="E2" s="1">
        <v>6.6499999999999986</v>
      </c>
      <c r="F2" s="1">
        <v>8.3999999999999968</v>
      </c>
      <c r="G2" s="1">
        <v>6.3190289853411734</v>
      </c>
      <c r="H2" s="1">
        <v>145</v>
      </c>
      <c r="I2" s="1"/>
      <c r="J2" s="1">
        <f>IF(B2&gt;11.91472, INDEX(B:B, ROW()), 0)</f>
        <v>16.314421201870211</v>
      </c>
      <c r="K2" s="1">
        <f>IF(G2&gt;3.22, INDEX(B:B, ROW()), 0)</f>
        <v>16.314421201870211</v>
      </c>
      <c r="L2" s="1">
        <f>IF(AND(J2&lt;&gt;0,K2&lt;&gt;0),INDEX(B:B,ROW()),"")</f>
        <v>16.314421201870211</v>
      </c>
      <c r="M2" s="1">
        <f>IF(B2&gt;14.31371, INDEX(B:B, ROW()), 0)</f>
        <v>16.314421201870211</v>
      </c>
      <c r="N2" s="1">
        <f>IF(G2&gt;4.493936, INDEX(B:B, ROW()), 0)</f>
        <v>16.314421201870211</v>
      </c>
      <c r="O2" s="1">
        <f>IF(AND(M2&lt;&gt;0,N2&lt;&gt;0),INDEX(B:B,ROW()),"")</f>
        <v>16.314421201870211</v>
      </c>
      <c r="P2" s="1">
        <f>IF(B2&gt;15.0542, INDEX(B:B, ROW()), 0)</f>
        <v>16.314421201870211</v>
      </c>
      <c r="Q2" s="1">
        <f>IF(G2&gt;5.353889, INDEX(B:B, ROW()), 0)</f>
        <v>16.314421201870211</v>
      </c>
      <c r="R2" s="1">
        <f>IF(AND(P2&lt;&gt;0,Q2&lt;&gt;0),INDEX(B:B,ROW()),"")</f>
        <v>16.314421201870211</v>
      </c>
      <c r="S2" s="1">
        <f>IF(B2&gt;15.61389, INDEX(B:B, ROW()), 0)</f>
        <v>16.314421201870211</v>
      </c>
      <c r="T2" s="1">
        <f>IF(G2&gt;5.905699, INDEX(B:B, ROW()), 0)</f>
        <v>16.314421201870211</v>
      </c>
      <c r="U2" s="1">
        <f>IF(AND(S2&lt;&gt;0,T2&lt;&gt;0),INDEX(B:B,ROW()),"")</f>
        <v>16.314421201870211</v>
      </c>
    </row>
    <row r="3" spans="1:21" x14ac:dyDescent="0.35">
      <c r="A3" s="2">
        <v>3211</v>
      </c>
      <c r="B3" s="1">
        <v>16.639669617240511</v>
      </c>
      <c r="C3" s="1">
        <v>18</v>
      </c>
      <c r="D3" s="1">
        <v>4.9000000000000021</v>
      </c>
      <c r="E3" s="1">
        <v>6.6999999999999993</v>
      </c>
      <c r="F3" s="1">
        <v>8.4999999999999964</v>
      </c>
      <c r="G3" s="1">
        <v>6.4797670855133456</v>
      </c>
      <c r="H3" s="1">
        <v>145</v>
      </c>
      <c r="I3" s="1"/>
      <c r="J3" s="1">
        <f>IF(B3&gt;11.91472, INDEX(B:B, ROW()), 0)</f>
        <v>16.639669617240511</v>
      </c>
      <c r="K3" s="1">
        <f>IF(G3&gt;3.22, INDEX(B:B, ROW()), 0)</f>
        <v>16.639669617240511</v>
      </c>
      <c r="L3" s="1">
        <f>IF(AND(J3&lt;&gt;0,K3&lt;&gt;0),INDEX(B:B,ROW()),"")</f>
        <v>16.639669617240511</v>
      </c>
      <c r="M3" s="1">
        <f>IF(B3&gt;14.31371, INDEX(B:B, ROW()), 0)</f>
        <v>16.639669617240511</v>
      </c>
      <c r="N3" s="1">
        <f>IF(G3&gt;4.493936, INDEX(B:B, ROW()), 0)</f>
        <v>16.639669617240511</v>
      </c>
      <c r="O3" s="1">
        <f>IF(AND(M3&lt;&gt;0,N3&lt;&gt;0),INDEX(B:B,ROW()),"")</f>
        <v>16.639669617240511</v>
      </c>
      <c r="P3" s="1">
        <f>IF(B3&gt;15.0542, INDEX(B:B, ROW()), 0)</f>
        <v>16.639669617240511</v>
      </c>
      <c r="Q3" s="1">
        <f>IF(G3&gt;5.353889, INDEX(B:B, ROW()), 0)</f>
        <v>16.639669617240511</v>
      </c>
      <c r="R3" s="1">
        <f>IF(AND(P3&lt;&gt;0,Q3&lt;&gt;0),INDEX(B:B,ROW()),"")</f>
        <v>16.639669617240511</v>
      </c>
      <c r="S3" s="1">
        <f>IF(B3&gt;15.61389, INDEX(B:B, ROW()), 0)</f>
        <v>16.639669617240511</v>
      </c>
      <c r="T3" s="1">
        <f>IF(G3&gt;5.905699, INDEX(B:B, ROW()), 0)</f>
        <v>16.639669617240511</v>
      </c>
      <c r="U3" s="1">
        <f>IF(AND(S3&lt;&gt;0,T3&lt;&gt;0),INDEX(B:B,ROW()),"")</f>
        <v>16.639669617240511</v>
      </c>
    </row>
    <row r="4" spans="1:21" x14ac:dyDescent="0.35">
      <c r="A4" s="2">
        <v>3212</v>
      </c>
      <c r="B4" s="1">
        <v>15.734419606484741</v>
      </c>
      <c r="C4" s="1">
        <v>18</v>
      </c>
      <c r="D4" s="1">
        <v>4.9000000000000021</v>
      </c>
      <c r="E4" s="1">
        <v>6.7499999999999991</v>
      </c>
      <c r="F4" s="1">
        <v>8.5999999999999961</v>
      </c>
      <c r="G4" s="1">
        <v>6.3978852087917488</v>
      </c>
      <c r="H4" s="1">
        <v>141</v>
      </c>
      <c r="I4" s="1"/>
      <c r="J4" s="1">
        <f>IF(B4&gt;11.91472, INDEX(B:B, ROW()), 0)</f>
        <v>15.734419606484741</v>
      </c>
      <c r="K4" s="1">
        <f>IF(G4&gt;3.22, INDEX(B:B, ROW()), 0)</f>
        <v>15.734419606484741</v>
      </c>
      <c r="L4" s="1">
        <f>IF(AND(J4&lt;&gt;0,K4&lt;&gt;0),INDEX(B:B,ROW()),"")</f>
        <v>15.734419606484741</v>
      </c>
      <c r="M4" s="1">
        <f>IF(B4&gt;14.31371, INDEX(B:B, ROW()), 0)</f>
        <v>15.734419606484741</v>
      </c>
      <c r="N4" s="1">
        <f>IF(G4&gt;4.493936, INDEX(B:B, ROW()), 0)</f>
        <v>15.734419606484741</v>
      </c>
      <c r="O4" s="1">
        <f>IF(AND(M4&lt;&gt;0,N4&lt;&gt;0),INDEX(B:B,ROW()),"")</f>
        <v>15.734419606484741</v>
      </c>
      <c r="P4" s="1">
        <f>IF(B4&gt;15.0542, INDEX(B:B, ROW()), 0)</f>
        <v>15.734419606484741</v>
      </c>
      <c r="Q4" s="1">
        <f>IF(G4&gt;5.353889, INDEX(B:B, ROW()), 0)</f>
        <v>15.734419606484741</v>
      </c>
      <c r="R4" s="1">
        <f>IF(AND(P4&lt;&gt;0,Q4&lt;&gt;0),INDEX(B:B,ROW()),"")</f>
        <v>15.734419606484741</v>
      </c>
      <c r="S4" s="1">
        <f>IF(B4&gt;15.61389, INDEX(B:B, ROW()), 0)</f>
        <v>15.734419606484741</v>
      </c>
      <c r="T4" s="1">
        <f>IF(G4&gt;5.905699, INDEX(B:B, ROW()), 0)</f>
        <v>15.734419606484741</v>
      </c>
      <c r="U4" s="1">
        <f>IF(AND(S4&lt;&gt;0,T4&lt;&gt;0),INDEX(B:B,ROW()),"")</f>
        <v>15.734419606484741</v>
      </c>
    </row>
    <row r="5" spans="1:21" x14ac:dyDescent="0.35">
      <c r="A5" s="2">
        <v>4036</v>
      </c>
      <c r="B5" s="1">
        <f>AVERAGE(B2:B4)</f>
        <v>16.229503475198488</v>
      </c>
      <c r="C5" s="1"/>
      <c r="D5" s="1"/>
      <c r="E5" s="1"/>
      <c r="F5" s="1"/>
      <c r="G5" s="1">
        <f>AVERAGE(G2:G4)</f>
        <v>6.398893759882089</v>
      </c>
      <c r="H5" s="1"/>
      <c r="I5" s="1"/>
      <c r="J5" s="1"/>
      <c r="K5" s="1"/>
      <c r="L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2023-03-20T14:08:15Z</dcterms:created>
  <dcterms:modified xsi:type="dcterms:W3CDTF">2023-03-21T09:26:07Z</dcterms:modified>
</cp:coreProperties>
</file>