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5371805E-853F-AA49-B21A-B3293E4690B8}" xr6:coauthVersionLast="36" xr6:coauthVersionMax="36" xr10:uidLastSave="{00000000-0000-0000-0000-000000000000}"/>
  <bookViews>
    <workbookView xWindow="900" yWindow="460" windowWidth="4006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3" i="1" l="1"/>
  <c r="D273" i="1"/>
  <c r="E273" i="1"/>
  <c r="C272" i="1"/>
  <c r="D272" i="1"/>
  <c r="E272" i="1"/>
  <c r="C271" i="1"/>
  <c r="D271" i="1"/>
  <c r="E271" i="1"/>
  <c r="C270" i="1"/>
  <c r="D270" i="1"/>
  <c r="E270" i="1"/>
  <c r="B273" i="1"/>
  <c r="B272" i="1"/>
  <c r="B271" i="1"/>
  <c r="B270" i="1"/>
  <c r="C256" i="1"/>
  <c r="D256" i="1"/>
  <c r="E256" i="1"/>
  <c r="C255" i="1"/>
  <c r="D255" i="1"/>
  <c r="E255" i="1"/>
  <c r="C254" i="1"/>
  <c r="D254" i="1"/>
  <c r="E254" i="1"/>
  <c r="C253" i="1"/>
  <c r="D253" i="1"/>
  <c r="E253" i="1"/>
  <c r="B256" i="1"/>
  <c r="B255" i="1"/>
  <c r="B254" i="1"/>
  <c r="B253" i="1"/>
  <c r="C193" i="1"/>
  <c r="D193" i="1"/>
  <c r="E193" i="1"/>
  <c r="C192" i="1"/>
  <c r="D192" i="1"/>
  <c r="E192" i="1"/>
  <c r="C191" i="1"/>
  <c r="D191" i="1"/>
  <c r="E191" i="1"/>
  <c r="B193" i="1"/>
  <c r="B192" i="1"/>
  <c r="B191" i="1"/>
  <c r="C190" i="1"/>
  <c r="D190" i="1"/>
  <c r="E190" i="1"/>
  <c r="B190" i="1"/>
  <c r="C176" i="1"/>
  <c r="D176" i="1"/>
  <c r="E176" i="1"/>
  <c r="C175" i="1"/>
  <c r="D175" i="1"/>
  <c r="E175" i="1"/>
  <c r="C174" i="1"/>
  <c r="D174" i="1"/>
  <c r="E174" i="1"/>
  <c r="C173" i="1"/>
  <c r="D173" i="1"/>
  <c r="E173" i="1"/>
  <c r="C238" i="1" l="1"/>
  <c r="D238" i="1"/>
  <c r="E238" i="1"/>
  <c r="F238" i="1"/>
  <c r="G238" i="1"/>
  <c r="C237" i="1"/>
  <c r="D237" i="1"/>
  <c r="E237" i="1"/>
  <c r="F237" i="1"/>
  <c r="G237" i="1"/>
  <c r="C236" i="1"/>
  <c r="D236" i="1"/>
  <c r="E236" i="1"/>
  <c r="F236" i="1"/>
  <c r="G236" i="1"/>
  <c r="C235" i="1"/>
  <c r="D235" i="1"/>
  <c r="E235" i="1"/>
  <c r="F235" i="1"/>
  <c r="G235" i="1"/>
  <c r="B238" i="1"/>
  <c r="B237" i="1"/>
  <c r="B236" i="1"/>
  <c r="B235" i="1"/>
  <c r="C224" i="1"/>
  <c r="D224" i="1"/>
  <c r="E224" i="1"/>
  <c r="F224" i="1"/>
  <c r="G224" i="1"/>
  <c r="B224" i="1"/>
  <c r="C223" i="1"/>
  <c r="D223" i="1"/>
  <c r="E223" i="1"/>
  <c r="F223" i="1"/>
  <c r="G223" i="1"/>
  <c r="B223" i="1"/>
  <c r="C222" i="1"/>
  <c r="D222" i="1"/>
  <c r="E222" i="1"/>
  <c r="F222" i="1"/>
  <c r="G222" i="1"/>
  <c r="B222" i="1"/>
  <c r="C221" i="1"/>
  <c r="D221" i="1"/>
  <c r="E221" i="1"/>
  <c r="F221" i="1"/>
  <c r="G221" i="1"/>
  <c r="B221" i="1"/>
  <c r="B176" i="1" l="1"/>
  <c r="B175" i="1"/>
  <c r="B174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6" i="1"/>
  <c r="D62" i="1"/>
  <c r="D65" i="1" s="1"/>
  <c r="E62" i="1"/>
  <c r="E65" i="1" s="1"/>
  <c r="C65" i="1"/>
  <c r="C64" i="1"/>
  <c r="B62" i="1"/>
  <c r="B64" i="1" s="1"/>
  <c r="C41" i="1"/>
  <c r="C43" i="1" s="1"/>
  <c r="D41" i="1"/>
  <c r="D45" i="1" s="1"/>
  <c r="E41" i="1"/>
  <c r="E43" i="1" s="1"/>
  <c r="B41" i="1"/>
  <c r="B45" i="1" s="1"/>
  <c r="C25" i="1"/>
  <c r="C29" i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B5" i="1"/>
  <c r="B8" i="1" s="1"/>
  <c r="C27" i="1"/>
  <c r="C28" i="1"/>
  <c r="E44" i="1"/>
  <c r="C44" i="1"/>
  <c r="E45" i="1"/>
  <c r="D8" i="1"/>
  <c r="E66" i="1" l="1"/>
  <c r="C45" i="1"/>
  <c r="F121" i="1"/>
  <c r="B65" i="1"/>
  <c r="B66" i="1"/>
  <c r="E8" i="1"/>
  <c r="C7" i="1"/>
  <c r="E27" i="1"/>
  <c r="D27" i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<sst xmlns="http://schemas.openxmlformats.org/spreadsheetml/2006/main" count="292" uniqueCount="42">
  <si>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</si>
  <si>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</si>
  <si>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</si>
  <si>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</si>
  <si>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</si>
  <si>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</si>
  <si>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</si>
  <si>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</si>
  <si>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</si>
  <si>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</si>
  <si>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</si>
  <si>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</si>
  <si>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</si>
  <si>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</si>
  <si>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</si>
  <si>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</si>
  <si>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</si>
  <si>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</si>
  <si>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</si>
  <si>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</si>
  <si>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</si>
  <si>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</si>
  <si>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</si>
  <si>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</si>
  <si>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</si>
  <si>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</si>
  <si>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</si>
  <si>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</si>
  <si>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</si>
  <si>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</si>
  <si>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</si>
  <si>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</si>
  <si>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</si>
  <si>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</si>
  <si>
    <t>M. paradoxa</t>
  </si>
  <si>
    <t>NRR</t>
  </si>
  <si>
    <t>pink stratum</t>
  </si>
  <si>
    <t>white stratum</t>
  </si>
  <si>
    <t>+</t>
  </si>
  <si>
    <t>M. scabiosae</t>
  </si>
  <si>
    <t>Hemizygous (Fantin list)</t>
  </si>
  <si>
    <t xml:space="preserve">Hemizygous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</si>
</sst>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  <font>
      <sz val="11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4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0.53235294117647058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3.8235294117647062E-2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0.4088235294117647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2.0588235294117647E-2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17267439560003"/>
          <c:y val="0.21222591362126242"/>
          <c:w val="0.18719487199778423"/>
          <c:h val="0.67467889188270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 paradoxa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86220472440941E-2"/>
          <c:y val="0.12376506024096387"/>
          <c:w val="0.7430208217810802"/>
          <c:h val="0.749507874015748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Sheet1!$A$221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Sheet1!$B$221:$G$221</c:f>
              <c:numCache>
                <c:formatCode>General</c:formatCode>
                <c:ptCount val="6"/>
                <c:pt idx="0">
                  <c:v>0.47510575984380082</c:v>
                </c:pt>
                <c:pt idx="1">
                  <c:v>7.7742279020234298E-2</c:v>
                </c:pt>
                <c:pt idx="2">
                  <c:v>3.5904255319148939E-2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0.44067796610169491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644A-A51D-F4AABFAC68C8}"/>
            </c:ext>
          </c:extLst>
        </c:ser>
        <c:ser>
          <c:idx val="1"/>
          <c:order val="1"/>
          <c:tx>
            <c:strRef>
              <c:f>Sheet1!$A$222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Sheet1!$B$222:$G$222</c:f>
              <c:numCache>
                <c:formatCode>General</c:formatCode>
                <c:ptCount val="6"/>
                <c:pt idx="0">
                  <c:v>2.7416205662219331E-2</c:v>
                </c:pt>
                <c:pt idx="1">
                  <c:v>2.6269080582179624E-2</c:v>
                </c:pt>
                <c:pt idx="2">
                  <c:v>2.7925531914893616E-2</c:v>
                </c:pt>
                <c:pt idx="3">
                  <c:v>0</c:v>
                </c:pt>
                <c:pt idx="4">
                  <c:v>1.020408163265306E-2</c:v>
                </c:pt>
                <c:pt idx="5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644A-A51D-F4AABFAC68C8}"/>
            </c:ext>
          </c:extLst>
        </c:ser>
        <c:ser>
          <c:idx val="2"/>
          <c:order val="2"/>
          <c:tx>
            <c:strRef>
              <c:f>Sheet1!$A$223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Sheet1!$B$223:$G$223</c:f>
              <c:numCache>
                <c:formatCode>General</c:formatCode>
                <c:ptCount val="6"/>
                <c:pt idx="0">
                  <c:v>0.38374552554506997</c:v>
                </c:pt>
                <c:pt idx="1">
                  <c:v>0.48100816471423502</c:v>
                </c:pt>
                <c:pt idx="2">
                  <c:v>0.45478723404255317</c:v>
                </c:pt>
                <c:pt idx="3">
                  <c:v>0.16666666666666666</c:v>
                </c:pt>
                <c:pt idx="4">
                  <c:v>0.21428571428571427</c:v>
                </c:pt>
                <c:pt idx="5">
                  <c:v>0.49152542372881358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644A-A51D-F4AABFAC68C8}"/>
            </c:ext>
          </c:extLst>
        </c:ser>
        <c:ser>
          <c:idx val="3"/>
          <c:order val="3"/>
          <c:tx>
            <c:strRef>
              <c:f>Sheet1!$A$224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Sheet1!$B$224:$G$224</c:f>
              <c:numCache>
                <c:formatCode>General</c:formatCode>
                <c:ptCount val="6"/>
                <c:pt idx="0">
                  <c:v>0.11373250894890986</c:v>
                </c:pt>
                <c:pt idx="1">
                  <c:v>0.41498047568335106</c:v>
                </c:pt>
                <c:pt idx="2">
                  <c:v>0.48138297872340424</c:v>
                </c:pt>
                <c:pt idx="3">
                  <c:v>0</c:v>
                </c:pt>
                <c:pt idx="4">
                  <c:v>1.3605442176870748E-2</c:v>
                </c:pt>
                <c:pt idx="5">
                  <c:v>5.0847457627118647E-2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644A-A51D-F4AABFAC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64847"/>
        <c:axId val="499792175"/>
      </c:barChart>
      <c:catAx>
        <c:axId val="499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2175"/>
        <c:crosses val="autoZero"/>
        <c:auto val="1"/>
        <c:lblAlgn val="ctr"/>
        <c:lblOffset val="100"/>
        <c:noMultiLvlLbl val="0"/>
      </c:catAx>
      <c:valAx>
        <c:axId val="499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940140845070423E-2"/>
              <c:y val="0.2150400815861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16901408450705"/>
          <c:y val="0.20820747557157765"/>
          <c:w val="0.1676056338028169"/>
          <c:h val="0.674322644910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 paradoxa</a:t>
            </a:r>
          </a:p>
        </c:rich>
      </c:tx>
      <c:layout>
        <c:manualLayout>
          <c:xMode val="edge"/>
          <c:yMode val="edge"/>
          <c:x val="0.43389178595419636"/>
          <c:y val="2.356902356902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6149557822433E-2"/>
          <c:y val="0.14464248787083434"/>
          <c:w val="0.76257868821806241"/>
          <c:h val="0.669333879406013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Sheet1!$A$235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Sheet1!$B$235:$G$235</c:f>
              <c:numCache>
                <c:formatCode>General</c:formatCode>
                <c:ptCount val="6"/>
                <c:pt idx="0">
                  <c:v>0.52825688073394494</c:v>
                </c:pt>
                <c:pt idx="1">
                  <c:v>8.6629001883239173E-2</c:v>
                </c:pt>
                <c:pt idx="2">
                  <c:v>5.9165526675786596E-2</c:v>
                </c:pt>
                <c:pt idx="3">
                  <c:v>0.83333333333333337</c:v>
                </c:pt>
                <c:pt idx="4">
                  <c:v>0.74832214765100669</c:v>
                </c:pt>
                <c:pt idx="5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3349-BCA1-1CFD1CB75B5A}"/>
            </c:ext>
          </c:extLst>
        </c:ser>
        <c:ser>
          <c:idx val="1"/>
          <c:order val="1"/>
          <c:tx>
            <c:strRef>
              <c:f>Sheet1!$A$236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Sheet1!$B$236:$G$236</c:f>
              <c:numCache>
                <c:formatCode>General</c:formatCode>
                <c:ptCount val="6"/>
                <c:pt idx="0">
                  <c:v>2.6880733944954129E-2</c:v>
                </c:pt>
                <c:pt idx="1">
                  <c:v>3.1207963411353241E-2</c:v>
                </c:pt>
                <c:pt idx="2">
                  <c:v>3.0095759233926128E-2</c:v>
                </c:pt>
                <c:pt idx="3">
                  <c:v>0</c:v>
                </c:pt>
                <c:pt idx="4">
                  <c:v>1.3422818791946308E-2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3349-BCA1-1CFD1CB75B5A}"/>
            </c:ext>
          </c:extLst>
        </c:ser>
        <c:ser>
          <c:idx val="2"/>
          <c:order val="2"/>
          <c:tx>
            <c:strRef>
              <c:f>Sheet1!$A$237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Sheet1!$B$237:$G$237</c:f>
              <c:numCache>
                <c:formatCode>General</c:formatCode>
                <c:ptCount val="6"/>
                <c:pt idx="0">
                  <c:v>0.37467889908256879</c:v>
                </c:pt>
                <c:pt idx="1">
                  <c:v>0.4872208770513855</c:v>
                </c:pt>
                <c:pt idx="2">
                  <c:v>0.45109439124487005</c:v>
                </c:pt>
                <c:pt idx="3">
                  <c:v>0.125</c:v>
                </c:pt>
                <c:pt idx="4">
                  <c:v>0.21476510067114093</c:v>
                </c:pt>
                <c:pt idx="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3349-BCA1-1CFD1CB75B5A}"/>
            </c:ext>
          </c:extLst>
        </c:ser>
        <c:ser>
          <c:idx val="3"/>
          <c:order val="3"/>
          <c:tx>
            <c:strRef>
              <c:f>Sheet1!$A$238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Sheet1!$B$238:$G$238</c:f>
              <c:numCache>
                <c:formatCode>General</c:formatCode>
                <c:ptCount val="6"/>
                <c:pt idx="0">
                  <c:v>7.0183486238532114E-2</c:v>
                </c:pt>
                <c:pt idx="1">
                  <c:v>0.39494215765402207</c:v>
                </c:pt>
                <c:pt idx="2">
                  <c:v>0.45964432284541723</c:v>
                </c:pt>
                <c:pt idx="3">
                  <c:v>4.1666666666666664E-2</c:v>
                </c:pt>
                <c:pt idx="4">
                  <c:v>2.3489932885906041E-2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B-3349-BCA1-1CFD1CB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79119"/>
        <c:axId val="383558287"/>
      </c:barChart>
      <c:catAx>
        <c:axId val="502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8287"/>
        <c:crosses val="autoZero"/>
        <c:auto val="1"/>
        <c:lblAlgn val="ctr"/>
        <c:lblOffset val="100"/>
        <c:noMultiLvlLbl val="0"/>
      </c:catAx>
      <c:valAx>
        <c:axId val="3835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85639097223664"/>
          <c:y val="0.20385826771653542"/>
          <c:w val="0.15529650482344057"/>
          <c:h val="0.62000689307775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/>
              <a:t>M.</a:t>
            </a:r>
            <a:r>
              <a:rPr lang="en-US" sz="2000" b="0" i="1" baseline="0"/>
              <a:t> acaulis</a:t>
            </a:r>
            <a:endParaRPr lang="en-US" sz="20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0590512084699"/>
          <c:y val="0.11917682926829269"/>
          <c:w val="0.71284692194012012"/>
          <c:h val="0.816194305742270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Sheet1!$A$190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Sheet1!$B$190:$E$190</c:f>
              <c:numCache>
                <c:formatCode>General</c:formatCode>
                <c:ptCount val="4"/>
                <c:pt idx="0">
                  <c:v>0.57577197149643711</c:v>
                </c:pt>
                <c:pt idx="1">
                  <c:v>0.37604456824512533</c:v>
                </c:pt>
                <c:pt idx="2">
                  <c:v>2.8301886792452831E-2</c:v>
                </c:pt>
                <c:pt idx="3">
                  <c:v>0.51008645533141206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C34B-9FF7-D73B31D9E755}"/>
            </c:ext>
          </c:extLst>
        </c:ser>
        <c:ser>
          <c:idx val="1"/>
          <c:order val="1"/>
          <c:tx>
            <c:strRef>
              <c:f>Sheet1!$A$191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Sheet1!$B$191:$E$191</c:f>
              <c:numCache>
                <c:formatCode>General</c:formatCode>
                <c:ptCount val="4"/>
                <c:pt idx="0">
                  <c:v>4.1330166270783848E-2</c:v>
                </c:pt>
                <c:pt idx="1">
                  <c:v>9.7493036211699163E-2</c:v>
                </c:pt>
                <c:pt idx="2">
                  <c:v>2.8301886792452831E-2</c:v>
                </c:pt>
                <c:pt idx="3">
                  <c:v>6.0518731988472622E-2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1-C34B-9FF7-D73B31D9E755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Sheet1!$B$192:$E$192</c:f>
              <c:numCache>
                <c:formatCode>General</c:formatCode>
                <c:ptCount val="4"/>
                <c:pt idx="0">
                  <c:v>0.35116389548693588</c:v>
                </c:pt>
                <c:pt idx="1">
                  <c:v>0.38718662952646238</c:v>
                </c:pt>
                <c:pt idx="2">
                  <c:v>0.59433962264150941</c:v>
                </c:pt>
                <c:pt idx="3">
                  <c:v>0.40345821325648418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1-C34B-9FF7-D73B31D9E755}"/>
            </c:ext>
          </c:extLst>
        </c:ser>
        <c:ser>
          <c:idx val="3"/>
          <c:order val="3"/>
          <c:tx>
            <c:strRef>
              <c:f>Sheet1!$A$193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Sheet1!$B$193:$E$193</c:f>
              <c:numCache>
                <c:formatCode>General</c:formatCode>
                <c:ptCount val="4"/>
                <c:pt idx="0">
                  <c:v>3.173396674584323E-2</c:v>
                </c:pt>
                <c:pt idx="1">
                  <c:v>0.1392757660167131</c:v>
                </c:pt>
                <c:pt idx="2">
                  <c:v>0.34905660377358488</c:v>
                </c:pt>
                <c:pt idx="3">
                  <c:v>2.5936599423631124E-2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C34B-9FF7-D73B31D9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75791"/>
        <c:axId val="522081967"/>
      </c:barChart>
      <c:catAx>
        <c:axId val="5567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1967"/>
        <c:crosses val="autoZero"/>
        <c:auto val="1"/>
        <c:lblAlgn val="ctr"/>
        <c:lblOffset val="100"/>
        <c:noMultiLvlLbl val="0"/>
      </c:catAx>
      <c:valAx>
        <c:axId val="5220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2502169850422"/>
          <c:y val="0.25166002496639139"/>
          <c:w val="0.17004449170765273"/>
          <c:h val="0.55183214903015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/>
              <a:t>M. scabiosae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738382296576"/>
          <c:y val="0.11756172839506175"/>
          <c:w val="0.73770853365788713"/>
          <c:h val="0.813925099640322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Sheet1!$A$253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Sheet1!$B$253:$E$253</c:f>
              <c:numCache>
                <c:formatCode>General</c:formatCode>
                <c:ptCount val="4"/>
                <c:pt idx="0">
                  <c:v>0.77625148593316606</c:v>
                </c:pt>
                <c:pt idx="1">
                  <c:v>0.64919354838709675</c:v>
                </c:pt>
                <c:pt idx="2">
                  <c:v>0.13592233009708737</c:v>
                </c:pt>
                <c:pt idx="3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9E45-819B-476D29E1335A}"/>
            </c:ext>
          </c:extLst>
        </c:ser>
        <c:ser>
          <c:idx val="1"/>
          <c:order val="1"/>
          <c:tx>
            <c:strRef>
              <c:f>Sheet1!$A$254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Sheet1!$B$254:$E$254</c:f>
              <c:numCache>
                <c:formatCode>General</c:formatCode>
                <c:ptCount val="4"/>
                <c:pt idx="0">
                  <c:v>2.7605336151102892E-2</c:v>
                </c:pt>
                <c:pt idx="1">
                  <c:v>4.4354838709677422E-2</c:v>
                </c:pt>
                <c:pt idx="2">
                  <c:v>3.8834951456310676E-2</c:v>
                </c:pt>
                <c:pt idx="3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D-9E45-819B-476D29E1335A}"/>
            </c:ext>
          </c:extLst>
        </c:ser>
        <c:ser>
          <c:idx val="2"/>
          <c:order val="2"/>
          <c:tx>
            <c:strRef>
              <c:f>Sheet1!$A$255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Sheet1!$B$255:$E$255</c:f>
              <c:numCache>
                <c:formatCode>General</c:formatCode>
                <c:ptCount val="4"/>
                <c:pt idx="0">
                  <c:v>0.12746004490820234</c:v>
                </c:pt>
                <c:pt idx="1">
                  <c:v>0.16935483870967741</c:v>
                </c:pt>
                <c:pt idx="2">
                  <c:v>0.4563106796116505</c:v>
                </c:pt>
                <c:pt idx="3">
                  <c:v>0.24489795918367346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D-9E45-819B-476D29E1335A}"/>
            </c:ext>
          </c:extLst>
        </c:ser>
        <c:ser>
          <c:idx val="3"/>
          <c:order val="3"/>
          <c:tx>
            <c:strRef>
              <c:f>Sheet1!$A$256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Sheet1!$B$256:$E$256</c:f>
              <c:numCache>
                <c:formatCode>General</c:formatCode>
                <c:ptCount val="4"/>
                <c:pt idx="0">
                  <c:v>6.8683133007528735E-2</c:v>
                </c:pt>
                <c:pt idx="1">
                  <c:v>0.13709677419354838</c:v>
                </c:pt>
                <c:pt idx="2">
                  <c:v>0.36893203883495146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D-9E45-819B-476D29E1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81455"/>
        <c:axId val="557084527"/>
      </c:barChart>
      <c:catAx>
        <c:axId val="5244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4527"/>
        <c:crosses val="autoZero"/>
        <c:auto val="1"/>
        <c:lblAlgn val="ctr"/>
        <c:lblOffset val="100"/>
        <c:noMultiLvlLbl val="0"/>
      </c:catAx>
      <c:valAx>
        <c:axId val="557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3663535439795047E-2"/>
              <c:y val="0.1872402060853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9209169092977"/>
          <c:y val="0.19921138329930982"/>
          <c:w val="0.15646025672922401"/>
          <c:h val="0.64815106445027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u="none" strike="noStrike" baseline="0">
                <a:effectLst/>
              </a:rPr>
              <a:t>M. scabiosae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8015977437268"/>
          <c:y val="0.1276751592356688"/>
          <c:w val="0.74042129695227688"/>
          <c:h val="0.807999147399568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Sheet1!$B$270:$E$270</c:f>
              <c:numCache>
                <c:formatCode>General</c:formatCode>
                <c:ptCount val="4"/>
                <c:pt idx="0">
                  <c:v>0.76269851686573042</c:v>
                </c:pt>
                <c:pt idx="1">
                  <c:v>0.73732718894009219</c:v>
                </c:pt>
                <c:pt idx="2">
                  <c:v>0.20481927710843373</c:v>
                </c:pt>
                <c:pt idx="3">
                  <c:v>0.69655172413793098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D-2A4E-AA21-0D0B76DEE40E}"/>
            </c:ext>
          </c:extLst>
        </c:ser>
        <c:ser>
          <c:idx val="1"/>
          <c:order val="1"/>
          <c:tx>
            <c:strRef>
              <c:f>Sheet1!$A$271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Sheet1!$B$271:$E$271</c:f>
              <c:numCache>
                <c:formatCode>General</c:formatCode>
                <c:ptCount val="4"/>
                <c:pt idx="0">
                  <c:v>2.5593909961937261E-2</c:v>
                </c:pt>
                <c:pt idx="1">
                  <c:v>3.6866359447004608E-2</c:v>
                </c:pt>
                <c:pt idx="2">
                  <c:v>6.0240963855421686E-2</c:v>
                </c:pt>
                <c:pt idx="3">
                  <c:v>2.0689655172413793E-2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D-2A4E-AA21-0D0B76DEE40E}"/>
            </c:ext>
          </c:extLst>
        </c:ser>
        <c:ser>
          <c:idx val="2"/>
          <c:order val="2"/>
          <c:tx>
            <c:strRef>
              <c:f>Sheet1!$A$272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Sheet1!$B$272:$E$272</c:f>
              <c:numCache>
                <c:formatCode>General</c:formatCode>
                <c:ptCount val="4"/>
                <c:pt idx="0">
                  <c:v>0.1274445465284158</c:v>
                </c:pt>
                <c:pt idx="1">
                  <c:v>0.11981566820276497</c:v>
                </c:pt>
                <c:pt idx="2">
                  <c:v>0.46987951807228917</c:v>
                </c:pt>
                <c:pt idx="3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D-2A4E-AA21-0D0B76DEE40E}"/>
            </c:ext>
          </c:extLst>
        </c:ser>
        <c:ser>
          <c:idx val="3"/>
          <c:order val="3"/>
          <c:tx>
            <c:strRef>
              <c:f>Sheet1!$A$273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Sheet1!$B$273:$E$273</c:f>
              <c:numCache>
                <c:formatCode>General</c:formatCode>
                <c:ptCount val="4"/>
                <c:pt idx="0">
                  <c:v>8.4263026643916522E-2</c:v>
                </c:pt>
                <c:pt idx="1">
                  <c:v>0.10599078341013825</c:v>
                </c:pt>
                <c:pt idx="2">
                  <c:v>0.26506024096385544</c:v>
                </c:pt>
                <c:pt idx="3">
                  <c:v>0.1103448275862069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D-2A4E-AA21-0D0B76DE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546127"/>
        <c:axId val="556220399"/>
      </c:barChart>
      <c:catAx>
        <c:axId val="5215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399"/>
        <c:crosses val="autoZero"/>
        <c:auto val="1"/>
        <c:lblAlgn val="ctr"/>
        <c:lblOffset val="100"/>
        <c:noMultiLvlLbl val="0"/>
      </c:catAx>
      <c:valAx>
        <c:axId val="5562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56555269922879E-2"/>
              <c:y val="0.1804644164702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3105344479752"/>
          <c:y val="0.18963212799037063"/>
          <c:w val="0.14328617020558809"/>
          <c:h val="0.67516224484678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1136650</xdr:colOff>
      <xdr:row>162</xdr:row>
      <xdr:rowOff>88900</xdr:rowOff>
    </xdr:from>
    <xdr:to>
      <xdr:col>13</xdr:col>
      <xdr:colOff>203200</xdr:colOff>
      <xdr:row>180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201</xdr:row>
      <xdr:rowOff>63500</xdr:rowOff>
    </xdr:from>
    <xdr:to>
      <xdr:col>15</xdr:col>
      <xdr:colOff>723900</xdr:colOff>
      <xdr:row>220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63BE-24FA-1644-9F9E-CF928FA5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221</xdr:row>
      <xdr:rowOff>12700</xdr:rowOff>
    </xdr:from>
    <xdr:to>
      <xdr:col>15</xdr:col>
      <xdr:colOff>673100</xdr:colOff>
      <xdr:row>238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BDB51E-98C4-D24C-9220-41494152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1085850</xdr:colOff>
      <xdr:row>182</xdr:row>
      <xdr:rowOff>63500</xdr:rowOff>
    </xdr:from>
    <xdr:to>
      <xdr:col>13</xdr:col>
      <xdr:colOff>228600</xdr:colOff>
      <xdr:row>202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132ADD-F9F7-9943-AADF-7362DB1D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806450</xdr:colOff>
      <xdr:row>239</xdr:row>
      <xdr:rowOff>63500</xdr:rowOff>
    </xdr:from>
    <xdr:to>
      <xdr:col>15</xdr:col>
      <xdr:colOff>609600</xdr:colOff>
      <xdr:row>259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F57CCB-4B43-7847-8AE6-52D48B13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6350</xdr:colOff>
      <xdr:row>259</xdr:row>
      <xdr:rowOff>177800</xdr:rowOff>
    </xdr:from>
    <xdr:to>
      <xdr:col>15</xdr:col>
      <xdr:colOff>609600</xdr:colOff>
      <xdr:row>277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45DFF3-F2B2-4743-BF29-4C93EDC8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3"/>
  <sheetViews>
    <sheetView tabSelected="1" topLeftCell="A232" workbookViewId="0">
      <selection activeCell="G275" sqref="G275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  <col min="11" max="11" width="13.5" bestFit="1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17"/>
      <c r="N60" s="17"/>
      <c r="O60" s="17"/>
      <c r="P60" s="17"/>
      <c r="Q60" s="17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17"/>
      <c r="N61" s="17"/>
      <c r="O61" s="17"/>
      <c r="P61" s="17"/>
      <c r="Q61" s="17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17"/>
      <c r="N62" s="17"/>
      <c r="O62" s="17"/>
      <c r="P62" s="17"/>
      <c r="Q62" s="17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17"/>
      <c r="N63" s="17"/>
      <c r="O63" s="17"/>
      <c r="P63" s="17"/>
      <c r="Q63" s="17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17"/>
      <c r="N64" s="17"/>
      <c r="O64" s="17"/>
      <c r="P64" s="17"/>
      <c r="Q64" s="17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33" t="s">
        <v>3</v>
      </c>
      <c r="C72" s="33" t="s">
        <v>4</v>
      </c>
      <c r="D72" s="33" t="s">
        <v>14</v>
      </c>
      <c r="E72" s="33" t="s">
        <v>5</v>
      </c>
      <c r="F72" s="33" t="s">
        <v>1</v>
      </c>
      <c r="G72" s="29" t="s">
        <v>26</v>
      </c>
      <c r="H72" s="29" t="s">
        <v>25</v>
      </c>
      <c r="I72" s="29"/>
    </row>
    <row r="73" spans="1:9">
      <c r="A73" s="10" t="s">
        <v>13</v>
      </c>
      <c r="B73" s="33"/>
      <c r="C73" s="33"/>
      <c r="D73" s="33"/>
      <c r="E73" s="33"/>
      <c r="F73" s="33"/>
      <c r="G73" s="29"/>
      <c r="H73" s="29"/>
      <c r="I73" s="29"/>
    </row>
    <row r="74" spans="1:9">
      <c r="A74" s="10" t="s">
        <v>15</v>
      </c>
      <c r="B74" s="18">
        <v>10749</v>
      </c>
      <c r="C74" s="18">
        <v>1146</v>
      </c>
      <c r="D74" s="18">
        <v>470</v>
      </c>
      <c r="E74" s="18">
        <v>71</v>
      </c>
      <c r="F74" s="18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18">
        <v>6117</v>
      </c>
      <c r="C75" s="18">
        <v>164</v>
      </c>
      <c r="D75" s="18">
        <v>15</v>
      </c>
      <c r="E75" s="18">
        <v>60</v>
      </c>
      <c r="F75" s="18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18">
        <v>366</v>
      </c>
      <c r="C76" s="18">
        <v>46</v>
      </c>
      <c r="D76" s="18">
        <v>13</v>
      </c>
      <c r="E76" s="18">
        <v>3</v>
      </c>
      <c r="F76" s="18">
        <v>5</v>
      </c>
      <c r="G76" s="7">
        <v>0</v>
      </c>
      <c r="H76">
        <v>14</v>
      </c>
    </row>
    <row r="77" spans="1:9">
      <c r="A77" s="10" t="s">
        <v>18</v>
      </c>
      <c r="B77" s="18">
        <v>725</v>
      </c>
      <c r="C77" s="18">
        <v>0</v>
      </c>
      <c r="D77" s="18">
        <v>0</v>
      </c>
      <c r="E77" s="18">
        <v>0</v>
      </c>
      <c r="F77" s="18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18">
        <v>4133</v>
      </c>
      <c r="C78" s="18">
        <v>893</v>
      </c>
      <c r="D78" s="18">
        <v>402</v>
      </c>
      <c r="E78" s="18">
        <v>8</v>
      </c>
      <c r="F78" s="18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18">
        <v>133</v>
      </c>
      <c r="C79" s="18">
        <v>43</v>
      </c>
      <c r="D79" s="18">
        <v>40</v>
      </c>
      <c r="E79" s="18">
        <v>0</v>
      </c>
      <c r="F79" s="18">
        <v>3</v>
      </c>
      <c r="G79" s="7">
        <v>24</v>
      </c>
      <c r="H79" s="7">
        <f>SUM(C79:F79)</f>
        <v>86</v>
      </c>
    </row>
    <row r="80" spans="1:9">
      <c r="A80" s="29"/>
      <c r="B80" s="33" t="s">
        <v>3</v>
      </c>
      <c r="C80" s="33" t="s">
        <v>4</v>
      </c>
      <c r="D80" s="33" t="s">
        <v>14</v>
      </c>
      <c r="E80" s="33" t="s">
        <v>5</v>
      </c>
      <c r="F80" s="33" t="s">
        <v>1</v>
      </c>
    </row>
    <row r="81" spans="1:19">
      <c r="A81" s="29"/>
      <c r="B81" s="33"/>
      <c r="C81" s="33"/>
      <c r="D81" s="33"/>
      <c r="E81" s="33"/>
      <c r="F81" s="33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19"/>
      <c r="P82" s="19"/>
      <c r="Q82" s="19"/>
      <c r="R82" s="19"/>
      <c r="S82" s="19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0"/>
      <c r="P83" s="20"/>
      <c r="Q83" s="15"/>
      <c r="R83" s="20"/>
      <c r="S83" s="20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0"/>
      <c r="P84" s="20"/>
      <c r="Q84" s="20"/>
      <c r="R84" s="20"/>
      <c r="S84" s="20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0"/>
      <c r="P85" s="20"/>
      <c r="Q85" s="20"/>
      <c r="R85" s="20"/>
      <c r="S85" s="20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0"/>
      <c r="P86" s="20"/>
      <c r="Q86" s="20"/>
      <c r="R86" s="20"/>
      <c r="S86" s="20"/>
    </row>
    <row r="87" spans="1:19">
      <c r="A87" s="10"/>
      <c r="B87" s="30" t="s">
        <v>3</v>
      </c>
      <c r="C87" s="31" t="s">
        <v>25</v>
      </c>
    </row>
    <row r="88" spans="1:19">
      <c r="A88" s="10"/>
      <c r="B88" s="30"/>
      <c r="C88" s="31"/>
      <c r="E88" s="30" t="s">
        <v>3</v>
      </c>
      <c r="F88" s="31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30"/>
      <c r="F89" s="31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32" t="s">
        <v>3</v>
      </c>
      <c r="C98" s="32" t="s">
        <v>4</v>
      </c>
      <c r="D98" s="32" t="s">
        <v>14</v>
      </c>
      <c r="E98" s="32" t="s">
        <v>5</v>
      </c>
      <c r="F98" s="32" t="s">
        <v>1</v>
      </c>
    </row>
    <row r="99" spans="1:8">
      <c r="A99" s="8" t="s">
        <v>13</v>
      </c>
      <c r="B99" s="32"/>
      <c r="C99" s="32"/>
      <c r="D99" s="32"/>
      <c r="E99" s="32"/>
      <c r="F99" s="32"/>
      <c r="G99" t="s">
        <v>26</v>
      </c>
      <c r="H99" t="s">
        <v>25</v>
      </c>
    </row>
    <row r="100" spans="1:8">
      <c r="A100" s="8" t="s">
        <v>22</v>
      </c>
      <c r="B100" s="18">
        <v>10686</v>
      </c>
      <c r="C100" s="18">
        <v>1552</v>
      </c>
      <c r="D100" s="18">
        <v>517</v>
      </c>
      <c r="E100" s="18">
        <v>76</v>
      </c>
      <c r="F100" s="18">
        <v>158</v>
      </c>
      <c r="G100" s="9">
        <v>44</v>
      </c>
      <c r="H100" s="9"/>
    </row>
    <row r="101" spans="1:8">
      <c r="A101" s="8" t="s">
        <v>16</v>
      </c>
      <c r="B101" s="18">
        <v>6119</v>
      </c>
      <c r="C101" s="18">
        <v>157</v>
      </c>
      <c r="D101" s="18">
        <v>12</v>
      </c>
      <c r="E101" s="18">
        <v>60</v>
      </c>
      <c r="F101" s="18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18">
        <v>377</v>
      </c>
      <c r="C102" s="18">
        <v>63</v>
      </c>
      <c r="D102" s="18">
        <v>9</v>
      </c>
      <c r="E102" s="18">
        <v>4</v>
      </c>
      <c r="F102" s="18">
        <v>4</v>
      </c>
      <c r="G102" s="9">
        <v>0</v>
      </c>
      <c r="H102" s="9">
        <v>13</v>
      </c>
    </row>
    <row r="103" spans="1:8">
      <c r="A103" s="8" t="s">
        <v>23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9">
        <v>0</v>
      </c>
      <c r="H103" s="9">
        <v>102</v>
      </c>
    </row>
    <row r="104" spans="1:8">
      <c r="A104" s="8" t="s">
        <v>24</v>
      </c>
      <c r="B104" s="18">
        <v>4104</v>
      </c>
      <c r="C104" s="18">
        <v>1240</v>
      </c>
      <c r="D104" s="18">
        <v>465</v>
      </c>
      <c r="E104" s="18">
        <v>12</v>
      </c>
      <c r="F104" s="18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18">
        <v>86</v>
      </c>
      <c r="C105" s="18">
        <v>92</v>
      </c>
      <c r="D105" s="18">
        <v>31</v>
      </c>
      <c r="E105" s="18">
        <v>0</v>
      </c>
      <c r="F105" s="18">
        <v>2</v>
      </c>
      <c r="G105" s="9">
        <v>9</v>
      </c>
      <c r="H105">
        <f>SUM(C105,E105,F105,G105)</f>
        <v>103</v>
      </c>
    </row>
    <row r="106" spans="1:8">
      <c r="A106" s="8"/>
      <c r="B106" s="32" t="s">
        <v>3</v>
      </c>
      <c r="C106" s="32" t="s">
        <v>4</v>
      </c>
      <c r="D106" s="32" t="s">
        <v>14</v>
      </c>
      <c r="E106" s="32" t="s">
        <v>5</v>
      </c>
      <c r="F106" s="32" t="s">
        <v>1</v>
      </c>
    </row>
    <row r="107" spans="1:8">
      <c r="B107" s="32"/>
      <c r="C107" s="32"/>
      <c r="D107" s="32"/>
      <c r="E107" s="32"/>
      <c r="F107" s="32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30" t="s">
        <v>3</v>
      </c>
      <c r="C114" s="31" t="s">
        <v>25</v>
      </c>
    </row>
    <row r="115" spans="1:6">
      <c r="A115" s="10"/>
      <c r="B115" s="30"/>
      <c r="C115" s="31"/>
      <c r="E115" s="30" t="s">
        <v>3</v>
      </c>
      <c r="F115" s="31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30"/>
      <c r="F116" s="31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34" t="s">
        <v>27</v>
      </c>
      <c r="B126" s="34"/>
      <c r="C126" s="34"/>
      <c r="D126" s="34"/>
      <c r="E126" s="34"/>
      <c r="F126" s="34"/>
    </row>
    <row r="127" spans="1:6">
      <c r="B127" s="33" t="s">
        <v>3</v>
      </c>
      <c r="C127" s="33" t="s">
        <v>28</v>
      </c>
      <c r="D127" s="33" t="s">
        <v>14</v>
      </c>
      <c r="E127" s="33" t="s">
        <v>29</v>
      </c>
      <c r="F127" s="33" t="s">
        <v>1</v>
      </c>
    </row>
    <row r="128" spans="1:6">
      <c r="B128" s="33"/>
      <c r="C128" s="33"/>
      <c r="D128" s="33"/>
      <c r="E128" s="33"/>
      <c r="F128" s="33"/>
    </row>
    <row r="129" spans="1:6" ht="21">
      <c r="A129" t="s">
        <v>30</v>
      </c>
      <c r="B129" s="16">
        <v>9705</v>
      </c>
      <c r="C129" s="16">
        <v>680</v>
      </c>
      <c r="D129" s="16">
        <v>491</v>
      </c>
      <c r="E129" s="16">
        <v>110</v>
      </c>
      <c r="F129" s="16">
        <v>153</v>
      </c>
    </row>
    <row r="130" spans="1:6" ht="21">
      <c r="A130" s="11" t="s">
        <v>16</v>
      </c>
      <c r="B130" s="16">
        <v>6146</v>
      </c>
      <c r="C130" s="16">
        <v>112</v>
      </c>
      <c r="D130" s="16">
        <v>22</v>
      </c>
      <c r="E130" s="16">
        <v>46</v>
      </c>
      <c r="F130" s="16">
        <v>77</v>
      </c>
    </row>
    <row r="131" spans="1:6" ht="21">
      <c r="A131" s="11" t="s">
        <v>31</v>
      </c>
      <c r="B131" s="16">
        <v>250</v>
      </c>
      <c r="C131" s="16">
        <v>40</v>
      </c>
      <c r="D131" s="16">
        <v>25</v>
      </c>
      <c r="E131" s="16">
        <v>9</v>
      </c>
      <c r="F131" s="16">
        <v>2</v>
      </c>
    </row>
    <row r="132" spans="1:6" ht="21">
      <c r="A132" s="11" t="s">
        <v>32</v>
      </c>
      <c r="B132" s="16">
        <v>2977</v>
      </c>
      <c r="C132" s="16">
        <v>361</v>
      </c>
      <c r="D132" s="16">
        <v>271</v>
      </c>
      <c r="E132" s="16">
        <v>46</v>
      </c>
      <c r="F132" s="16">
        <v>70</v>
      </c>
    </row>
    <row r="133" spans="1:6" ht="21">
      <c r="A133" s="11" t="s">
        <v>20</v>
      </c>
      <c r="B133" s="16">
        <v>332</v>
      </c>
      <c r="C133" s="16">
        <v>167</v>
      </c>
      <c r="D133" s="16">
        <v>173</v>
      </c>
      <c r="E133" s="16">
        <v>9</v>
      </c>
      <c r="F133" s="16">
        <v>4</v>
      </c>
    </row>
    <row r="134" spans="1:6">
      <c r="A134" s="13"/>
      <c r="B134" s="33" t="s">
        <v>3</v>
      </c>
      <c r="C134" s="33" t="s">
        <v>28</v>
      </c>
      <c r="D134" s="33" t="s">
        <v>14</v>
      </c>
      <c r="E134" s="33" t="s">
        <v>29</v>
      </c>
      <c r="F134" s="33" t="s">
        <v>1</v>
      </c>
    </row>
    <row r="135" spans="1:6">
      <c r="B135" s="33"/>
      <c r="C135" s="33"/>
      <c r="D135" s="33"/>
      <c r="E135" s="33"/>
      <c r="F135" s="33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33" t="s">
        <v>3</v>
      </c>
      <c r="C144" s="33" t="s">
        <v>28</v>
      </c>
      <c r="D144" s="33" t="s">
        <v>14</v>
      </c>
      <c r="E144" s="33" t="s">
        <v>29</v>
      </c>
      <c r="F144" s="33" t="s">
        <v>1</v>
      </c>
    </row>
    <row r="145" spans="1:6">
      <c r="B145" s="33"/>
      <c r="C145" s="33"/>
      <c r="D145" s="33"/>
      <c r="E145" s="33"/>
      <c r="F145" s="33"/>
    </row>
    <row r="146" spans="1:6" ht="21">
      <c r="A146" t="s">
        <v>30</v>
      </c>
      <c r="B146" s="16">
        <v>9417</v>
      </c>
      <c r="C146" s="16">
        <v>732</v>
      </c>
      <c r="D146" s="16">
        <v>477</v>
      </c>
      <c r="E146" s="16">
        <v>123</v>
      </c>
      <c r="F146" s="16">
        <v>147</v>
      </c>
    </row>
    <row r="147" spans="1:6" ht="21">
      <c r="A147" s="11" t="s">
        <v>16</v>
      </c>
      <c r="B147" s="16">
        <v>6151</v>
      </c>
      <c r="C147" s="16">
        <v>106</v>
      </c>
      <c r="D147" s="16">
        <v>17</v>
      </c>
      <c r="E147" s="16">
        <v>46</v>
      </c>
      <c r="F147" s="16">
        <v>78</v>
      </c>
    </row>
    <row r="148" spans="1:6" ht="21">
      <c r="A148" s="11" t="s">
        <v>31</v>
      </c>
      <c r="B148" s="16">
        <v>260</v>
      </c>
      <c r="C148" s="16">
        <v>45</v>
      </c>
      <c r="D148" s="16">
        <v>20</v>
      </c>
      <c r="E148" s="16">
        <v>9</v>
      </c>
      <c r="F148" s="16">
        <v>1</v>
      </c>
    </row>
    <row r="149" spans="1:6" ht="21">
      <c r="A149" s="11" t="s">
        <v>32</v>
      </c>
      <c r="B149" s="16">
        <v>3006</v>
      </c>
      <c r="C149" s="16">
        <v>407</v>
      </c>
      <c r="D149" s="16">
        <v>283</v>
      </c>
      <c r="E149" s="16">
        <v>57</v>
      </c>
      <c r="F149" s="16">
        <v>65</v>
      </c>
    </row>
    <row r="150" spans="1:6" ht="21">
      <c r="A150" s="11" t="s">
        <v>20</v>
      </c>
      <c r="B150" s="16">
        <v>0</v>
      </c>
      <c r="C150" s="16">
        <v>174</v>
      </c>
      <c r="D150" s="16">
        <v>157</v>
      </c>
      <c r="E150" s="16">
        <v>11</v>
      </c>
      <c r="F150" s="16">
        <v>3</v>
      </c>
    </row>
    <row r="152" spans="1:6">
      <c r="A152" s="29"/>
      <c r="B152" s="33" t="s">
        <v>3</v>
      </c>
      <c r="C152" s="33" t="s">
        <v>28</v>
      </c>
      <c r="D152" s="33" t="s">
        <v>14</v>
      </c>
      <c r="E152" s="33" t="s">
        <v>29</v>
      </c>
      <c r="F152" s="33" t="s">
        <v>1</v>
      </c>
    </row>
    <row r="153" spans="1:6">
      <c r="A153" s="29"/>
      <c r="B153" s="33"/>
      <c r="C153" s="33"/>
      <c r="D153" s="33"/>
      <c r="E153" s="33"/>
      <c r="F153" s="33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28" t="s">
        <v>33</v>
      </c>
      <c r="C162" s="29"/>
      <c r="D162" s="29"/>
      <c r="E162" s="29"/>
    </row>
    <row r="163" spans="1:5">
      <c r="B163" s="29"/>
      <c r="C163" s="29"/>
      <c r="D163" s="29"/>
      <c r="E163" s="29"/>
    </row>
    <row r="164" spans="1:5">
      <c r="B164" s="33" t="s">
        <v>3</v>
      </c>
      <c r="C164" s="33" t="s">
        <v>28</v>
      </c>
      <c r="D164" s="33" t="s">
        <v>14</v>
      </c>
      <c r="E164" s="33" t="s">
        <v>1</v>
      </c>
    </row>
    <row r="165" spans="1:5">
      <c r="B165" s="33"/>
      <c r="C165" s="33"/>
      <c r="D165" s="33"/>
      <c r="E165" s="33"/>
    </row>
    <row r="166" spans="1:5" ht="18">
      <c r="A166" t="s">
        <v>30</v>
      </c>
      <c r="B166" s="21">
        <v>10326</v>
      </c>
      <c r="C166" s="21">
        <v>349</v>
      </c>
      <c r="D166" s="21">
        <v>101</v>
      </c>
      <c r="E166" s="21">
        <v>340</v>
      </c>
    </row>
    <row r="167" spans="1:5" ht="18">
      <c r="A167" s="11" t="s">
        <v>16</v>
      </c>
      <c r="B167" s="21">
        <v>6092</v>
      </c>
      <c r="C167" s="21">
        <v>138</v>
      </c>
      <c r="D167" s="21">
        <v>2</v>
      </c>
      <c r="E167" s="21">
        <v>181</v>
      </c>
    </row>
    <row r="168" spans="1:5" ht="18">
      <c r="A168" s="11" t="s">
        <v>31</v>
      </c>
      <c r="B168" s="21">
        <v>353</v>
      </c>
      <c r="C168" s="21">
        <v>21</v>
      </c>
      <c r="D168" s="21">
        <v>5</v>
      </c>
      <c r="E168" s="21">
        <v>13</v>
      </c>
    </row>
    <row r="169" spans="1:5" ht="18">
      <c r="A169" s="11" t="s">
        <v>32</v>
      </c>
      <c r="B169" s="21">
        <v>3652</v>
      </c>
      <c r="C169" s="21">
        <v>148</v>
      </c>
      <c r="D169" s="21">
        <v>66</v>
      </c>
      <c r="E169" s="21">
        <v>139</v>
      </c>
    </row>
    <row r="170" spans="1:5" ht="18">
      <c r="A170" s="11" t="s">
        <v>20</v>
      </c>
      <c r="B170" s="21">
        <v>229</v>
      </c>
      <c r="C170" s="21">
        <v>42</v>
      </c>
      <c r="D170" s="21">
        <v>28</v>
      </c>
      <c r="E170" s="21">
        <v>7</v>
      </c>
    </row>
    <row r="171" spans="1:5">
      <c r="A171" s="29"/>
      <c r="B171" s="33" t="s">
        <v>3</v>
      </c>
      <c r="C171" s="33" t="s">
        <v>28</v>
      </c>
      <c r="D171" s="33" t="s">
        <v>14</v>
      </c>
      <c r="E171" s="33" t="s">
        <v>1</v>
      </c>
    </row>
    <row r="172" spans="1:5">
      <c r="A172" s="29"/>
      <c r="B172" s="33"/>
      <c r="C172" s="33"/>
      <c r="D172" s="33"/>
      <c r="E172" s="33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0.53235294117647058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3.8235294117647062E-2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0.4088235294117647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2.0588235294117647E-2</v>
      </c>
    </row>
    <row r="177" spans="1:5">
      <c r="A177" s="22"/>
    </row>
    <row r="178" spans="1:5">
      <c r="A178" s="22"/>
    </row>
    <row r="179" spans="1:5">
      <c r="A179" s="22"/>
    </row>
    <row r="180" spans="1:5">
      <c r="A180" s="22"/>
      <c r="B180" s="33" t="s">
        <v>3</v>
      </c>
      <c r="C180" s="33" t="s">
        <v>28</v>
      </c>
      <c r="D180" s="33" t="s">
        <v>14</v>
      </c>
      <c r="E180" s="33" t="s">
        <v>1</v>
      </c>
    </row>
    <row r="181" spans="1:5">
      <c r="A181" s="22"/>
      <c r="B181" s="33"/>
      <c r="C181" s="33"/>
      <c r="D181" s="33"/>
      <c r="E181" s="33"/>
    </row>
    <row r="182" spans="1:5" ht="18">
      <c r="A182" t="s">
        <v>30</v>
      </c>
      <c r="B182" s="21">
        <v>10525</v>
      </c>
      <c r="C182" s="21">
        <v>359</v>
      </c>
      <c r="D182" s="21">
        <v>106</v>
      </c>
      <c r="E182" s="21">
        <v>347</v>
      </c>
    </row>
    <row r="183" spans="1:5" ht="18">
      <c r="A183" s="22" t="s">
        <v>16</v>
      </c>
      <c r="B183" s="21">
        <v>6060</v>
      </c>
      <c r="C183" s="21">
        <v>135</v>
      </c>
      <c r="D183" s="21">
        <v>3</v>
      </c>
      <c r="E183" s="21">
        <v>177</v>
      </c>
    </row>
    <row r="184" spans="1:5" ht="18">
      <c r="A184" s="22" t="s">
        <v>31</v>
      </c>
      <c r="B184" s="21">
        <v>435</v>
      </c>
      <c r="C184" s="21">
        <v>35</v>
      </c>
      <c r="D184" s="21">
        <v>3</v>
      </c>
      <c r="E184" s="21">
        <v>21</v>
      </c>
    </row>
    <row r="185" spans="1:5" ht="18">
      <c r="A185" s="22" t="s">
        <v>32</v>
      </c>
      <c r="B185" s="21">
        <v>3696</v>
      </c>
      <c r="C185" s="21">
        <v>139</v>
      </c>
      <c r="D185" s="21">
        <v>63</v>
      </c>
      <c r="E185" s="21">
        <v>140</v>
      </c>
    </row>
    <row r="186" spans="1:5" ht="18">
      <c r="A186" s="22" t="s">
        <v>20</v>
      </c>
      <c r="B186" s="21">
        <v>334</v>
      </c>
      <c r="C186" s="21">
        <v>50</v>
      </c>
      <c r="D186" s="21">
        <v>37</v>
      </c>
      <c r="E186" s="21">
        <v>9</v>
      </c>
    </row>
    <row r="187" spans="1:5" ht="21">
      <c r="A187" s="22"/>
      <c r="B187" s="17"/>
      <c r="C187" s="17"/>
      <c r="D187" s="17"/>
      <c r="E187" s="17"/>
    </row>
    <row r="188" spans="1:5">
      <c r="A188" s="33"/>
      <c r="B188" s="33" t="s">
        <v>3</v>
      </c>
      <c r="C188" s="33" t="s">
        <v>28</v>
      </c>
      <c r="D188" s="33" t="s">
        <v>14</v>
      </c>
      <c r="E188" s="33" t="s">
        <v>1</v>
      </c>
    </row>
    <row r="189" spans="1:5">
      <c r="A189" s="33"/>
      <c r="B189" s="33"/>
      <c r="C189" s="33"/>
      <c r="D189" s="33"/>
      <c r="E189" s="33"/>
    </row>
    <row r="190" spans="1:5">
      <c r="A190" s="22" t="s">
        <v>16</v>
      </c>
      <c r="B190">
        <f>B183/B182</f>
        <v>0.57577197149643711</v>
      </c>
      <c r="C190">
        <f t="shared" ref="C190:E190" si="31">C183/C182</f>
        <v>0.37604456824512533</v>
      </c>
      <c r="D190">
        <f t="shared" si="31"/>
        <v>2.8301886792452831E-2</v>
      </c>
      <c r="E190">
        <f t="shared" si="31"/>
        <v>0.51008645533141206</v>
      </c>
    </row>
    <row r="191" spans="1:5">
      <c r="A191" s="22" t="s">
        <v>31</v>
      </c>
      <c r="B191">
        <f>B184/B182</f>
        <v>4.1330166270783848E-2</v>
      </c>
      <c r="C191">
        <f t="shared" ref="C191:E191" si="32">C184/C182</f>
        <v>9.7493036211699163E-2</v>
      </c>
      <c r="D191">
        <f t="shared" si="32"/>
        <v>2.8301886792452831E-2</v>
      </c>
      <c r="E191">
        <f t="shared" si="32"/>
        <v>6.0518731988472622E-2</v>
      </c>
    </row>
    <row r="192" spans="1:5">
      <c r="A192" s="22" t="s">
        <v>32</v>
      </c>
      <c r="B192">
        <f>B185/B182</f>
        <v>0.35116389548693588</v>
      </c>
      <c r="C192">
        <f t="shared" ref="C192:E192" si="33">C185/C182</f>
        <v>0.38718662952646238</v>
      </c>
      <c r="D192">
        <f t="shared" si="33"/>
        <v>0.59433962264150941</v>
      </c>
      <c r="E192">
        <f t="shared" si="33"/>
        <v>0.40345821325648418</v>
      </c>
    </row>
    <row r="193" spans="1:17">
      <c r="A193" s="22" t="s">
        <v>20</v>
      </c>
      <c r="B193">
        <f>B186/B182</f>
        <v>3.173396674584323E-2</v>
      </c>
      <c r="C193">
        <f t="shared" ref="C193:E193" si="34">C186/C182</f>
        <v>0.1392757660167131</v>
      </c>
      <c r="D193">
        <f t="shared" si="34"/>
        <v>0.34905660377358488</v>
      </c>
      <c r="E193">
        <f t="shared" si="34"/>
        <v>2.5936599423631124E-2</v>
      </c>
    </row>
    <row r="194" spans="1:17">
      <c r="A194" s="22"/>
    </row>
    <row r="195" spans="1:17">
      <c r="A195" s="22"/>
    </row>
    <row r="196" spans="1:17">
      <c r="A196" s="22"/>
    </row>
    <row r="197" spans="1:17">
      <c r="A197" s="22"/>
    </row>
    <row r="198" spans="1:17">
      <c r="A198" s="22"/>
    </row>
    <row r="199" spans="1:17">
      <c r="A199" s="22"/>
    </row>
    <row r="200" spans="1:17">
      <c r="A200" s="22"/>
    </row>
    <row r="206" spans="1:17">
      <c r="Q206" t="s">
        <v>38</v>
      </c>
    </row>
    <row r="210" spans="1:7">
      <c r="C210" s="28" t="s">
        <v>34</v>
      </c>
      <c r="D210" s="29"/>
      <c r="E210" s="29"/>
      <c r="F210" s="29"/>
    </row>
    <row r="211" spans="1:7">
      <c r="C211" s="29"/>
      <c r="D211" s="29"/>
      <c r="E211" s="29"/>
      <c r="F211" s="29"/>
    </row>
    <row r="213" spans="1:7">
      <c r="B213" t="s">
        <v>3</v>
      </c>
      <c r="C213" t="s">
        <v>35</v>
      </c>
      <c r="D213" t="s">
        <v>14</v>
      </c>
      <c r="E213" t="s">
        <v>36</v>
      </c>
      <c r="F213" t="s">
        <v>37</v>
      </c>
      <c r="G213" t="s">
        <v>1</v>
      </c>
    </row>
    <row r="214" spans="1:7" ht="21">
      <c r="A214" s="24" t="s">
        <v>30</v>
      </c>
      <c r="B214" s="17">
        <v>12292</v>
      </c>
      <c r="C214" s="17">
        <v>2817</v>
      </c>
      <c r="D214" s="17">
        <v>1504</v>
      </c>
      <c r="E214" s="17">
        <v>24</v>
      </c>
      <c r="F214" s="17">
        <v>294</v>
      </c>
      <c r="G214" s="17">
        <v>59</v>
      </c>
    </row>
    <row r="215" spans="1:7" ht="21">
      <c r="A215" s="25" t="s">
        <v>16</v>
      </c>
      <c r="B215" s="17">
        <v>5840</v>
      </c>
      <c r="C215" s="17">
        <v>219</v>
      </c>
      <c r="D215" s="17">
        <v>54</v>
      </c>
      <c r="E215" s="17">
        <v>20</v>
      </c>
      <c r="F215" s="17">
        <v>224</v>
      </c>
      <c r="G215" s="17">
        <v>26</v>
      </c>
    </row>
    <row r="216" spans="1:7" ht="21">
      <c r="A216" s="25" t="s">
        <v>31</v>
      </c>
      <c r="B216" s="17">
        <v>337</v>
      </c>
      <c r="C216" s="17">
        <v>74</v>
      </c>
      <c r="D216" s="17">
        <v>42</v>
      </c>
      <c r="E216" s="17">
        <v>0</v>
      </c>
      <c r="F216" s="17">
        <v>3</v>
      </c>
      <c r="G216" s="17">
        <v>1</v>
      </c>
    </row>
    <row r="217" spans="1:7" ht="21">
      <c r="A217" s="25" t="s">
        <v>32</v>
      </c>
      <c r="B217" s="17">
        <v>4717</v>
      </c>
      <c r="C217" s="17">
        <v>1355</v>
      </c>
      <c r="D217" s="17">
        <v>684</v>
      </c>
      <c r="E217" s="17">
        <v>4</v>
      </c>
      <c r="F217" s="17">
        <v>63</v>
      </c>
      <c r="G217" s="17">
        <v>29</v>
      </c>
    </row>
    <row r="218" spans="1:7" ht="21">
      <c r="A218" s="25" t="s">
        <v>20</v>
      </c>
      <c r="B218" s="17">
        <v>1398</v>
      </c>
      <c r="C218" s="17">
        <v>1169</v>
      </c>
      <c r="D218" s="17">
        <v>724</v>
      </c>
      <c r="E218" s="17">
        <v>0</v>
      </c>
      <c r="F218" s="17">
        <v>4</v>
      </c>
      <c r="G218" s="17">
        <v>3</v>
      </c>
    </row>
    <row r="220" spans="1:7">
      <c r="B220" t="s">
        <v>3</v>
      </c>
      <c r="C220" t="s">
        <v>35</v>
      </c>
      <c r="D220" t="s">
        <v>14</v>
      </c>
      <c r="E220" t="s">
        <v>36</v>
      </c>
      <c r="F220" t="s">
        <v>37</v>
      </c>
      <c r="G220" t="s">
        <v>1</v>
      </c>
    </row>
    <row r="221" spans="1:7" ht="21">
      <c r="A221" s="25" t="s">
        <v>16</v>
      </c>
      <c r="B221">
        <f>B215/B214</f>
        <v>0.47510575984380082</v>
      </c>
      <c r="C221">
        <f t="shared" ref="C221:G221" si="35">C215/C214</f>
        <v>7.7742279020234298E-2</v>
      </c>
      <c r="D221">
        <f t="shared" si="35"/>
        <v>3.5904255319148939E-2</v>
      </c>
      <c r="E221">
        <f t="shared" si="35"/>
        <v>0.83333333333333337</v>
      </c>
      <c r="F221">
        <f t="shared" si="35"/>
        <v>0.76190476190476186</v>
      </c>
      <c r="G221">
        <f t="shared" si="35"/>
        <v>0.44067796610169491</v>
      </c>
    </row>
    <row r="222" spans="1:7" ht="21">
      <c r="A222" s="25" t="s">
        <v>31</v>
      </c>
      <c r="B222">
        <f>B216/B214</f>
        <v>2.7416205662219331E-2</v>
      </c>
      <c r="C222">
        <f t="shared" ref="C222:G222" si="36">C216/C214</f>
        <v>2.6269080582179624E-2</v>
      </c>
      <c r="D222">
        <f t="shared" si="36"/>
        <v>2.7925531914893616E-2</v>
      </c>
      <c r="E222">
        <f t="shared" si="36"/>
        <v>0</v>
      </c>
      <c r="F222">
        <f t="shared" si="36"/>
        <v>1.020408163265306E-2</v>
      </c>
      <c r="G222">
        <f t="shared" si="36"/>
        <v>1.6949152542372881E-2</v>
      </c>
    </row>
    <row r="223" spans="1:7" ht="21">
      <c r="A223" s="25" t="s">
        <v>32</v>
      </c>
      <c r="B223">
        <f>B217/B214</f>
        <v>0.38374552554506997</v>
      </c>
      <c r="C223">
        <f t="shared" ref="C223:G223" si="37">C217/C214</f>
        <v>0.48100816471423502</v>
      </c>
      <c r="D223">
        <f t="shared" si="37"/>
        <v>0.45478723404255317</v>
      </c>
      <c r="E223">
        <f t="shared" si="37"/>
        <v>0.16666666666666666</v>
      </c>
      <c r="F223">
        <f t="shared" si="37"/>
        <v>0.21428571428571427</v>
      </c>
      <c r="G223">
        <f t="shared" si="37"/>
        <v>0.49152542372881358</v>
      </c>
    </row>
    <row r="224" spans="1:7" ht="21">
      <c r="A224" s="25" t="s">
        <v>20</v>
      </c>
      <c r="B224">
        <f>B218/B214</f>
        <v>0.11373250894890986</v>
      </c>
      <c r="C224">
        <f t="shared" ref="C224:G224" si="38">C218/C214</f>
        <v>0.41498047568335106</v>
      </c>
      <c r="D224">
        <f t="shared" si="38"/>
        <v>0.48138297872340424</v>
      </c>
      <c r="E224">
        <f t="shared" si="38"/>
        <v>0</v>
      </c>
      <c r="F224">
        <f t="shared" si="38"/>
        <v>1.3605442176870748E-2</v>
      </c>
      <c r="G224">
        <f t="shared" si="38"/>
        <v>5.0847457627118647E-2</v>
      </c>
    </row>
    <row r="227" spans="1:7">
      <c r="B227" t="s">
        <v>3</v>
      </c>
      <c r="C227" t="s">
        <v>35</v>
      </c>
      <c r="D227" t="s">
        <v>14</v>
      </c>
      <c r="E227" t="s">
        <v>36</v>
      </c>
      <c r="F227" t="s">
        <v>37</v>
      </c>
      <c r="G227" t="s">
        <v>1</v>
      </c>
    </row>
    <row r="228" spans="1:7" ht="18">
      <c r="A228" s="23" t="s">
        <v>30</v>
      </c>
      <c r="B228" s="26">
        <v>10900</v>
      </c>
      <c r="C228" s="26">
        <v>3717</v>
      </c>
      <c r="D228" s="26">
        <v>2924</v>
      </c>
      <c r="E228" s="26">
        <v>24</v>
      </c>
      <c r="F228" s="26">
        <v>298</v>
      </c>
      <c r="G228" s="26">
        <v>60</v>
      </c>
    </row>
    <row r="229" spans="1:7" ht="18">
      <c r="A229" s="27" t="s">
        <v>16</v>
      </c>
      <c r="B229" s="26">
        <v>5758</v>
      </c>
      <c r="C229" s="26">
        <v>322</v>
      </c>
      <c r="D229" s="26">
        <v>173</v>
      </c>
      <c r="E229" s="26">
        <v>20</v>
      </c>
      <c r="F229" s="26">
        <v>223</v>
      </c>
      <c r="G229" s="26">
        <v>26</v>
      </c>
    </row>
    <row r="230" spans="1:7" ht="18">
      <c r="A230" s="27" t="s">
        <v>31</v>
      </c>
      <c r="B230" s="26">
        <v>293</v>
      </c>
      <c r="C230" s="26">
        <v>116</v>
      </c>
      <c r="D230" s="26">
        <v>88</v>
      </c>
      <c r="E230" s="26">
        <v>0</v>
      </c>
      <c r="F230" s="26">
        <v>4</v>
      </c>
      <c r="G230" s="26">
        <v>1</v>
      </c>
    </row>
    <row r="231" spans="1:7" ht="18">
      <c r="A231" s="27" t="s">
        <v>32</v>
      </c>
      <c r="B231" s="26">
        <v>4084</v>
      </c>
      <c r="C231" s="26">
        <v>1811</v>
      </c>
      <c r="D231" s="26">
        <v>1319</v>
      </c>
      <c r="E231" s="26">
        <v>3</v>
      </c>
      <c r="F231" s="26">
        <v>64</v>
      </c>
      <c r="G231" s="26">
        <v>32</v>
      </c>
    </row>
    <row r="232" spans="1:7" ht="18">
      <c r="A232" s="27" t="s">
        <v>20</v>
      </c>
      <c r="B232" s="26">
        <v>765</v>
      </c>
      <c r="C232" s="26">
        <v>1468</v>
      </c>
      <c r="D232" s="26">
        <v>1344</v>
      </c>
      <c r="E232" s="26">
        <v>1</v>
      </c>
      <c r="F232" s="26">
        <v>7</v>
      </c>
      <c r="G232" s="26">
        <v>1</v>
      </c>
    </row>
    <row r="234" spans="1:7">
      <c r="B234" t="s">
        <v>3</v>
      </c>
      <c r="C234" t="s">
        <v>35</v>
      </c>
      <c r="D234" t="s">
        <v>14</v>
      </c>
      <c r="E234" t="s">
        <v>36</v>
      </c>
      <c r="F234" t="s">
        <v>37</v>
      </c>
      <c r="G234" t="s">
        <v>1</v>
      </c>
    </row>
    <row r="235" spans="1:7">
      <c r="A235" s="27" t="s">
        <v>16</v>
      </c>
      <c r="B235">
        <f>B229/B228</f>
        <v>0.52825688073394494</v>
      </c>
      <c r="C235">
        <f t="shared" ref="C235:G235" si="39">C229/C228</f>
        <v>8.6629001883239173E-2</v>
      </c>
      <c r="D235">
        <f t="shared" si="39"/>
        <v>5.9165526675786596E-2</v>
      </c>
      <c r="E235">
        <f t="shared" si="39"/>
        <v>0.83333333333333337</v>
      </c>
      <c r="F235">
        <f t="shared" si="39"/>
        <v>0.74832214765100669</v>
      </c>
      <c r="G235">
        <f t="shared" si="39"/>
        <v>0.43333333333333335</v>
      </c>
    </row>
    <row r="236" spans="1:7">
      <c r="A236" s="27" t="s">
        <v>31</v>
      </c>
      <c r="B236">
        <f>B230/B228</f>
        <v>2.6880733944954129E-2</v>
      </c>
      <c r="C236">
        <f t="shared" ref="C236:G236" si="40">C230/C228</f>
        <v>3.1207963411353241E-2</v>
      </c>
      <c r="D236">
        <f t="shared" si="40"/>
        <v>3.0095759233926128E-2</v>
      </c>
      <c r="E236">
        <f t="shared" si="40"/>
        <v>0</v>
      </c>
      <c r="F236">
        <f t="shared" si="40"/>
        <v>1.3422818791946308E-2</v>
      </c>
      <c r="G236">
        <f t="shared" si="40"/>
        <v>1.6666666666666666E-2</v>
      </c>
    </row>
    <row r="237" spans="1:7">
      <c r="A237" s="27" t="s">
        <v>32</v>
      </c>
      <c r="B237">
        <f>B231/B228</f>
        <v>0.37467889908256879</v>
      </c>
      <c r="C237">
        <f t="shared" ref="C237:G237" si="41">C231/C228</f>
        <v>0.4872208770513855</v>
      </c>
      <c r="D237">
        <f t="shared" si="41"/>
        <v>0.45109439124487005</v>
      </c>
      <c r="E237">
        <f t="shared" si="41"/>
        <v>0.125</v>
      </c>
      <c r="F237">
        <f t="shared" si="41"/>
        <v>0.21476510067114093</v>
      </c>
      <c r="G237">
        <f t="shared" si="41"/>
        <v>0.53333333333333333</v>
      </c>
    </row>
    <row r="238" spans="1:7">
      <c r="A238" s="27" t="s">
        <v>20</v>
      </c>
      <c r="B238">
        <f>B232/B228</f>
        <v>7.0183486238532114E-2</v>
      </c>
      <c r="C238">
        <f t="shared" ref="C238:G238" si="42">C232/C228</f>
        <v>0.39494215765402207</v>
      </c>
      <c r="D238">
        <f t="shared" si="42"/>
        <v>0.45964432284541723</v>
      </c>
      <c r="E238">
        <f t="shared" si="42"/>
        <v>4.1666666666666664E-2</v>
      </c>
      <c r="F238">
        <f t="shared" si="42"/>
        <v>2.3489932885906041E-2</v>
      </c>
      <c r="G238">
        <f t="shared" si="42"/>
        <v>1.6666666666666666E-2</v>
      </c>
    </row>
    <row r="242" spans="1:6">
      <c r="C242" s="28" t="s">
        <v>39</v>
      </c>
      <c r="D242" s="29"/>
      <c r="E242" s="29"/>
      <c r="F242" s="29"/>
    </row>
    <row r="243" spans="1:6">
      <c r="C243" s="29"/>
      <c r="D243" s="29"/>
      <c r="E243" s="29"/>
      <c r="F243" s="29"/>
    </row>
    <row r="245" spans="1:6">
      <c r="B245" s="35" t="s">
        <v>3</v>
      </c>
      <c r="C245" s="35" t="s">
        <v>35</v>
      </c>
      <c r="D245" s="35" t="s">
        <v>40</v>
      </c>
      <c r="E245" s="35" t="s">
        <v>1</v>
      </c>
    </row>
    <row r="246" spans="1:6">
      <c r="A246" s="23" t="s">
        <v>30</v>
      </c>
      <c r="B246" s="18">
        <v>7571</v>
      </c>
      <c r="C246" s="18">
        <v>248</v>
      </c>
      <c r="D246" s="18">
        <v>103</v>
      </c>
      <c r="E246" s="18">
        <v>147</v>
      </c>
    </row>
    <row r="247" spans="1:6">
      <c r="A247" s="27" t="s">
        <v>16</v>
      </c>
      <c r="B247" s="18">
        <v>5877</v>
      </c>
      <c r="C247" s="18">
        <v>161</v>
      </c>
      <c r="D247" s="18">
        <v>14</v>
      </c>
      <c r="E247" s="18">
        <v>108</v>
      </c>
    </row>
    <row r="248" spans="1:6">
      <c r="A248" s="27" t="s">
        <v>31</v>
      </c>
      <c r="B248" s="18">
        <v>209</v>
      </c>
      <c r="C248" s="18">
        <v>11</v>
      </c>
      <c r="D248" s="18">
        <v>4</v>
      </c>
      <c r="E248" s="18">
        <v>3</v>
      </c>
    </row>
    <row r="249" spans="1:6">
      <c r="A249" s="27" t="s">
        <v>32</v>
      </c>
      <c r="B249" s="18">
        <v>965</v>
      </c>
      <c r="C249" s="18">
        <v>42</v>
      </c>
      <c r="D249" s="18">
        <v>47</v>
      </c>
      <c r="E249" s="18">
        <v>36</v>
      </c>
    </row>
    <row r="250" spans="1:6">
      <c r="A250" s="27" t="s">
        <v>20</v>
      </c>
      <c r="B250" s="18">
        <v>520</v>
      </c>
      <c r="C250" s="18">
        <v>34</v>
      </c>
      <c r="D250" s="18">
        <v>38</v>
      </c>
      <c r="E250" s="18">
        <v>0</v>
      </c>
    </row>
    <row r="252" spans="1:6">
      <c r="B252" s="35" t="s">
        <v>3</v>
      </c>
      <c r="C252" s="35" t="s">
        <v>35</v>
      </c>
      <c r="D252" s="35" t="s">
        <v>41</v>
      </c>
      <c r="E252" s="35" t="s">
        <v>1</v>
      </c>
    </row>
    <row r="253" spans="1:6">
      <c r="A253" s="27" t="s">
        <v>16</v>
      </c>
      <c r="B253">
        <f>B247/B246</f>
        <v>0.77625148593316606</v>
      </c>
      <c r="C253">
        <f t="shared" ref="C253:E253" si="43">C247/C246</f>
        <v>0.64919354838709675</v>
      </c>
      <c r="D253">
        <f t="shared" si="43"/>
        <v>0.13592233009708737</v>
      </c>
      <c r="E253">
        <f t="shared" si="43"/>
        <v>0.73469387755102045</v>
      </c>
    </row>
    <row r="254" spans="1:6">
      <c r="A254" s="27" t="s">
        <v>31</v>
      </c>
      <c r="B254">
        <f>B248/B246</f>
        <v>2.7605336151102892E-2</v>
      </c>
      <c r="C254">
        <f t="shared" ref="C254:E254" si="44">C248/C246</f>
        <v>4.4354838709677422E-2</v>
      </c>
      <c r="D254">
        <f t="shared" si="44"/>
        <v>3.8834951456310676E-2</v>
      </c>
      <c r="E254">
        <f t="shared" si="44"/>
        <v>2.0408163265306121E-2</v>
      </c>
    </row>
    <row r="255" spans="1:6">
      <c r="A255" s="27" t="s">
        <v>32</v>
      </c>
      <c r="B255">
        <f>B249/B246</f>
        <v>0.12746004490820234</v>
      </c>
      <c r="C255">
        <f t="shared" ref="C255:E255" si="45">C249/C246</f>
        <v>0.16935483870967741</v>
      </c>
      <c r="D255">
        <f t="shared" si="45"/>
        <v>0.4563106796116505</v>
      </c>
      <c r="E255">
        <f t="shared" si="45"/>
        <v>0.24489795918367346</v>
      </c>
    </row>
    <row r="256" spans="1:6">
      <c r="A256" s="27" t="s">
        <v>20</v>
      </c>
      <c r="B256">
        <f>B250/B246</f>
        <v>6.8683133007528735E-2</v>
      </c>
      <c r="C256">
        <f t="shared" ref="C256:E256" si="46">C250/C246</f>
        <v>0.13709677419354838</v>
      </c>
      <c r="D256">
        <f t="shared" si="46"/>
        <v>0.36893203883495146</v>
      </c>
      <c r="E256">
        <f t="shared" si="46"/>
        <v>0</v>
      </c>
    </row>
    <row r="262" spans="1:5">
      <c r="B262" s="35" t="s">
        <v>3</v>
      </c>
      <c r="C262" s="35" t="s">
        <v>35</v>
      </c>
      <c r="D262" s="35" t="s">
        <v>41</v>
      </c>
      <c r="E262" s="35" t="s">
        <v>1</v>
      </c>
    </row>
    <row r="263" spans="1:5" ht="21">
      <c r="A263" s="23" t="s">
        <v>30</v>
      </c>
      <c r="B263" s="16">
        <v>7619</v>
      </c>
      <c r="C263" s="16">
        <v>217</v>
      </c>
      <c r="D263" s="16">
        <v>83</v>
      </c>
      <c r="E263" s="16">
        <v>145</v>
      </c>
    </row>
    <row r="264" spans="1:5" ht="21">
      <c r="A264" s="27" t="s">
        <v>16</v>
      </c>
      <c r="B264" s="16">
        <v>5811</v>
      </c>
      <c r="C264" s="16">
        <v>160</v>
      </c>
      <c r="D264" s="16">
        <v>17</v>
      </c>
      <c r="E264" s="16">
        <v>101</v>
      </c>
    </row>
    <row r="265" spans="1:5" ht="21">
      <c r="A265" s="27" t="s">
        <v>31</v>
      </c>
      <c r="B265" s="16">
        <v>195</v>
      </c>
      <c r="C265" s="16">
        <v>8</v>
      </c>
      <c r="D265" s="16">
        <v>5</v>
      </c>
      <c r="E265" s="16">
        <v>3</v>
      </c>
    </row>
    <row r="266" spans="1:5" ht="21">
      <c r="A266" s="27" t="s">
        <v>32</v>
      </c>
      <c r="B266" s="16">
        <v>971</v>
      </c>
      <c r="C266" s="16">
        <v>26</v>
      </c>
      <c r="D266" s="16">
        <v>39</v>
      </c>
      <c r="E266" s="16">
        <v>25</v>
      </c>
    </row>
    <row r="267" spans="1:5" ht="21">
      <c r="A267" s="27" t="s">
        <v>20</v>
      </c>
      <c r="B267" s="16">
        <v>642</v>
      </c>
      <c r="C267" s="16">
        <v>23</v>
      </c>
      <c r="D267" s="16">
        <v>22</v>
      </c>
      <c r="E267" s="16">
        <v>16</v>
      </c>
    </row>
    <row r="269" spans="1:5">
      <c r="B269" s="35" t="s">
        <v>3</v>
      </c>
      <c r="C269" s="35" t="s">
        <v>35</v>
      </c>
      <c r="D269" s="35" t="s">
        <v>41</v>
      </c>
      <c r="E269" s="35" t="s">
        <v>1</v>
      </c>
    </row>
    <row r="270" spans="1:5">
      <c r="A270" s="27" t="s">
        <v>16</v>
      </c>
      <c r="B270">
        <f>B264/B263</f>
        <v>0.76269851686573042</v>
      </c>
      <c r="C270">
        <f t="shared" ref="C270:E270" si="47">C264/C263</f>
        <v>0.73732718894009219</v>
      </c>
      <c r="D270">
        <f t="shared" si="47"/>
        <v>0.20481927710843373</v>
      </c>
      <c r="E270">
        <f t="shared" si="47"/>
        <v>0.69655172413793098</v>
      </c>
    </row>
    <row r="271" spans="1:5">
      <c r="A271" s="27" t="s">
        <v>31</v>
      </c>
      <c r="B271">
        <f>B265/B263</f>
        <v>2.5593909961937261E-2</v>
      </c>
      <c r="C271">
        <f t="shared" ref="C271:E271" si="48">C265/C263</f>
        <v>3.6866359447004608E-2</v>
      </c>
      <c r="D271">
        <f t="shared" si="48"/>
        <v>6.0240963855421686E-2</v>
      </c>
      <c r="E271">
        <f t="shared" si="48"/>
        <v>2.0689655172413793E-2</v>
      </c>
    </row>
    <row r="272" spans="1:5">
      <c r="A272" s="27" t="s">
        <v>32</v>
      </c>
      <c r="B272">
        <f>B266/B263</f>
        <v>0.1274445465284158</v>
      </c>
      <c r="C272">
        <f t="shared" ref="C272:E272" si="49">C266/C263</f>
        <v>0.11981566820276497</v>
      </c>
      <c r="D272">
        <f t="shared" si="49"/>
        <v>0.46987951807228917</v>
      </c>
      <c r="E272">
        <f t="shared" si="49"/>
        <v>0.17241379310344829</v>
      </c>
    </row>
    <row r="273" spans="1:5">
      <c r="A273" s="27" t="s">
        <v>20</v>
      </c>
      <c r="B273">
        <f>B267/B263</f>
        <v>8.4263026643916522E-2</v>
      </c>
      <c r="C273">
        <f t="shared" ref="C273:E273" si="50">C267/C263</f>
        <v>0.10599078341013825</v>
      </c>
      <c r="D273">
        <f t="shared" si="50"/>
        <v>0.26506024096385544</v>
      </c>
      <c r="E273">
        <f t="shared" si="50"/>
        <v>0.1103448275862069</v>
      </c>
    </row>
  </sheetData>
  <mergeCells count="75">
    <mergeCell ref="A188:A189"/>
    <mergeCell ref="C242:F243"/>
    <mergeCell ref="B180:B181"/>
    <mergeCell ref="C180:C181"/>
    <mergeCell ref="D180:D181"/>
    <mergeCell ref="E180:E181"/>
    <mergeCell ref="B188:B189"/>
    <mergeCell ref="C188:C189"/>
    <mergeCell ref="D188:D189"/>
    <mergeCell ref="E188:E189"/>
    <mergeCell ref="B171:B172"/>
    <mergeCell ref="C171:C172"/>
    <mergeCell ref="D171:D172"/>
    <mergeCell ref="E171:E172"/>
    <mergeCell ref="A171:A172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F152:F153"/>
    <mergeCell ref="B144:B145"/>
    <mergeCell ref="C144:C145"/>
    <mergeCell ref="D144:D145"/>
    <mergeCell ref="E144:E145"/>
    <mergeCell ref="F144:F145"/>
    <mergeCell ref="A80:A81"/>
    <mergeCell ref="B72:B73"/>
    <mergeCell ref="C72:C73"/>
    <mergeCell ref="D72:D73"/>
    <mergeCell ref="E72:E73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B106:B107"/>
    <mergeCell ref="C106:C107"/>
    <mergeCell ref="D106:D107"/>
    <mergeCell ref="E106:E107"/>
    <mergeCell ref="F106:F107"/>
    <mergeCell ref="H72:H73"/>
    <mergeCell ref="B98:B99"/>
    <mergeCell ref="C98:C99"/>
    <mergeCell ref="D98:D99"/>
    <mergeCell ref="E98:E99"/>
    <mergeCell ref="F98:F99"/>
    <mergeCell ref="C210:F211"/>
    <mergeCell ref="B114:B115"/>
    <mergeCell ref="C114:C115"/>
    <mergeCell ref="E115:E116"/>
    <mergeCell ref="F115:F116"/>
    <mergeCell ref="A126:F126"/>
    <mergeCell ref="B127:B128"/>
    <mergeCell ref="C127:C128"/>
    <mergeCell ref="D127:D128"/>
    <mergeCell ref="E127:E128"/>
    <mergeCell ref="F127:F128"/>
    <mergeCell ref="B134:B135"/>
    <mergeCell ref="C134:C135"/>
    <mergeCell ref="D134:D135"/>
    <mergeCell ref="E134:E135"/>
    <mergeCell ref="F134:F13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2018-11-21T23:34:56Z</dcterms:modified>
</cp:coreProperties>
</file>