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816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 l="1"/>
  <c r="F119" i="1"/>
  <c r="F118" i="1"/>
  <c r="F117" i="1"/>
  <c r="E117" i="1"/>
  <c r="H105" i="1"/>
  <c r="H104" i="1"/>
  <c r="H101" i="1"/>
  <c r="C116" i="1"/>
  <c r="B116" i="1"/>
  <c r="F121" i="1"/>
  <c r="E121" i="1"/>
  <c r="E120" i="1"/>
  <c r="E119" i="1"/>
  <c r="E118" i="1"/>
  <c r="E91" i="1"/>
  <c r="E90" i="1"/>
  <c r="B89" i="1"/>
  <c r="F93" i="1"/>
  <c r="F92" i="1"/>
  <c r="F91" i="1"/>
  <c r="F90" i="1"/>
  <c r="H74" i="1"/>
  <c r="C95" i="1"/>
  <c r="H78" i="1"/>
  <c r="H75" i="1"/>
  <c r="F94" i="1"/>
  <c r="E94" i="1"/>
  <c r="E93" i="1"/>
  <c r="E92" i="1"/>
  <c r="H79" i="1"/>
  <c r="B84" i="1"/>
  <c r="C112" i="1"/>
  <c r="D112" i="1"/>
  <c r="E112" i="1"/>
  <c r="F112" i="1"/>
  <c r="B112" i="1"/>
  <c r="C111" i="1"/>
  <c r="D111" i="1"/>
  <c r="E111" i="1"/>
  <c r="F111" i="1"/>
  <c r="B111" i="1"/>
  <c r="C110" i="1"/>
  <c r="D110" i="1"/>
  <c r="E110" i="1"/>
  <c r="F110" i="1"/>
  <c r="B110" i="1"/>
  <c r="C109" i="1"/>
  <c r="D109" i="1"/>
  <c r="E109" i="1"/>
  <c r="F109" i="1"/>
  <c r="B109" i="1"/>
  <c r="C108" i="1"/>
  <c r="D108" i="1"/>
  <c r="E108" i="1"/>
  <c r="F108" i="1"/>
  <c r="B108" i="1"/>
  <c r="B82" i="1"/>
  <c r="C82" i="1"/>
  <c r="D82" i="1"/>
  <c r="E82" i="1"/>
  <c r="F82" i="1"/>
  <c r="C86" i="1"/>
  <c r="D86" i="1"/>
  <c r="E86" i="1"/>
  <c r="F86" i="1"/>
  <c r="C85" i="1"/>
  <c r="D85" i="1"/>
  <c r="E85" i="1"/>
  <c r="F85" i="1"/>
  <c r="C84" i="1"/>
  <c r="D84" i="1"/>
  <c r="E84" i="1"/>
  <c r="F84" i="1"/>
  <c r="C83" i="1"/>
  <c r="D83" i="1"/>
  <c r="E83" i="1"/>
  <c r="F83" i="1"/>
  <c r="B86" i="1"/>
  <c r="B85" i="1"/>
  <c r="B83" i="1"/>
  <c r="C62" i="1"/>
  <c r="C66" i="1"/>
  <c r="D62" i="1"/>
  <c r="D66" i="1"/>
  <c r="E62" i="1"/>
  <c r="E66" i="1"/>
  <c r="C65" i="1"/>
  <c r="D65" i="1"/>
  <c r="E65" i="1"/>
  <c r="C64" i="1"/>
  <c r="D64" i="1"/>
  <c r="E64" i="1"/>
  <c r="B62" i="1"/>
  <c r="B66" i="1"/>
  <c r="B65" i="1"/>
  <c r="B64" i="1"/>
  <c r="C41" i="1"/>
  <c r="C45" i="1"/>
  <c r="D41" i="1"/>
  <c r="D45" i="1"/>
  <c r="E41" i="1"/>
  <c r="E43" i="1"/>
  <c r="B41" i="1"/>
  <c r="B45" i="1"/>
  <c r="C25" i="1"/>
  <c r="C29" i="1"/>
  <c r="D25" i="1"/>
  <c r="D29" i="1"/>
  <c r="E25" i="1"/>
  <c r="E28" i="1"/>
  <c r="B25" i="1"/>
  <c r="B29" i="1"/>
  <c r="C5" i="1"/>
  <c r="C9" i="1"/>
  <c r="D5" i="1"/>
  <c r="D7" i="1"/>
  <c r="E5" i="1"/>
  <c r="E8" i="1"/>
  <c r="B5" i="1"/>
  <c r="B8" i="1"/>
  <c r="C27" i="1"/>
  <c r="C28" i="1"/>
  <c r="D43" i="1"/>
  <c r="C43" i="1"/>
  <c r="E44" i="1"/>
  <c r="D44" i="1"/>
  <c r="D27" i="1"/>
  <c r="B27" i="1"/>
  <c r="D28" i="1"/>
  <c r="B43" i="1"/>
  <c r="C44" i="1"/>
  <c r="B28" i="1"/>
  <c r="B44" i="1"/>
  <c r="E45" i="1"/>
  <c r="E27" i="1"/>
  <c r="E29" i="1"/>
  <c r="B9" i="1"/>
  <c r="D8" i="1"/>
  <c r="E9" i="1"/>
  <c r="D9" i="1"/>
  <c r="E7" i="1"/>
  <c r="B7" i="1"/>
  <c r="C7" i="1"/>
  <c r="C8" i="1"/>
</calcChain>
</file>

<file path=xl/sharedStrings.xml><?xml version="1.0" encoding="utf-8"?>
<sst xmlns="http://schemas.openxmlformats.org/spreadsheetml/2006/main" count="139" uniqueCount="27">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</sst>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</font>
    <font>
      <b/>
      <sz val="8"/>
      <color rgb="FF000000"/>
      <name val="Helvetica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"/>
          <c:y val="0.0509259259259259"/>
          <c:w val="0.625455818022747"/>
          <c:h val="0.7435724701079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</c:v>
                </c:pt>
                <c:pt idx="1">
                  <c:v>0.622100954979536</c:v>
                </c:pt>
                <c:pt idx="2">
                  <c:v>0.879310344827586</c:v>
                </c:pt>
                <c:pt idx="3">
                  <c:v>0.878260869565217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0.0669446098868374</c:v>
                </c:pt>
                <c:pt idx="1">
                  <c:v>0.0818553888130969</c:v>
                </c:pt>
                <c:pt idx="2">
                  <c:v>0.0689655172413793</c:v>
                </c:pt>
                <c:pt idx="3">
                  <c:v>0.0956521739130435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0.0390708755211435</c:v>
                </c:pt>
                <c:pt idx="1">
                  <c:v>0.296043656207367</c:v>
                </c:pt>
                <c:pt idx="2">
                  <c:v>0.0517241379310345</c:v>
                </c:pt>
                <c:pt idx="3">
                  <c:v>0.0260869565217391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"/>
          <c:y val="0.0570715880281714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0.898017348203222</c:v>
                </c:pt>
                <c:pt idx="1">
                  <c:v>0.506104328523862</c:v>
                </c:pt>
                <c:pt idx="2">
                  <c:v>0.859649122807017</c:v>
                </c:pt>
                <c:pt idx="3">
                  <c:v>0.887931034482759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0.054275092936803</c:v>
                </c:pt>
                <c:pt idx="1">
                  <c:v>0.0821309655937847</c:v>
                </c:pt>
                <c:pt idx="2">
                  <c:v>0.105263157894737</c:v>
                </c:pt>
                <c:pt idx="3">
                  <c:v>0.0862068965517241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0.0477075588599752</c:v>
                </c:pt>
                <c:pt idx="1">
                  <c:v>0.411764705882353</c:v>
                </c:pt>
                <c:pt idx="2">
                  <c:v>0.0350877192982456</c:v>
                </c:pt>
                <c:pt idx="3">
                  <c:v>0.0258620689655172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6"/>
          <c:y val="0.388874255148369"/>
          <c:w val="0.200746630937904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"/>
          <c:y val="0.0844628459215062"/>
          <c:w val="0.699490541586874"/>
          <c:h val="0.81800645662764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0.977046852815902</c:v>
                </c:pt>
                <c:pt idx="1">
                  <c:v>0.369146005509642</c:v>
                </c:pt>
                <c:pt idx="2">
                  <c:v>0.789473684210526</c:v>
                </c:pt>
                <c:pt idx="3">
                  <c:v>0.951612903225806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0.013961192617132</c:v>
                </c:pt>
                <c:pt idx="1">
                  <c:v>0.338842975206611</c:v>
                </c:pt>
                <c:pt idx="2">
                  <c:v>0.105263157894737</c:v>
                </c:pt>
                <c:pt idx="3">
                  <c:v>0.0161290322580645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0.0089919545669664</c:v>
                </c:pt>
                <c:pt idx="1">
                  <c:v>0.292011019283747</c:v>
                </c:pt>
                <c:pt idx="2">
                  <c:v>0.105263157894737</c:v>
                </c:pt>
                <c:pt idx="3">
                  <c:v>0.032258064516129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6"/>
          <c:y val="0.4484237804111"/>
          <c:w val="0.177740854145763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0.054987528721908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</c:v>
                </c:pt>
                <c:pt idx="1">
                  <c:v>0.414725069897484</c:v>
                </c:pt>
                <c:pt idx="2">
                  <c:v>0.872727272727273</c:v>
                </c:pt>
                <c:pt idx="3">
                  <c:v>0.81651376146789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0.0421385304187516</c:v>
                </c:pt>
                <c:pt idx="1">
                  <c:v>0.314072693383038</c:v>
                </c:pt>
                <c:pt idx="2">
                  <c:v>0.0727272727272727</c:v>
                </c:pt>
                <c:pt idx="3">
                  <c:v>0.055045871559633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0.0334474585198841</c:v>
                </c:pt>
                <c:pt idx="1">
                  <c:v>0.271202236719478</c:v>
                </c:pt>
                <c:pt idx="2">
                  <c:v>0.0545454545454545</c:v>
                </c:pt>
                <c:pt idx="3">
                  <c:v>0.128440366972477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5"/>
          <c:y val="0.448110057655306"/>
          <c:w val="0.179325828922945"/>
          <c:h val="0.214135625024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0.0524320313761345"/>
          <c:w val="0.660966918530955"/>
          <c:h val="0.7815809730786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</c:v>
                </c:pt>
                <c:pt idx="1">
                  <c:v>0.143106457242583</c:v>
                </c:pt>
                <c:pt idx="2">
                  <c:v>0.0319148936170213</c:v>
                </c:pt>
                <c:pt idx="3">
                  <c:v>0.845070422535211</c:v>
                </c:pt>
                <c:pt idx="4">
                  <c:v>0.525316455696203</c:v>
                </c:pt>
              </c:numCache>
            </c:numRef>
          </c:val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0.0215834031072658</c:v>
                </c:pt>
                <c:pt idx="1">
                  <c:v>0.012216404886562</c:v>
                </c:pt>
                <c:pt idx="2">
                  <c:v>0.00425531914893617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</c:v>
                </c:pt>
                <c:pt idx="1">
                  <c:v>0.779232111692845</c:v>
                </c:pt>
                <c:pt idx="2">
                  <c:v>0.85531914893617</c:v>
                </c:pt>
                <c:pt idx="3">
                  <c:v>0.112676056338028</c:v>
                </c:pt>
                <c:pt idx="4">
                  <c:v>0.424050632911392</c:v>
                </c:pt>
              </c:numCache>
            </c:numRef>
          </c:val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0.0248395199553447</c:v>
                </c:pt>
                <c:pt idx="1">
                  <c:v>0.0776614310645724</c:v>
                </c:pt>
                <c:pt idx="2">
                  <c:v>0.108510638297872</c:v>
                </c:pt>
                <c:pt idx="3">
                  <c:v>0.0422535211267606</c:v>
                </c:pt>
                <c:pt idx="4">
                  <c:v>0.0506329113924051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"/>
          <c:y val="0.151917380049234"/>
          <c:w val="0.21410370599985"/>
          <c:h val="0.69616475941342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"/>
          <c:y val="0.0585806845849327"/>
          <c:w val="0.682303893179109"/>
          <c:h val="0.7731280729536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</c:v>
                </c:pt>
                <c:pt idx="1">
                  <c:v>0.101159793814433</c:v>
                </c:pt>
                <c:pt idx="2">
                  <c:v>0.02321083172147</c:v>
                </c:pt>
                <c:pt idx="3">
                  <c:v>0.789473684210526</c:v>
                </c:pt>
                <c:pt idx="4">
                  <c:v>0.531645569620253</c:v>
                </c:pt>
              </c:numCache>
            </c:numRef>
          </c:val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0.0110424854950402</c:v>
                </c:pt>
                <c:pt idx="1">
                  <c:v>0.00837628865979381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</c:v>
                </c:pt>
                <c:pt idx="1">
                  <c:v>0.798969072164948</c:v>
                </c:pt>
                <c:pt idx="2">
                  <c:v>0.899419729206963</c:v>
                </c:pt>
                <c:pt idx="3">
                  <c:v>0.157894736842105</c:v>
                </c:pt>
                <c:pt idx="4">
                  <c:v>0.430379746835443</c:v>
                </c:pt>
              </c:numCache>
            </c:numRef>
          </c:val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0.03228523301516</c:v>
                </c:pt>
                <c:pt idx="1">
                  <c:v>0.0914948453608247</c:v>
                </c:pt>
                <c:pt idx="2">
                  <c:v>0.0773694390715667</c:v>
                </c:pt>
                <c:pt idx="3">
                  <c:v>0.0526315789473684</c:v>
                </c:pt>
                <c:pt idx="4">
                  <c:v>0.0379746835443038</c:v>
                </c:pt>
              </c:numCache>
            </c:numRef>
          </c:val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0.0164282214318634"/>
              <c:y val="0.069704157933495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6"/>
          <c:y val="0.128623277753315"/>
          <c:w val="0.202007636792313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7"/>
          <c:y val="0.0601851851851852"/>
          <c:w val="0.620799431321085"/>
          <c:h val="0.8224693788276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0.533118354540701</c:v>
                </c:pt>
                <c:pt idx="1">
                  <c:v>0.191212871287129</c:v>
                </c:pt>
              </c:numCache>
            </c:numRef>
          </c:val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0.0202196269827436</c:v>
                </c:pt>
                <c:pt idx="1">
                  <c:v>0.00866336633663366</c:v>
                </c:pt>
              </c:numCache>
            </c:numRef>
          </c:val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0.0631863343210737</c:v>
                </c:pt>
                <c:pt idx="1">
                  <c:v>0.0612623762376237</c:v>
                </c:pt>
              </c:numCache>
            </c:numRef>
          </c:val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0.360205682412411</c:v>
                </c:pt>
                <c:pt idx="1">
                  <c:v>0.64789603960396</c:v>
                </c:pt>
              </c:numCache>
            </c:numRef>
          </c:val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0.0232700017430713</c:v>
                </c:pt>
                <c:pt idx="1">
                  <c:v>0.0934405940594059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"/>
          <c:y val="0.127710338291047"/>
          <c:w val="0.23023031496063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0.0609756097560975"/>
          <c:w val="0.5969191004864"/>
          <c:h val="0.8201378322081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</c:v>
                </c:pt>
                <c:pt idx="1">
                  <c:v>0.155797101449275</c:v>
                </c:pt>
              </c:numCache>
            </c:numRef>
          </c:val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0.0103354646579662</c:v>
                </c:pt>
                <c:pt idx="1">
                  <c:v>0.0067287784679089</c:v>
                </c:pt>
              </c:numCache>
            </c:numRef>
          </c:val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0.0640273276692651</c:v>
                </c:pt>
                <c:pt idx="1">
                  <c:v>0.0527950310559006</c:v>
                </c:pt>
              </c:numCache>
            </c:numRef>
          </c:val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</c:v>
                </c:pt>
                <c:pt idx="1">
                  <c:v>0.701345755693582</c:v>
                </c:pt>
              </c:numCache>
            </c:numRef>
          </c:val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0.0302180958220198</c:v>
                </c:pt>
                <c:pt idx="1">
                  <c:v>0.0833333333333333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0.0360336429042142"/>
              <c:y val="0.1664759302372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5"/>
          <c:y val="0.0993688230340813"/>
          <c:w val="0.273913887495365"/>
          <c:h val="0.75435803873483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A6D3635-3D0C-2F44-ACAD-8FE1189C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8F0C48D-3778-1046-A44F-E9C7010E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04CA330-C72B-EF45-AA62-ECE3E3A19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464EDE-D19B-B143-A5D2-9A9008907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741680</xdr:colOff>
      <xdr:row>72</xdr:row>
      <xdr:rowOff>15129</xdr:rowOff>
    </xdr:from>
    <xdr:to>
      <xdr:col>16</xdr:col>
      <xdr:colOff>403039</xdr:colOff>
      <xdr:row>87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545422</xdr:colOff>
      <xdr:row>104</xdr:row>
      <xdr:rowOff>20320</xdr:rowOff>
    </xdr:from>
    <xdr:to>
      <xdr:col>16</xdr:col>
      <xdr:colOff>690880</xdr:colOff>
      <xdr:row>118</xdr:row>
      <xdr:rowOff>142240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81280</xdr:colOff>
      <xdr:row>88</xdr:row>
      <xdr:rowOff>10160</xdr:rowOff>
    </xdr:from>
    <xdr:to>
      <xdr:col>15</xdr:col>
      <xdr:colOff>538480</xdr:colOff>
      <xdr:row>102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622300</xdr:colOff>
      <xdr:row>121</xdr:row>
      <xdr:rowOff>50800</xdr:rowOff>
    </xdr:from>
    <xdr:to>
      <xdr:col>15</xdr:col>
      <xdr:colOff>749300</xdr:colOff>
      <xdr:row>139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100" workbookViewId="0">
      <selection activeCell="B116" sqref="B116:C121"/>
    </sheetView>
  </sheetViews>
  <sheetFormatPr baseColWidth="10" defaultRowHeight="15" x14ac:dyDescent="0"/>
  <cols>
    <col min="1" max="1" width="36.33203125" customWidth="1"/>
    <col min="2" max="2" width="14.83203125" customWidth="1"/>
    <col min="3" max="3" width="17.5" customWidth="1"/>
    <col min="4" max="4" width="18.6640625" customWidth="1"/>
    <col min="5" max="5" width="13.5" customWidth="1"/>
    <col min="6" max="6" width="16.6640625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5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5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5">
      <c r="A60" s="2" t="s">
        <v>10</v>
      </c>
      <c r="B60" s="3">
        <v>320</v>
      </c>
      <c r="C60" s="3">
        <v>337</v>
      </c>
      <c r="D60" s="3">
        <v>4</v>
      </c>
      <c r="E60" s="3">
        <v>6</v>
      </c>
    </row>
    <row r="61" spans="1:5">
      <c r="A61" s="2" t="s">
        <v>9</v>
      </c>
      <c r="B61" s="3">
        <v>254</v>
      </c>
      <c r="C61" s="3">
        <v>291</v>
      </c>
      <c r="D61" s="3">
        <v>3</v>
      </c>
      <c r="E61" s="3">
        <v>14</v>
      </c>
    </row>
    <row r="62" spans="1:5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</row>
    <row r="63" spans="1:5">
      <c r="B63" s="4" t="s">
        <v>3</v>
      </c>
      <c r="C63" s="4" t="s">
        <v>4</v>
      </c>
      <c r="D63" s="4" t="s">
        <v>5</v>
      </c>
      <c r="E63" s="4" t="s">
        <v>1</v>
      </c>
    </row>
    <row r="64" spans="1:5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1" t="s">
        <v>12</v>
      </c>
      <c r="B72" s="14" t="s">
        <v>3</v>
      </c>
      <c r="C72" s="14" t="s">
        <v>4</v>
      </c>
      <c r="D72" s="14" t="s">
        <v>14</v>
      </c>
      <c r="E72" s="14" t="s">
        <v>5</v>
      </c>
      <c r="F72" s="14" t="s">
        <v>1</v>
      </c>
      <c r="G72" s="15" t="s">
        <v>26</v>
      </c>
      <c r="H72" s="15" t="s">
        <v>25</v>
      </c>
      <c r="I72" s="15"/>
    </row>
    <row r="73" spans="1:9">
      <c r="A73" s="11" t="s">
        <v>13</v>
      </c>
      <c r="B73" s="14"/>
      <c r="C73" s="14"/>
      <c r="D73" s="14"/>
      <c r="E73" s="14"/>
      <c r="F73" s="14"/>
      <c r="G73" s="15"/>
      <c r="H73" s="15"/>
      <c r="I73" s="15"/>
    </row>
    <row r="74" spans="1:9">
      <c r="A74" s="11" t="s">
        <v>15</v>
      </c>
      <c r="B74" s="7">
        <v>10749</v>
      </c>
      <c r="C74" s="7">
        <v>1146</v>
      </c>
      <c r="D74" s="7">
        <v>470</v>
      </c>
      <c r="E74" s="7">
        <v>71</v>
      </c>
      <c r="F74" s="7">
        <v>158</v>
      </c>
      <c r="G74" s="7">
        <v>105</v>
      </c>
      <c r="H74" s="7">
        <f>1517+99</f>
        <v>1616</v>
      </c>
      <c r="I74" s="7">
        <v>99</v>
      </c>
    </row>
    <row r="75" spans="1:9">
      <c r="A75" s="11" t="s">
        <v>16</v>
      </c>
      <c r="B75" s="7">
        <v>6117</v>
      </c>
      <c r="C75" s="7">
        <v>164</v>
      </c>
      <c r="D75" s="7">
        <v>15</v>
      </c>
      <c r="E75" s="7">
        <v>60</v>
      </c>
      <c r="F75" s="7">
        <v>83</v>
      </c>
      <c r="G75" s="7">
        <v>2</v>
      </c>
      <c r="H75">
        <f>SUM(C75,E75:G75)</f>
        <v>309</v>
      </c>
    </row>
    <row r="76" spans="1:9">
      <c r="A76" s="11" t="s">
        <v>17</v>
      </c>
      <c r="B76" s="7">
        <v>232</v>
      </c>
      <c r="C76" s="7">
        <v>14</v>
      </c>
      <c r="D76" s="7">
        <v>2</v>
      </c>
      <c r="E76" s="7">
        <v>0</v>
      </c>
      <c r="F76" s="7">
        <v>0</v>
      </c>
      <c r="G76" s="7">
        <v>0</v>
      </c>
      <c r="H76">
        <v>14</v>
      </c>
    </row>
    <row r="77" spans="1:9">
      <c r="A77" s="11" t="s">
        <v>18</v>
      </c>
      <c r="B77" s="7">
        <v>725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99</v>
      </c>
      <c r="I77" s="7"/>
    </row>
    <row r="78" spans="1:9">
      <c r="A78" s="11" t="s">
        <v>19</v>
      </c>
      <c r="B78" s="7">
        <v>4133</v>
      </c>
      <c r="C78" s="7">
        <v>893</v>
      </c>
      <c r="D78" s="7">
        <v>402</v>
      </c>
      <c r="E78" s="7">
        <v>8</v>
      </c>
      <c r="F78" s="7">
        <v>67</v>
      </c>
      <c r="G78" s="7">
        <v>79</v>
      </c>
      <c r="H78">
        <f>C78+E78+F78+G78</f>
        <v>1047</v>
      </c>
    </row>
    <row r="79" spans="1:9">
      <c r="A79" s="11" t="s">
        <v>20</v>
      </c>
      <c r="B79" s="7">
        <v>267</v>
      </c>
      <c r="C79" s="7">
        <v>89</v>
      </c>
      <c r="D79" s="7">
        <v>51</v>
      </c>
      <c r="E79" s="7">
        <v>3</v>
      </c>
      <c r="F79" s="7">
        <v>8</v>
      </c>
      <c r="G79" s="7">
        <v>24</v>
      </c>
      <c r="H79" s="7">
        <f>SUM(C79:F79)</f>
        <v>151</v>
      </c>
    </row>
    <row r="80" spans="1:9">
      <c r="A80" s="15"/>
      <c r="B80" s="14" t="s">
        <v>3</v>
      </c>
      <c r="C80" s="14" t="s">
        <v>4</v>
      </c>
      <c r="D80" s="14" t="s">
        <v>14</v>
      </c>
      <c r="E80" s="14" t="s">
        <v>5</v>
      </c>
      <c r="F80" s="14" t="s">
        <v>1</v>
      </c>
    </row>
    <row r="81" spans="1:6">
      <c r="A81" s="15"/>
      <c r="B81" s="14"/>
      <c r="C81" s="14"/>
      <c r="D81" s="14"/>
      <c r="E81" s="14"/>
      <c r="F81" s="14"/>
    </row>
    <row r="82" spans="1:6">
      <c r="A82" s="11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</row>
    <row r="83" spans="1:6">
      <c r="A83" s="11" t="s">
        <v>17</v>
      </c>
      <c r="B83">
        <f>B76/B74</f>
        <v>2.1583403107265791E-2</v>
      </c>
      <c r="C83">
        <f t="shared" ref="C83:F83" si="11">C76/C74</f>
        <v>1.2216404886561954E-2</v>
      </c>
      <c r="D83">
        <f t="shared" si="11"/>
        <v>4.2553191489361703E-3</v>
      </c>
      <c r="E83">
        <f t="shared" si="11"/>
        <v>0</v>
      </c>
      <c r="F83">
        <f t="shared" si="11"/>
        <v>0</v>
      </c>
    </row>
    <row r="84" spans="1:6">
      <c r="A84" s="11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</row>
    <row r="85" spans="1:6">
      <c r="A85" s="11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</row>
    <row r="86" spans="1:6">
      <c r="A86" s="11" t="s">
        <v>20</v>
      </c>
      <c r="B86">
        <f>B79/B74</f>
        <v>2.4839519955344683E-2</v>
      </c>
      <c r="C86">
        <f t="shared" ref="C86:F86" si="13">C79/C74</f>
        <v>7.766143106457242E-2</v>
      </c>
      <c r="D86">
        <f t="shared" si="13"/>
        <v>0.10851063829787234</v>
      </c>
      <c r="E86">
        <f t="shared" si="13"/>
        <v>4.2253521126760563E-2</v>
      </c>
      <c r="F86">
        <f t="shared" si="13"/>
        <v>5.0632911392405063E-2</v>
      </c>
    </row>
    <row r="87" spans="1:6">
      <c r="A87" s="11"/>
      <c r="B87" s="12" t="s">
        <v>3</v>
      </c>
      <c r="C87" s="16" t="s">
        <v>25</v>
      </c>
    </row>
    <row r="88" spans="1:6">
      <c r="A88" s="11"/>
      <c r="B88" s="12"/>
      <c r="C88" s="16"/>
      <c r="E88" s="12" t="s">
        <v>3</v>
      </c>
      <c r="F88" s="16" t="s">
        <v>25</v>
      </c>
    </row>
    <row r="89" spans="1:6">
      <c r="A89" s="11" t="s">
        <v>11</v>
      </c>
      <c r="B89" s="7">
        <f>10749+725</f>
        <v>11474</v>
      </c>
      <c r="C89" s="7">
        <v>1616</v>
      </c>
      <c r="E89" s="12"/>
      <c r="F89" s="16"/>
    </row>
    <row r="90" spans="1:6">
      <c r="A90" s="11" t="s">
        <v>16</v>
      </c>
      <c r="B90" s="13">
        <v>6117</v>
      </c>
      <c r="C90" s="17">
        <v>309</v>
      </c>
      <c r="D90" s="11" t="s">
        <v>16</v>
      </c>
      <c r="E90">
        <f>B90/B89</f>
        <v>0.53311835454070067</v>
      </c>
      <c r="F90">
        <f>C90/C89</f>
        <v>0.19121287128712872</v>
      </c>
    </row>
    <row r="91" spans="1:6">
      <c r="A91" s="11" t="s">
        <v>17</v>
      </c>
      <c r="B91" s="13">
        <v>232</v>
      </c>
      <c r="C91" s="17">
        <v>14</v>
      </c>
      <c r="D91" s="11" t="s">
        <v>17</v>
      </c>
      <c r="E91">
        <f>B91/B89</f>
        <v>2.0219626982743596E-2</v>
      </c>
      <c r="F91">
        <f>C91/C89</f>
        <v>8.6633663366336641E-3</v>
      </c>
    </row>
    <row r="92" spans="1:6">
      <c r="A92" s="11" t="s">
        <v>18</v>
      </c>
      <c r="B92" s="13">
        <v>725</v>
      </c>
      <c r="C92" s="17">
        <v>99</v>
      </c>
      <c r="D92" s="11" t="s">
        <v>18</v>
      </c>
      <c r="E92">
        <f>B92/B89</f>
        <v>6.3186334321073734E-2</v>
      </c>
      <c r="F92">
        <f>C92/C89</f>
        <v>6.1262376237623761E-2</v>
      </c>
    </row>
    <row r="93" spans="1:6">
      <c r="A93" s="11" t="s">
        <v>19</v>
      </c>
      <c r="B93" s="13">
        <v>4133</v>
      </c>
      <c r="C93" s="17">
        <v>1047</v>
      </c>
      <c r="D93" s="11" t="s">
        <v>19</v>
      </c>
      <c r="E93">
        <f>B93/B89</f>
        <v>0.36020568241241069</v>
      </c>
      <c r="F93">
        <f>C93/C89</f>
        <v>0.64789603960396036</v>
      </c>
    </row>
    <row r="94" spans="1:6">
      <c r="A94" s="11" t="s">
        <v>20</v>
      </c>
      <c r="B94" s="13">
        <v>267</v>
      </c>
      <c r="C94" s="17">
        <v>151</v>
      </c>
      <c r="D94" s="11" t="s">
        <v>20</v>
      </c>
      <c r="E94">
        <f>B94/B89</f>
        <v>2.327000174307129E-2</v>
      </c>
      <c r="F94">
        <f>C94/C89</f>
        <v>9.344059405940594E-2</v>
      </c>
    </row>
    <row r="95" spans="1:6">
      <c r="A95" s="11"/>
      <c r="B95" s="17"/>
      <c r="C95">
        <f>SUM(C90:C94)</f>
        <v>1620</v>
      </c>
    </row>
    <row r="97" spans="1:8">
      <c r="B97" s="11"/>
      <c r="C97" s="11"/>
      <c r="D97" s="11"/>
      <c r="E97" s="11"/>
      <c r="F97" s="11"/>
    </row>
    <row r="98" spans="1:8">
      <c r="A98" s="8" t="s">
        <v>12</v>
      </c>
      <c r="B98" s="9" t="s">
        <v>3</v>
      </c>
      <c r="C98" s="9" t="s">
        <v>4</v>
      </c>
      <c r="D98" s="9" t="s">
        <v>14</v>
      </c>
      <c r="E98" s="9" t="s">
        <v>5</v>
      </c>
      <c r="F98" s="9" t="s">
        <v>1</v>
      </c>
    </row>
    <row r="99" spans="1:8">
      <c r="A99" s="8" t="s">
        <v>13</v>
      </c>
      <c r="B99" s="9"/>
      <c r="C99" s="9"/>
      <c r="D99" s="9"/>
      <c r="E99" s="9"/>
      <c r="F99" s="9"/>
      <c r="G99" t="s">
        <v>26</v>
      </c>
      <c r="H99" t="s">
        <v>25</v>
      </c>
    </row>
    <row r="100" spans="1:8">
      <c r="A100" s="8" t="s">
        <v>22</v>
      </c>
      <c r="B100" s="10">
        <v>10686</v>
      </c>
      <c r="C100" s="10">
        <v>1552</v>
      </c>
      <c r="D100" s="10">
        <v>517</v>
      </c>
      <c r="E100" s="10">
        <v>76</v>
      </c>
      <c r="F100" s="10">
        <v>158</v>
      </c>
      <c r="G100" s="10">
        <v>44</v>
      </c>
      <c r="H100" s="10"/>
    </row>
    <row r="101" spans="1:8">
      <c r="A101" s="8" t="s">
        <v>16</v>
      </c>
      <c r="B101" s="10">
        <v>6119</v>
      </c>
      <c r="C101" s="10">
        <v>157</v>
      </c>
      <c r="D101" s="10">
        <v>12</v>
      </c>
      <c r="E101" s="10">
        <v>60</v>
      </c>
      <c r="F101" s="10">
        <v>84</v>
      </c>
      <c r="G101" s="10">
        <v>0</v>
      </c>
      <c r="H101">
        <f>SUM(C101,E101,F101)</f>
        <v>301</v>
      </c>
    </row>
    <row r="102" spans="1:8">
      <c r="A102" s="8" t="s">
        <v>17</v>
      </c>
      <c r="B102" s="10">
        <v>118</v>
      </c>
      <c r="C102" s="10">
        <v>13</v>
      </c>
      <c r="D102" s="10">
        <v>0</v>
      </c>
      <c r="E102" s="10">
        <v>0</v>
      </c>
      <c r="F102" s="10">
        <v>0</v>
      </c>
      <c r="G102" s="10">
        <v>0</v>
      </c>
      <c r="H102" s="10">
        <v>13</v>
      </c>
    </row>
    <row r="103" spans="1:8">
      <c r="A103" s="8" t="s">
        <v>23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102</v>
      </c>
    </row>
    <row r="104" spans="1:8">
      <c r="A104" s="8" t="s">
        <v>24</v>
      </c>
      <c r="B104" s="10">
        <v>4104</v>
      </c>
      <c r="C104" s="10">
        <v>1240</v>
      </c>
      <c r="D104" s="10">
        <v>465</v>
      </c>
      <c r="E104" s="10">
        <v>12</v>
      </c>
      <c r="F104" s="10">
        <v>68</v>
      </c>
      <c r="G104" s="10">
        <v>35</v>
      </c>
      <c r="H104">
        <f>SUM(C104,E104,F104,G104)</f>
        <v>1355</v>
      </c>
    </row>
    <row r="105" spans="1:8">
      <c r="A105" s="8" t="s">
        <v>20</v>
      </c>
      <c r="B105" s="10">
        <v>345</v>
      </c>
      <c r="C105" s="10">
        <v>142</v>
      </c>
      <c r="D105" s="10">
        <v>40</v>
      </c>
      <c r="E105" s="10">
        <v>4</v>
      </c>
      <c r="F105" s="10">
        <v>6</v>
      </c>
      <c r="G105" s="10">
        <v>9</v>
      </c>
      <c r="H105">
        <f>SUM(C105,E105,F105,G105)</f>
        <v>161</v>
      </c>
    </row>
    <row r="106" spans="1:8">
      <c r="A106" s="8"/>
      <c r="B106" s="9" t="s">
        <v>3</v>
      </c>
      <c r="C106" s="9" t="s">
        <v>4</v>
      </c>
      <c r="D106" s="9" t="s">
        <v>14</v>
      </c>
      <c r="E106" s="9" t="s">
        <v>5</v>
      </c>
      <c r="F106" s="9" t="s">
        <v>1</v>
      </c>
    </row>
    <row r="107" spans="1:8">
      <c r="B107" s="9"/>
      <c r="C107" s="9"/>
      <c r="D107" s="9"/>
      <c r="E107" s="9"/>
      <c r="F107" s="9"/>
    </row>
    <row r="108" spans="1:8">
      <c r="A108" s="11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1" t="s">
        <v>17</v>
      </c>
      <c r="B109">
        <f>B102/B100</f>
        <v>1.1042485495040239E-2</v>
      </c>
      <c r="C109">
        <f t="shared" ref="C109:F109" si="15">C102/C100</f>
        <v>8.3762886597938142E-3</v>
      </c>
      <c r="D109">
        <f t="shared" si="15"/>
        <v>0</v>
      </c>
      <c r="E109">
        <f t="shared" si="15"/>
        <v>0</v>
      </c>
      <c r="F109">
        <f t="shared" si="15"/>
        <v>0</v>
      </c>
    </row>
    <row r="110" spans="1:8">
      <c r="A110" s="11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1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1" t="s">
        <v>20</v>
      </c>
      <c r="B112">
        <f>B105/B100</f>
        <v>3.2285233015160023E-2</v>
      </c>
      <c r="C112">
        <f t="shared" ref="C112:F112" si="18">C105/C100</f>
        <v>9.1494845360824736E-2</v>
      </c>
      <c r="D112">
        <f t="shared" si="18"/>
        <v>7.7369439071566737E-2</v>
      </c>
      <c r="E112">
        <f t="shared" si="18"/>
        <v>5.2631578947368418E-2</v>
      </c>
      <c r="F112">
        <f t="shared" si="18"/>
        <v>3.7974683544303799E-2</v>
      </c>
    </row>
    <row r="114" spans="1:6">
      <c r="A114" s="11"/>
      <c r="B114" s="12" t="s">
        <v>3</v>
      </c>
      <c r="C114" s="16" t="s">
        <v>25</v>
      </c>
    </row>
    <row r="115" spans="1:6">
      <c r="A115" s="11"/>
      <c r="B115" s="12"/>
      <c r="C115" s="16"/>
      <c r="E115" s="12" t="s">
        <v>3</v>
      </c>
      <c r="F115" s="16" t="s">
        <v>25</v>
      </c>
    </row>
    <row r="116" spans="1:6">
      <c r="A116" s="11" t="s">
        <v>11</v>
      </c>
      <c r="B116" s="7">
        <f>B100+731</f>
        <v>11417</v>
      </c>
      <c r="C116" s="7">
        <f>1830+102</f>
        <v>1932</v>
      </c>
      <c r="E116" s="12"/>
      <c r="F116" s="16"/>
    </row>
    <row r="117" spans="1:6">
      <c r="A117" s="11" t="s">
        <v>16</v>
      </c>
      <c r="B117" s="10">
        <v>6119</v>
      </c>
      <c r="C117" s="17">
        <v>301</v>
      </c>
      <c r="D117" s="11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1" t="s">
        <v>17</v>
      </c>
      <c r="B118" s="10">
        <v>118</v>
      </c>
      <c r="C118" s="17">
        <v>13</v>
      </c>
      <c r="D118" s="11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1" t="s">
        <v>18</v>
      </c>
      <c r="B119" s="13">
        <v>731</v>
      </c>
      <c r="C119" s="17">
        <v>102</v>
      </c>
      <c r="D119" s="11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1" t="s">
        <v>21</v>
      </c>
      <c r="B120" s="10">
        <v>4104</v>
      </c>
      <c r="C120" s="17">
        <v>1355</v>
      </c>
      <c r="D120" s="11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1" t="s">
        <v>20</v>
      </c>
      <c r="B121" s="10">
        <v>345</v>
      </c>
      <c r="C121" s="17">
        <v>161</v>
      </c>
      <c r="D121" s="11" t="s">
        <v>20</v>
      </c>
      <c r="E121">
        <f>B121/B116</f>
        <v>3.0218095822019796E-2</v>
      </c>
      <c r="F121">
        <f>C121/C116</f>
        <v>8.3333333333333329E-2</v>
      </c>
    </row>
  </sheetData>
  <mergeCells count="32">
    <mergeCell ref="B114:B115"/>
    <mergeCell ref="C114:C115"/>
    <mergeCell ref="E115:E116"/>
    <mergeCell ref="F115:F116"/>
    <mergeCell ref="H72:H73"/>
    <mergeCell ref="I72:I73"/>
    <mergeCell ref="B87:B88"/>
    <mergeCell ref="C87:C88"/>
    <mergeCell ref="E88:E89"/>
    <mergeCell ref="F88:F89"/>
    <mergeCell ref="B98:B99"/>
    <mergeCell ref="C98:C99"/>
    <mergeCell ref="D98:D99"/>
    <mergeCell ref="E98:E99"/>
    <mergeCell ref="F98:F99"/>
    <mergeCell ref="B106:B107"/>
    <mergeCell ref="C106:C107"/>
    <mergeCell ref="D106:D107"/>
    <mergeCell ref="E106:E107"/>
    <mergeCell ref="F106:F107"/>
    <mergeCell ref="B80:B81"/>
    <mergeCell ref="C80:C81"/>
    <mergeCell ref="D80:D81"/>
    <mergeCell ref="E80:E81"/>
    <mergeCell ref="F80:F81"/>
    <mergeCell ref="A80:A81"/>
    <mergeCell ref="B72:B73"/>
    <mergeCell ref="C72:C73"/>
    <mergeCell ref="D72:D73"/>
    <mergeCell ref="E72:E73"/>
    <mergeCell ref="F72:F73"/>
    <mergeCell ref="G72:G7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Wen-Juan Ma</cp:lastModifiedBy>
  <dcterms:created xsi:type="dcterms:W3CDTF">2018-10-25T16:36:02Z</dcterms:created>
  <dcterms:modified xsi:type="dcterms:W3CDTF">2018-11-06T21:15:09Z</dcterms:modified>
</cp:coreProperties>
</file>