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8160" windowHeight="17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C82" i="1"/>
  <c r="D82" i="1"/>
  <c r="E82" i="1"/>
  <c r="F82" i="1"/>
  <c r="C86" i="1"/>
  <c r="D86" i="1"/>
  <c r="E86" i="1"/>
  <c r="F86" i="1"/>
  <c r="C85" i="1"/>
  <c r="D85" i="1"/>
  <c r="E85" i="1"/>
  <c r="F85" i="1"/>
  <c r="C84" i="1"/>
  <c r="D84" i="1"/>
  <c r="E84" i="1"/>
  <c r="F84" i="1"/>
  <c r="C83" i="1"/>
  <c r="D83" i="1"/>
  <c r="E83" i="1"/>
  <c r="F83" i="1"/>
  <c r="B86" i="1"/>
  <c r="B85" i="1"/>
  <c r="B84" i="1"/>
  <c r="B83" i="1"/>
  <c r="C62" i="1"/>
  <c r="C66" i="1"/>
  <c r="D62" i="1"/>
  <c r="D66" i="1"/>
  <c r="E62" i="1"/>
  <c r="E66" i="1"/>
  <c r="C65" i="1"/>
  <c r="D65" i="1"/>
  <c r="E65" i="1"/>
  <c r="C64" i="1"/>
  <c r="D64" i="1"/>
  <c r="E64" i="1"/>
  <c r="B62" i="1"/>
  <c r="B66" i="1"/>
  <c r="B65" i="1"/>
  <c r="B64" i="1"/>
  <c r="C41" i="1"/>
  <c r="C45" i="1"/>
  <c r="D41" i="1"/>
  <c r="D45" i="1"/>
  <c r="E41" i="1"/>
  <c r="E43" i="1"/>
  <c r="B41" i="1"/>
  <c r="B45" i="1"/>
  <c r="C25" i="1"/>
  <c r="C29" i="1"/>
  <c r="D25" i="1"/>
  <c r="D29" i="1"/>
  <c r="E25" i="1"/>
  <c r="E28" i="1"/>
  <c r="B25" i="1"/>
  <c r="B29" i="1"/>
  <c r="C5" i="1"/>
  <c r="C9" i="1"/>
  <c r="D5" i="1"/>
  <c r="D7" i="1"/>
  <c r="E5" i="1"/>
  <c r="E8" i="1"/>
  <c r="B5" i="1"/>
  <c r="B8" i="1"/>
  <c r="C27" i="1"/>
  <c r="C28" i="1"/>
  <c r="D43" i="1"/>
  <c r="C43" i="1"/>
  <c r="E44" i="1"/>
  <c r="D44" i="1"/>
  <c r="D27" i="1"/>
  <c r="B27" i="1"/>
  <c r="D28" i="1"/>
  <c r="B43" i="1"/>
  <c r="C44" i="1"/>
  <c r="B28" i="1"/>
  <c r="B44" i="1"/>
  <c r="E45" i="1"/>
  <c r="E27" i="1"/>
  <c r="E29" i="1"/>
  <c r="B9" i="1"/>
  <c r="D8" i="1"/>
  <c r="E9" i="1"/>
  <c r="D9" i="1"/>
  <c r="E7" i="1"/>
  <c r="B7" i="1"/>
  <c r="C7" i="1"/>
  <c r="C8" i="1"/>
</calcChain>
</file>

<file path=xl/sharedStrings.xml><?xml version="1.0" encoding="utf-8"?>
<sst xmlns="http://schemas.openxmlformats.org/spreadsheetml/2006/main" count="82" uniqueCount="21">
  <si>
    <t>category</t>
  </si>
  <si>
    <t>PAR</t>
  </si>
  <si>
    <t>Proportion</t>
  </si>
  <si>
    <t>Autosomal</t>
  </si>
  <si>
    <t>NRR Black stratum</t>
  </si>
  <si>
    <t>NRR Color strata</t>
  </si>
  <si>
    <t>1 N upregulated</t>
  </si>
  <si>
    <t>N+N upregulated</t>
  </si>
  <si>
    <t>no difference</t>
  </si>
  <si>
    <t>A1 upregulated</t>
  </si>
  <si>
    <t>A2 upregulated</t>
  </si>
  <si>
    <t>total</t>
  </si>
  <si>
    <t>category </t>
  </si>
  <si>
    <t>(Mintermedium vs MvSl_A2)</t>
  </si>
  <si>
    <t>Hemizygous</t>
  </si>
  <si>
    <t>total gene (MvSl_A1)</t>
  </si>
  <si>
    <t>single-copy ortholog</t>
  </si>
  <si>
    <t>orthologs with paralogs (more than one copy)</t>
  </si>
  <si>
    <t>gene loss (only in M.intermedium)</t>
  </si>
  <si>
    <t>gene gain (only in M.intermedium)</t>
  </si>
  <si>
    <t>Not listed in orthologs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</si>
</sst>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Helvetica Light"/>
    </font>
    <font>
      <sz val="10"/>
      <color rgb="FF000000"/>
      <name val="Helvetica Light"/>
    </font>
    <font>
      <sz val="9"/>
      <color rgb="FF000000"/>
      <name val="Helvetica Light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colors>
    <mruColors>
      <color rgb="FF800080"/>
      <color rgb="FFFF7E79"/>
      <color rgb="FFFF006B"/>
      <color rgb="FFFF2C79"/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"/>
          <c:y val="0.0509259259259259"/>
          <c:w val="0.625455818022747"/>
          <c:h val="0.7435724701079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0.893984514592019</c:v>
                </c:pt>
                <c:pt idx="1">
                  <c:v>0.622100954979536</c:v>
                </c:pt>
                <c:pt idx="2">
                  <c:v>0.879310344827586</c:v>
                </c:pt>
                <c:pt idx="3">
                  <c:v>0.878260869565217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07-9F48-ACE5-B931C9FF9E6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0.0669446098868374</c:v>
                </c:pt>
                <c:pt idx="1">
                  <c:v>0.0818553888130969</c:v>
                </c:pt>
                <c:pt idx="2">
                  <c:v>0.0689655172413793</c:v>
                </c:pt>
                <c:pt idx="3">
                  <c:v>0.0956521739130435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07-9F48-ACE5-B931C9FF9E6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0.0390708755211435</c:v>
                </c:pt>
                <c:pt idx="1">
                  <c:v>0.296043656207367</c:v>
                </c:pt>
                <c:pt idx="2">
                  <c:v>0.0517241379310345</c:v>
                </c:pt>
                <c:pt idx="3">
                  <c:v>0.0260869565217391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407-9F48-ACE5-B931C9FF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88463768"/>
        <c:axId val="-2088177304"/>
      </c:barChart>
      <c:catAx>
        <c:axId val="-208846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 compartment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77304"/>
        <c:crosses val="autoZero"/>
        <c:auto val="1"/>
        <c:lblAlgn val="ctr"/>
        <c:lblOffset val="100"/>
        <c:noMultiLvlLbl val="0"/>
      </c:catAx>
      <c:valAx>
        <c:axId val="-20881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12908649731"/>
          <c:y val="0.0570715880281714"/>
          <c:w val="0.666647912817104"/>
          <c:h val="0.8016397624771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0.898017348203222</c:v>
                </c:pt>
                <c:pt idx="1">
                  <c:v>0.506104328523862</c:v>
                </c:pt>
                <c:pt idx="2">
                  <c:v>0.859649122807017</c:v>
                </c:pt>
                <c:pt idx="3">
                  <c:v>0.887931034482759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A8-034C-A065-5A3220B1C45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0.054275092936803</c:v>
                </c:pt>
                <c:pt idx="1">
                  <c:v>0.0821309655937847</c:v>
                </c:pt>
                <c:pt idx="2">
                  <c:v>0.105263157894737</c:v>
                </c:pt>
                <c:pt idx="3">
                  <c:v>0.0862068965517241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A8-034C-A065-5A3220B1C454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0.0477075588599752</c:v>
                </c:pt>
                <c:pt idx="1">
                  <c:v>0.411764705882353</c:v>
                </c:pt>
                <c:pt idx="2">
                  <c:v>0.0350877192982456</c:v>
                </c:pt>
                <c:pt idx="3">
                  <c:v>0.0258620689655172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A8-034C-A065-5A3220B1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026408"/>
        <c:axId val="-2088462520"/>
      </c:barChart>
      <c:catAx>
        <c:axId val="-20880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2520"/>
        <c:crosses val="autoZero"/>
        <c:auto val="1"/>
        <c:lblAlgn val="ctr"/>
        <c:lblOffset val="100"/>
        <c:noMultiLvlLbl val="0"/>
      </c:catAx>
      <c:valAx>
        <c:axId val="-20884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53369062096"/>
          <c:y val="0.388874255148369"/>
          <c:w val="0.200746630937904"/>
          <c:h val="0.222251489703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40002391351"/>
          <c:y val="0.0844628459215062"/>
          <c:w val="0.699490541586874"/>
          <c:h val="0.81800645662764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0.977046852815902</c:v>
                </c:pt>
                <c:pt idx="1">
                  <c:v>0.369146005509642</c:v>
                </c:pt>
                <c:pt idx="2">
                  <c:v>0.789473684210526</c:v>
                </c:pt>
                <c:pt idx="3">
                  <c:v>0.951612903225806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5D-E24C-8149-2088070377EC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0.013961192617132</c:v>
                </c:pt>
                <c:pt idx="1">
                  <c:v>0.338842975206611</c:v>
                </c:pt>
                <c:pt idx="2">
                  <c:v>0.105263157894737</c:v>
                </c:pt>
                <c:pt idx="3">
                  <c:v>0.0161290322580645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5D-E24C-8149-2088070377EC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0.0089919545669664</c:v>
                </c:pt>
                <c:pt idx="1">
                  <c:v>0.292011019283747</c:v>
                </c:pt>
                <c:pt idx="2">
                  <c:v>0.105263157894737</c:v>
                </c:pt>
                <c:pt idx="3">
                  <c:v>0.032258064516129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5D-E24C-8149-20880703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46760"/>
        <c:axId val="2083450296"/>
      </c:barChart>
      <c:catAx>
        <c:axId val="208344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0296"/>
        <c:crosses val="autoZero"/>
        <c:auto val="1"/>
        <c:lblAlgn val="ctr"/>
        <c:lblOffset val="100"/>
        <c:noMultiLvlLbl val="0"/>
      </c:catAx>
      <c:valAx>
        <c:axId val="20834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259145854236"/>
          <c:y val="0.4484237804111"/>
          <c:w val="0.177740854145763"/>
          <c:h val="0.212840293805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58591985115"/>
          <c:y val="0.054987528721908"/>
          <c:w val="0.691852710443977"/>
          <c:h val="0.85534782859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0.924414011061364</c:v>
                </c:pt>
                <c:pt idx="1">
                  <c:v>0.414725069897484</c:v>
                </c:pt>
                <c:pt idx="2">
                  <c:v>0.872727272727273</c:v>
                </c:pt>
                <c:pt idx="3">
                  <c:v>0.81651376146789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7C-394A-BFBD-45B652FBFE52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0.0421385304187516</c:v>
                </c:pt>
                <c:pt idx="1">
                  <c:v>0.314072693383038</c:v>
                </c:pt>
                <c:pt idx="2">
                  <c:v>0.0727272727272727</c:v>
                </c:pt>
                <c:pt idx="3">
                  <c:v>0.055045871559633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7C-394A-BFBD-45B652FBFE52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0.0334474585198841</c:v>
                </c:pt>
                <c:pt idx="1">
                  <c:v>0.271202236719478</c:v>
                </c:pt>
                <c:pt idx="2">
                  <c:v>0.0545454545454545</c:v>
                </c:pt>
                <c:pt idx="3">
                  <c:v>0.128440366972477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7C-394A-BFBD-45B652FB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96632"/>
        <c:axId val="2083500168"/>
      </c:barChart>
      <c:catAx>
        <c:axId val="20834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00168"/>
        <c:crosses val="autoZero"/>
        <c:auto val="1"/>
        <c:lblAlgn val="ctr"/>
        <c:lblOffset val="100"/>
        <c:noMultiLvlLbl val="0"/>
      </c:catAx>
      <c:valAx>
        <c:axId val="20835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674171077055"/>
          <c:y val="0.448110057655306"/>
          <c:w val="0.179325828922945"/>
          <c:h val="0.214135625024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4996212306"/>
          <c:y val="0.0524320313761345"/>
          <c:w val="0.660966918530955"/>
          <c:h val="0.78158097307861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0.569076193134245</c:v>
                </c:pt>
                <c:pt idx="1">
                  <c:v>0.143106457242583</c:v>
                </c:pt>
                <c:pt idx="2">
                  <c:v>0.0319148936170213</c:v>
                </c:pt>
                <c:pt idx="3">
                  <c:v>0.845070422535211</c:v>
                </c:pt>
                <c:pt idx="4">
                  <c:v>0.525316455696203</c:v>
                </c:pt>
              </c:numCache>
            </c:numRef>
          </c:val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Sheet1!$B$83:$F$83</c:f>
              <c:numCache>
                <c:formatCode>General</c:formatCode>
                <c:ptCount val="5"/>
                <c:pt idx="0">
                  <c:v>0.0215834031072658</c:v>
                </c:pt>
                <c:pt idx="1">
                  <c:v>0.012216404886562</c:v>
                </c:pt>
                <c:pt idx="2">
                  <c:v>0.00425531914893617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Sheet1!$B$84:$F$84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Sheet1!$A$85</c:f>
              <c:strCache>
                <c:ptCount val="1"/>
                <c:pt idx="0">
                  <c:v>gene gain (only in M.intermedium)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Sheet1!$B$85:$F$85</c:f>
              <c:numCache>
                <c:formatCode>General</c:formatCode>
                <c:ptCount val="5"/>
                <c:pt idx="0">
                  <c:v>0.384500883803144</c:v>
                </c:pt>
                <c:pt idx="1">
                  <c:v>0.779232111692845</c:v>
                </c:pt>
                <c:pt idx="2">
                  <c:v>0.85531914893617</c:v>
                </c:pt>
                <c:pt idx="3">
                  <c:v>0.112676056338028</c:v>
                </c:pt>
                <c:pt idx="4">
                  <c:v>0.424050632911392</c:v>
                </c:pt>
              </c:numCache>
            </c:numRef>
          </c:val>
        </c:ser>
        <c:ser>
          <c:idx val="4"/>
          <c:order val="4"/>
          <c:tx>
            <c:strRef>
              <c:f>Sheet1!$A$86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Sheet1!$B$86:$F$86</c:f>
              <c:numCache>
                <c:formatCode>General</c:formatCode>
                <c:ptCount val="5"/>
                <c:pt idx="0">
                  <c:v>0.0248395199553447</c:v>
                </c:pt>
                <c:pt idx="1">
                  <c:v>0.0776614310645724</c:v>
                </c:pt>
                <c:pt idx="2">
                  <c:v>0.108510638297872</c:v>
                </c:pt>
                <c:pt idx="3">
                  <c:v>0.0422535211267606</c:v>
                </c:pt>
                <c:pt idx="4">
                  <c:v>0.0506329113924051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18136"/>
        <c:axId val="2122420216"/>
      </c:barChart>
      <c:catAx>
        <c:axId val="212241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20216"/>
        <c:crosses val="autoZero"/>
        <c:auto val="1"/>
        <c:lblAlgn val="ctr"/>
        <c:lblOffset val="100"/>
        <c:noMultiLvlLbl val="0"/>
      </c:catAx>
      <c:valAx>
        <c:axId val="212242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for each ortholog category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2418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728483628593"/>
          <c:y val="0.151917380049234"/>
          <c:w val="0.21410370599985"/>
          <c:h val="0.69616475941342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432166</xdr:colOff>
      <xdr:row>2</xdr:row>
      <xdr:rowOff>149659</xdr:rowOff>
    </xdr:from>
    <xdr:to>
      <xdr:col>10</xdr:col>
      <xdr:colOff>472367</xdr:colOff>
      <xdr:row>16</xdr:row>
      <xdr:rowOff>78758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A6D3635-3D0C-2F44-ACAD-8FE1189CA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377345</xdr:colOff>
      <xdr:row>19</xdr:row>
      <xdr:rowOff>63957</xdr:rowOff>
    </xdr:from>
    <xdr:to>
      <xdr:col>11</xdr:col>
      <xdr:colOff>0</xdr:colOff>
      <xdr:row>33</xdr:row>
      <xdr:rowOff>142715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8F0C48D-3778-1046-A44F-E9C7010E8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304251</xdr:colOff>
      <xdr:row>36</xdr:row>
      <xdr:rowOff>76566</xdr:rowOff>
    </xdr:from>
    <xdr:to>
      <xdr:col>11</xdr:col>
      <xdr:colOff>118776</xdr:colOff>
      <xdr:row>51</xdr:row>
      <xdr:rowOff>82230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304CA330-C72B-EF45-AA62-ECE3E3A19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550941</xdr:colOff>
      <xdr:row>55</xdr:row>
      <xdr:rowOff>85702</xdr:rowOff>
    </xdr:from>
    <xdr:to>
      <xdr:col>11</xdr:col>
      <xdr:colOff>319783</xdr:colOff>
      <xdr:row>70</xdr:row>
      <xdr:rowOff>73093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5464EDE-D19B-B143-A5D2-9A9008907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290548</xdr:colOff>
      <xdr:row>71</xdr:row>
      <xdr:rowOff>137049</xdr:rowOff>
    </xdr:from>
    <xdr:to>
      <xdr:col>13</xdr:col>
      <xdr:colOff>392879</xdr:colOff>
      <xdr:row>88</xdr:row>
      <xdr:rowOff>182733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topLeftCell="B64" zoomScale="139" zoomScaleNormal="139" zoomScalePageLayoutView="139" workbookViewId="0">
      <selection activeCell="J94" sqref="J94"/>
    </sheetView>
  </sheetViews>
  <sheetFormatPr baseColWidth="10" defaultRowHeight="15" x14ac:dyDescent="0"/>
  <cols>
    <col min="1" max="1" width="31.83203125" customWidth="1"/>
    <col min="2" max="2" width="14.83203125" customWidth="1"/>
    <col min="3" max="3" width="17.5" customWidth="1"/>
    <col min="4" max="4" width="15.6640625" customWidth="1"/>
    <col min="5" max="5" width="13.5" customWidth="1"/>
    <col min="6" max="6" width="16.6640625" customWidth="1"/>
  </cols>
  <sheetData>
    <row r="1" spans="1:5">
      <c r="A1" s="1" t="s">
        <v>0</v>
      </c>
      <c r="B1" s="4" t="s">
        <v>3</v>
      </c>
      <c r="C1" s="4" t="s">
        <v>4</v>
      </c>
      <c r="D1" s="4" t="s">
        <v>5</v>
      </c>
      <c r="E1" s="4" t="s">
        <v>1</v>
      </c>
    </row>
    <row r="2" spans="1:5">
      <c r="B2" s="5">
        <v>7505</v>
      </c>
      <c r="C2" s="5">
        <v>456</v>
      </c>
      <c r="D2" s="5">
        <v>51</v>
      </c>
      <c r="E2" s="5">
        <v>101</v>
      </c>
    </row>
    <row r="3" spans="1:5">
      <c r="B3" s="5">
        <v>562</v>
      </c>
      <c r="C3" s="5">
        <v>60</v>
      </c>
      <c r="D3" s="5">
        <v>4</v>
      </c>
      <c r="E3" s="5">
        <v>11</v>
      </c>
    </row>
    <row r="4" spans="1:5">
      <c r="B4" s="5">
        <v>328</v>
      </c>
      <c r="C4" s="5">
        <v>217</v>
      </c>
      <c r="D4" s="5">
        <v>3</v>
      </c>
      <c r="E4" s="5">
        <v>3</v>
      </c>
    </row>
    <row r="5" spans="1:5">
      <c r="A5" s="1" t="s">
        <v>2</v>
      </c>
      <c r="B5" s="6">
        <f>SUM(B2:B4)</f>
        <v>8395</v>
      </c>
      <c r="C5" s="6">
        <f t="shared" ref="C5:E5" si="0">SUM(C2:C4)</f>
        <v>733</v>
      </c>
      <c r="D5" s="6">
        <f t="shared" si="0"/>
        <v>58</v>
      </c>
      <c r="E5" s="6">
        <f t="shared" si="0"/>
        <v>115</v>
      </c>
    </row>
    <row r="6" spans="1:5">
      <c r="B6" s="4" t="s">
        <v>3</v>
      </c>
      <c r="C6" s="4" t="s">
        <v>4</v>
      </c>
      <c r="D6" s="4" t="s">
        <v>5</v>
      </c>
      <c r="E6" s="4" t="s">
        <v>1</v>
      </c>
    </row>
    <row r="7" spans="1:5">
      <c r="A7" s="1" t="s">
        <v>8</v>
      </c>
      <c r="B7" s="5">
        <f>B2/B5</f>
        <v>0.89398451459201911</v>
      </c>
      <c r="C7" s="5">
        <f>C2/C5</f>
        <v>0.6221009549795361</v>
      </c>
      <c r="D7" s="5">
        <f>D2/D5</f>
        <v>0.87931034482758619</v>
      </c>
      <c r="E7" s="5">
        <f>E2/E5</f>
        <v>0.87826086956521743</v>
      </c>
    </row>
    <row r="8" spans="1:5">
      <c r="A8" s="1" t="s">
        <v>7</v>
      </c>
      <c r="B8" s="5">
        <f>B3/B5</f>
        <v>6.6944609886837397E-2</v>
      </c>
      <c r="C8" s="5">
        <f>C3/C5</f>
        <v>8.1855388813096869E-2</v>
      </c>
      <c r="D8" s="5">
        <f>D3/D5</f>
        <v>6.8965517241379309E-2</v>
      </c>
      <c r="E8" s="5">
        <f>E3/E5</f>
        <v>9.5652173913043481E-2</v>
      </c>
    </row>
    <row r="9" spans="1:5">
      <c r="A9" s="1" t="s">
        <v>6</v>
      </c>
      <c r="B9" s="5">
        <f>B4/B5</f>
        <v>3.9070875521143536E-2</v>
      </c>
      <c r="C9" s="5">
        <f>C4/C5</f>
        <v>0.296043656207367</v>
      </c>
      <c r="D9" s="5">
        <f>D4/D5</f>
        <v>5.1724137931034482E-2</v>
      </c>
      <c r="E9" s="5">
        <f>E4/E5</f>
        <v>2.6086956521739129E-2</v>
      </c>
    </row>
    <row r="21" spans="1:5">
      <c r="A21" s="2" t="s">
        <v>0</v>
      </c>
      <c r="B21" s="4" t="s">
        <v>3</v>
      </c>
      <c r="C21" s="4" t="s">
        <v>4</v>
      </c>
      <c r="D21" s="4" t="s">
        <v>5</v>
      </c>
      <c r="E21" s="4" t="s">
        <v>1</v>
      </c>
    </row>
    <row r="22" spans="1:5">
      <c r="A22" s="1" t="s">
        <v>8</v>
      </c>
      <c r="B22" s="7">
        <v>7247</v>
      </c>
      <c r="C22" s="7">
        <v>456</v>
      </c>
      <c r="D22" s="7">
        <v>49</v>
      </c>
      <c r="E22" s="7">
        <v>103</v>
      </c>
    </row>
    <row r="23" spans="1:5">
      <c r="A23" s="1" t="s">
        <v>7</v>
      </c>
      <c r="B23" s="7">
        <v>438</v>
      </c>
      <c r="C23" s="7">
        <v>74</v>
      </c>
      <c r="D23" s="7">
        <v>6</v>
      </c>
      <c r="E23" s="7">
        <v>10</v>
      </c>
    </row>
    <row r="24" spans="1:5">
      <c r="A24" s="1" t="s">
        <v>6</v>
      </c>
      <c r="B24" s="7">
        <v>385</v>
      </c>
      <c r="C24" s="7">
        <v>371</v>
      </c>
      <c r="D24" s="7">
        <v>2</v>
      </c>
      <c r="E24" s="7">
        <v>3</v>
      </c>
    </row>
    <row r="25" spans="1:5">
      <c r="A25" s="2"/>
      <c r="B25" s="7">
        <f>SUM(B22:B24)</f>
        <v>8070</v>
      </c>
      <c r="C25" s="7">
        <f t="shared" ref="C25:E25" si="1">SUM(C22:C24)</f>
        <v>901</v>
      </c>
      <c r="D25" s="7">
        <f t="shared" si="1"/>
        <v>57</v>
      </c>
      <c r="E25" s="7">
        <f t="shared" si="1"/>
        <v>116</v>
      </c>
    </row>
    <row r="26" spans="1:5">
      <c r="A26" s="2"/>
      <c r="B26" s="4" t="s">
        <v>3</v>
      </c>
      <c r="C26" s="4" t="s">
        <v>4</v>
      </c>
      <c r="D26" s="4" t="s">
        <v>5</v>
      </c>
      <c r="E26" s="4" t="s">
        <v>1</v>
      </c>
    </row>
    <row r="27" spans="1:5">
      <c r="A27" s="1" t="s">
        <v>8</v>
      </c>
      <c r="B27">
        <f>B22/B25</f>
        <v>0.89801734820322177</v>
      </c>
      <c r="C27">
        <f>C22/C25</f>
        <v>0.50610432852386233</v>
      </c>
      <c r="D27">
        <f>D22/D25</f>
        <v>0.85964912280701755</v>
      </c>
      <c r="E27">
        <f>E22/E25</f>
        <v>0.88793103448275867</v>
      </c>
    </row>
    <row r="28" spans="1:5">
      <c r="A28" s="1" t="s">
        <v>7</v>
      </c>
      <c r="B28">
        <f>B23/B25</f>
        <v>5.4275092936802972E-2</v>
      </c>
      <c r="C28">
        <f>C23/C25</f>
        <v>8.2130965593784688E-2</v>
      </c>
      <c r="D28">
        <f>D23/D25</f>
        <v>0.10526315789473684</v>
      </c>
      <c r="E28">
        <f>E23/E25</f>
        <v>8.6206896551724144E-2</v>
      </c>
    </row>
    <row r="29" spans="1:5">
      <c r="A29" s="1" t="s">
        <v>6</v>
      </c>
      <c r="B29">
        <f>B24/B25</f>
        <v>4.770755885997522E-2</v>
      </c>
      <c r="C29">
        <f>C24/C25</f>
        <v>0.41176470588235292</v>
      </c>
      <c r="D29">
        <f>D24/D25</f>
        <v>3.5087719298245612E-2</v>
      </c>
      <c r="E29">
        <f t="shared" ref="E29" si="2">E24/E25</f>
        <v>2.5862068965517241E-2</v>
      </c>
    </row>
    <row r="37" spans="1:5">
      <c r="A37" s="2" t="s">
        <v>0</v>
      </c>
      <c r="B37" s="4" t="s">
        <v>3</v>
      </c>
      <c r="C37" s="4" t="s">
        <v>4</v>
      </c>
      <c r="D37" s="4" t="s">
        <v>5</v>
      </c>
      <c r="E37" s="4" t="s">
        <v>1</v>
      </c>
    </row>
    <row r="38" spans="1:5">
      <c r="A38" s="1" t="s">
        <v>8</v>
      </c>
      <c r="B38" s="2">
        <v>8258</v>
      </c>
      <c r="C38" s="2">
        <v>402</v>
      </c>
      <c r="D38" s="2">
        <v>45</v>
      </c>
      <c r="E38" s="2">
        <v>118</v>
      </c>
    </row>
    <row r="39" spans="1:5">
      <c r="A39" s="2" t="s">
        <v>10</v>
      </c>
      <c r="B39" s="2">
        <v>118</v>
      </c>
      <c r="C39" s="2">
        <v>369</v>
      </c>
      <c r="D39" s="2">
        <v>6</v>
      </c>
      <c r="E39" s="2">
        <v>2</v>
      </c>
    </row>
    <row r="40" spans="1:5">
      <c r="A40" s="2" t="s">
        <v>9</v>
      </c>
      <c r="B40" s="2">
        <v>76</v>
      </c>
      <c r="C40" s="2">
        <v>318</v>
      </c>
      <c r="D40" s="2">
        <v>6</v>
      </c>
      <c r="E40" s="2">
        <v>4</v>
      </c>
    </row>
    <row r="41" spans="1:5">
      <c r="A41" s="2" t="s">
        <v>11</v>
      </c>
      <c r="B41">
        <f>SUM(B38:B40)</f>
        <v>8452</v>
      </c>
      <c r="C41">
        <f t="shared" ref="C41:E41" si="3">SUM(C38:C40)</f>
        <v>1089</v>
      </c>
      <c r="D41">
        <f t="shared" si="3"/>
        <v>57</v>
      </c>
      <c r="E41">
        <f t="shared" si="3"/>
        <v>124</v>
      </c>
    </row>
    <row r="42" spans="1:5">
      <c r="B42" s="4" t="s">
        <v>3</v>
      </c>
      <c r="C42" s="4" t="s">
        <v>4</v>
      </c>
      <c r="D42" s="4" t="s">
        <v>5</v>
      </c>
      <c r="E42" s="4" t="s">
        <v>1</v>
      </c>
    </row>
    <row r="43" spans="1:5">
      <c r="A43" s="1" t="s">
        <v>8</v>
      </c>
      <c r="B43">
        <f>B38/B41</f>
        <v>0.97704685281590153</v>
      </c>
      <c r="C43">
        <f t="shared" ref="C43:E43" si="4">C38/C41</f>
        <v>0.36914600550964188</v>
      </c>
      <c r="D43">
        <f t="shared" si="4"/>
        <v>0.78947368421052633</v>
      </c>
      <c r="E43">
        <f t="shared" si="4"/>
        <v>0.95161290322580649</v>
      </c>
    </row>
    <row r="44" spans="1:5">
      <c r="A44" s="2" t="s">
        <v>10</v>
      </c>
      <c r="B44">
        <f>B39/B41</f>
        <v>1.3961192617132039E-2</v>
      </c>
      <c r="C44">
        <f t="shared" ref="C44:E44" si="5">C39/C41</f>
        <v>0.33884297520661155</v>
      </c>
      <c r="D44">
        <f t="shared" si="5"/>
        <v>0.10526315789473684</v>
      </c>
      <c r="E44">
        <f t="shared" si="5"/>
        <v>1.6129032258064516E-2</v>
      </c>
    </row>
    <row r="45" spans="1:5">
      <c r="A45" s="2" t="s">
        <v>9</v>
      </c>
      <c r="B45">
        <f>B40/B41</f>
        <v>8.9919545669663991E-3</v>
      </c>
      <c r="C45">
        <f t="shared" ref="C45:E45" si="6">C40/C41</f>
        <v>0.29201101928374656</v>
      </c>
      <c r="D45">
        <f t="shared" si="6"/>
        <v>0.10526315789473684</v>
      </c>
      <c r="E45">
        <f t="shared" si="6"/>
        <v>3.2258064516129031E-2</v>
      </c>
    </row>
    <row r="58" spans="1:5">
      <c r="A58" s="3" t="s">
        <v>0</v>
      </c>
      <c r="B58" s="4" t="s">
        <v>3</v>
      </c>
      <c r="C58" s="4" t="s">
        <v>4</v>
      </c>
      <c r="D58" s="4" t="s">
        <v>5</v>
      </c>
      <c r="E58" s="4" t="s">
        <v>1</v>
      </c>
    </row>
    <row r="59" spans="1:5">
      <c r="A59" s="1" t="s">
        <v>8</v>
      </c>
      <c r="B59" s="3">
        <v>7020</v>
      </c>
      <c r="C59" s="3">
        <v>445</v>
      </c>
      <c r="D59" s="3">
        <v>48</v>
      </c>
      <c r="E59" s="3">
        <v>89</v>
      </c>
    </row>
    <row r="60" spans="1:5">
      <c r="A60" s="2" t="s">
        <v>10</v>
      </c>
      <c r="B60" s="3">
        <v>320</v>
      </c>
      <c r="C60" s="3">
        <v>337</v>
      </c>
      <c r="D60" s="3">
        <v>4</v>
      </c>
      <c r="E60" s="3">
        <v>6</v>
      </c>
    </row>
    <row r="61" spans="1:5">
      <c r="A61" s="2" t="s">
        <v>9</v>
      </c>
      <c r="B61" s="3">
        <v>254</v>
      </c>
      <c r="C61" s="3">
        <v>291</v>
      </c>
      <c r="D61" s="3">
        <v>3</v>
      </c>
      <c r="E61" s="3">
        <v>14</v>
      </c>
    </row>
    <row r="62" spans="1:5">
      <c r="B62">
        <f>SUM(B59:B61)</f>
        <v>7594</v>
      </c>
      <c r="C62">
        <f>SUM(C59:C61)</f>
        <v>1073</v>
      </c>
      <c r="D62">
        <f>SUM(D59:D61)</f>
        <v>55</v>
      </c>
      <c r="E62">
        <f>SUM(E59:E61)</f>
        <v>109</v>
      </c>
    </row>
    <row r="63" spans="1:5">
      <c r="B63" s="4" t="s">
        <v>3</v>
      </c>
      <c r="C63" s="4" t="s">
        <v>4</v>
      </c>
      <c r="D63" s="4" t="s">
        <v>5</v>
      </c>
      <c r="E63" s="4" t="s">
        <v>1</v>
      </c>
    </row>
    <row r="64" spans="1:5">
      <c r="A64" s="1" t="s">
        <v>8</v>
      </c>
      <c r="B64">
        <f>B59/B62</f>
        <v>0.92441401106136423</v>
      </c>
      <c r="C64">
        <f t="shared" ref="C64:E64" si="7">C59/C62</f>
        <v>0.4147250698974837</v>
      </c>
      <c r="D64">
        <f t="shared" si="7"/>
        <v>0.87272727272727268</v>
      </c>
      <c r="E64">
        <f t="shared" si="7"/>
        <v>0.8165137614678899</v>
      </c>
    </row>
    <row r="65" spans="1:6">
      <c r="A65" s="2" t="s">
        <v>10</v>
      </c>
      <c r="B65">
        <f>B60/B62</f>
        <v>4.2138530418751645E-2</v>
      </c>
      <c r="C65">
        <f t="shared" ref="C65:E65" si="8">C60/C62</f>
        <v>0.31407269338303823</v>
      </c>
      <c r="D65">
        <f t="shared" si="8"/>
        <v>7.2727272727272724E-2</v>
      </c>
      <c r="E65">
        <f t="shared" si="8"/>
        <v>5.5045871559633031E-2</v>
      </c>
    </row>
    <row r="66" spans="1:6">
      <c r="A66" s="2" t="s">
        <v>9</v>
      </c>
      <c r="B66">
        <f>B61/B62</f>
        <v>3.3447458519884121E-2</v>
      </c>
      <c r="C66">
        <f t="shared" ref="C66:E66" si="9">C61/C62</f>
        <v>0.27120223671947807</v>
      </c>
      <c r="D66">
        <f t="shared" si="9"/>
        <v>5.4545454545454543E-2</v>
      </c>
      <c r="E66">
        <f t="shared" si="9"/>
        <v>0.12844036697247707</v>
      </c>
    </row>
    <row r="72" spans="1:6">
      <c r="A72" s="9" t="s">
        <v>12</v>
      </c>
      <c r="B72" s="10" t="s">
        <v>3</v>
      </c>
      <c r="C72" s="10" t="s">
        <v>4</v>
      </c>
      <c r="D72" s="10" t="s">
        <v>14</v>
      </c>
      <c r="E72" s="10" t="s">
        <v>5</v>
      </c>
      <c r="F72" s="10" t="s">
        <v>1</v>
      </c>
    </row>
    <row r="73" spans="1:6">
      <c r="A73" s="9" t="s">
        <v>13</v>
      </c>
      <c r="B73" s="10"/>
      <c r="C73" s="10"/>
      <c r="D73" s="10"/>
      <c r="E73" s="10"/>
      <c r="F73" s="10"/>
    </row>
    <row r="74" spans="1:6">
      <c r="A74" s="9" t="s">
        <v>15</v>
      </c>
      <c r="B74" s="7">
        <v>10749</v>
      </c>
      <c r="C74" s="7">
        <v>1146</v>
      </c>
      <c r="D74" s="7">
        <v>470</v>
      </c>
      <c r="E74" s="7">
        <v>71</v>
      </c>
      <c r="F74" s="7">
        <v>158</v>
      </c>
    </row>
    <row r="75" spans="1:6">
      <c r="A75" s="9" t="s">
        <v>16</v>
      </c>
      <c r="B75" s="7">
        <v>6117</v>
      </c>
      <c r="C75" s="7">
        <v>164</v>
      </c>
      <c r="D75" s="7">
        <v>15</v>
      </c>
      <c r="E75" s="7">
        <v>60</v>
      </c>
      <c r="F75" s="7">
        <v>83</v>
      </c>
    </row>
    <row r="76" spans="1:6">
      <c r="A76" s="9" t="s">
        <v>17</v>
      </c>
      <c r="B76" s="7">
        <v>232</v>
      </c>
      <c r="C76" s="7">
        <v>14</v>
      </c>
      <c r="D76" s="7">
        <v>2</v>
      </c>
      <c r="E76" s="7">
        <v>0</v>
      </c>
      <c r="F76" s="7">
        <v>0</v>
      </c>
    </row>
    <row r="77" spans="1:6">
      <c r="A77" s="9" t="s">
        <v>18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</row>
    <row r="78" spans="1:6">
      <c r="A78" s="9" t="s">
        <v>19</v>
      </c>
      <c r="B78" s="7">
        <v>4133</v>
      </c>
      <c r="C78" s="7">
        <v>893</v>
      </c>
      <c r="D78" s="7">
        <v>402</v>
      </c>
      <c r="E78" s="7">
        <v>8</v>
      </c>
      <c r="F78" s="7">
        <v>67</v>
      </c>
    </row>
    <row r="79" spans="1:6">
      <c r="A79" s="9" t="s">
        <v>20</v>
      </c>
      <c r="B79" s="7">
        <v>267</v>
      </c>
      <c r="C79" s="7">
        <v>89</v>
      </c>
      <c r="D79" s="7">
        <v>51</v>
      </c>
      <c r="E79" s="7">
        <v>3</v>
      </c>
      <c r="F79" s="7">
        <v>8</v>
      </c>
    </row>
    <row r="80" spans="1:6">
      <c r="A80" s="11"/>
      <c r="B80" s="10" t="s">
        <v>3</v>
      </c>
      <c r="C80" s="10" t="s">
        <v>4</v>
      </c>
      <c r="D80" s="10" t="s">
        <v>14</v>
      </c>
      <c r="E80" s="10" t="s">
        <v>5</v>
      </c>
      <c r="F80" s="10" t="s">
        <v>1</v>
      </c>
    </row>
    <row r="81" spans="1:6">
      <c r="A81" s="11"/>
      <c r="B81" s="10"/>
      <c r="C81" s="10"/>
      <c r="D81" s="10"/>
      <c r="E81" s="10"/>
      <c r="F81" s="10"/>
    </row>
    <row r="82" spans="1:6">
      <c r="A82" s="9" t="s">
        <v>16</v>
      </c>
      <c r="B82">
        <f>B75/B74</f>
        <v>0.56907619313424507</v>
      </c>
      <c r="C82">
        <f t="shared" ref="C82:F82" si="10">C75/C74</f>
        <v>0.14310645724258289</v>
      </c>
      <c r="D82">
        <f t="shared" si="10"/>
        <v>3.1914893617021274E-2</v>
      </c>
      <c r="E82">
        <f t="shared" si="10"/>
        <v>0.84507042253521125</v>
      </c>
      <c r="F82">
        <f t="shared" si="10"/>
        <v>0.52531645569620256</v>
      </c>
    </row>
    <row r="83" spans="1:6">
      <c r="A83" s="9" t="s">
        <v>17</v>
      </c>
      <c r="B83">
        <f>B76/B74</f>
        <v>2.1583403107265791E-2</v>
      </c>
      <c r="C83">
        <f t="shared" ref="C83:F83" si="11">C76/C74</f>
        <v>1.2216404886561954E-2</v>
      </c>
      <c r="D83">
        <f t="shared" si="11"/>
        <v>4.2553191489361703E-3</v>
      </c>
      <c r="E83">
        <f t="shared" si="11"/>
        <v>0</v>
      </c>
      <c r="F83">
        <f t="shared" si="11"/>
        <v>0</v>
      </c>
    </row>
    <row r="84" spans="1:6">
      <c r="A84" s="9" t="s">
        <v>18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</row>
    <row r="85" spans="1:6">
      <c r="A85" s="9" t="s">
        <v>19</v>
      </c>
      <c r="B85">
        <f>B78/B74</f>
        <v>0.38450088380314446</v>
      </c>
      <c r="C85">
        <f t="shared" ref="C85:F85" si="12">C78/C74</f>
        <v>0.77923211169284468</v>
      </c>
      <c r="D85">
        <f t="shared" si="12"/>
        <v>0.85531914893617023</v>
      </c>
      <c r="E85">
        <f t="shared" si="12"/>
        <v>0.11267605633802817</v>
      </c>
      <c r="F85">
        <f t="shared" si="12"/>
        <v>0.42405063291139239</v>
      </c>
    </row>
    <row r="86" spans="1:6">
      <c r="A86" s="9" t="s">
        <v>20</v>
      </c>
      <c r="B86">
        <f>B79/B74</f>
        <v>2.4839519955344683E-2</v>
      </c>
      <c r="C86">
        <f t="shared" ref="C86:F86" si="13">C79/C74</f>
        <v>7.766143106457242E-2</v>
      </c>
      <c r="D86">
        <f t="shared" si="13"/>
        <v>0.10851063829787234</v>
      </c>
      <c r="E86">
        <f t="shared" si="13"/>
        <v>4.2253521126760563E-2</v>
      </c>
      <c r="F86">
        <f t="shared" si="13"/>
        <v>5.0632911392405063E-2</v>
      </c>
    </row>
    <row r="88" spans="1:6">
      <c r="B88" s="9"/>
      <c r="C88" s="9"/>
      <c r="D88" s="9"/>
      <c r="E88" s="9"/>
      <c r="F88" s="9"/>
    </row>
    <row r="89" spans="1:6">
      <c r="A89" s="8"/>
    </row>
    <row r="90" spans="1:6">
      <c r="A90" s="8"/>
    </row>
    <row r="91" spans="1:6">
      <c r="A91" s="8"/>
    </row>
    <row r="92" spans="1:6">
      <c r="A92" s="8"/>
    </row>
    <row r="93" spans="1:6">
      <c r="A93" s="8"/>
    </row>
  </sheetData>
  <mergeCells count="11">
    <mergeCell ref="B80:B81"/>
    <mergeCell ref="C80:C81"/>
    <mergeCell ref="D80:D81"/>
    <mergeCell ref="E80:E81"/>
    <mergeCell ref="F80:F81"/>
    <mergeCell ref="A80:A81"/>
    <mergeCell ref="B72:B73"/>
    <mergeCell ref="C72:C73"/>
    <mergeCell ref="D72:D73"/>
    <mergeCell ref="E72:E73"/>
    <mergeCell ref="F72:F7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Wen-Juan Ma</cp:lastModifiedBy>
  <dcterms:created xsi:type="dcterms:W3CDTF">2018-10-25T16:36:02Z</dcterms:created>
  <dcterms:modified xsi:type="dcterms:W3CDTF">2018-11-06T00:06:31Z</dcterms:modified>
</cp:coreProperties>
</file>