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AFF10D5E-41E7-314E-A204-DD1CC5EF0859}" xr6:coauthVersionLast="36" xr6:coauthVersionMax="36" xr10:uidLastSave="{00000000-0000-0000-0000-000000000000}"/>
  <bookViews>
    <workbookView xWindow="1660" yWindow="460" windowWidth="36580" windowHeight="22060" xr2:uid="{B92DAFF7-4BCD-7E45-93A6-B016172443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6" i="1"/>
  <c r="E75" i="1"/>
  <c r="C76" i="1"/>
  <c r="C75" i="1"/>
  <c r="B77" i="1"/>
  <c r="B76" i="1"/>
  <c r="B75" i="1"/>
  <c r="C73" i="1"/>
  <c r="C77" i="1" s="1"/>
  <c r="D73" i="1"/>
  <c r="D76" i="1" s="1"/>
  <c r="E73" i="1"/>
  <c r="B73" i="1"/>
  <c r="E54" i="1"/>
  <c r="D56" i="1"/>
  <c r="D55" i="1"/>
  <c r="D54" i="1"/>
  <c r="C52" i="1"/>
  <c r="C56" i="1" s="1"/>
  <c r="D52" i="1"/>
  <c r="E52" i="1"/>
  <c r="E56" i="1" s="1"/>
  <c r="B52" i="1"/>
  <c r="B55" i="1" s="1"/>
  <c r="D38" i="1"/>
  <c r="D39" i="1"/>
  <c r="D40" i="1"/>
  <c r="E40" i="1"/>
  <c r="E39" i="1"/>
  <c r="E38" i="1"/>
  <c r="C40" i="1"/>
  <c r="C39" i="1"/>
  <c r="D36" i="1"/>
  <c r="E36" i="1"/>
  <c r="C36" i="1"/>
  <c r="C38" i="1"/>
  <c r="B39" i="1"/>
  <c r="B38" i="1"/>
  <c r="B40" i="1"/>
  <c r="E9" i="1"/>
  <c r="E8" i="1"/>
  <c r="E7" i="1"/>
  <c r="D9" i="1"/>
  <c r="D8" i="1"/>
  <c r="D7" i="1"/>
  <c r="C9" i="1"/>
  <c r="C8" i="1"/>
  <c r="C7" i="1"/>
  <c r="B9" i="1"/>
  <c r="B8" i="1"/>
  <c r="B7" i="1"/>
  <c r="B54" i="1" l="1"/>
  <c r="B56" i="1"/>
  <c r="C55" i="1"/>
  <c r="C54" i="1"/>
  <c r="D77" i="1"/>
  <c r="D75" i="1"/>
  <c r="E55" i="1"/>
</calcChain>
</file>

<file path=xl/sharedStrings.xml><?xml version="1.0" encoding="utf-8"?>
<sst xmlns="http://schemas.openxmlformats.org/spreadsheetml/2006/main" count="33" uniqueCount="14">
  <si>
    <t>category</t>
  </si>
  <si>
    <t>PAR</t>
  </si>
  <si>
    <t>Black stratum</t>
  </si>
  <si>
    <t>Color stratum</t>
  </si>
  <si>
    <t>Autosome</t>
  </si>
  <si>
    <t>up-regulated towards N</t>
  </si>
  <si>
    <t>up-regulated towards N+N</t>
  </si>
  <si>
    <t>non-DE</t>
  </si>
  <si>
    <t>Proportion</t>
  </si>
  <si>
    <t>upregulated in N</t>
  </si>
  <si>
    <t>upregulated in N+N</t>
  </si>
  <si>
    <t>Color strata</t>
  </si>
  <si>
    <t>up-regulated in A1</t>
  </si>
  <si>
    <t>up-regulated in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</si>
</sst>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1"/>
      <color theme="1"/>
      <name val="Helvetica"/>
      <family val="2"/>
    </font>
    <font>
      <sz val="10"/>
      <color rgb="FF000000"/>
      <name val="Helvetica Light"/>
    </font>
    <font>
      <sz val="9"/>
      <color rgb="FF000000"/>
      <name val="Helvetica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water</a:t>
            </a:r>
            <a:r>
              <a:rPr lang="en-US" baseline="0"/>
              <a:t> agar: N/N+N</a:t>
            </a:r>
            <a:endParaRPr lang="en-US"/>
          </a:p>
        </c:rich>
      </c:tx>
      <c:layout>
        <c:manualLayout>
          <c:xMode val="edge"/>
          <c:yMode val="edge"/>
          <c:x val="0.34202745921029865"/>
          <c:y val="3.0159311729902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4393518518518519"/>
          <c:w val="0.67995559930008753"/>
          <c:h val="0.74866542723826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upregulated in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strata</c:v>
                </c:pt>
                <c:pt idx="3">
                  <c:v>Autosome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2.6086956521739129E-2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3.9070875521143536E-2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D-3545-A605-39A0A335513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upregulated in N+N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strata</c:v>
                </c:pt>
                <c:pt idx="3">
                  <c:v>Autosome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9.5652173913043481E-2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6.6944609886837397E-2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D-3545-A605-39A0A335513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non-DE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strata</c:v>
                </c:pt>
                <c:pt idx="3">
                  <c:v>Autosome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0.87826086956521743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0.89398451459201911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D-3545-A605-39A0A335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100079"/>
        <c:axId val="1653059311"/>
      </c:barChart>
      <c:catAx>
        <c:axId val="16531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59311"/>
        <c:crosses val="autoZero"/>
        <c:auto val="1"/>
        <c:lblAlgn val="ctr"/>
        <c:lblOffset val="100"/>
        <c:noMultiLvlLbl val="0"/>
      </c:catAx>
      <c:valAx>
        <c:axId val="16530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84094769326583"/>
          <c:y val="0.44320516473972743"/>
          <c:w val="0.2241026588379266"/>
          <c:h val="0.2181179775280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</a:t>
            </a:r>
            <a:r>
              <a:rPr lang="en-US" baseline="0"/>
              <a:t> water agar: N/N+N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6245370370370371"/>
          <c:w val="0.67927515310586173"/>
          <c:h val="0.73014690871974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upregulated in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strata</c:v>
                </c:pt>
                <c:pt idx="3">
                  <c:v>Autosome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2.5862068965517241E-2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4.770755885997522E-2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6-BE44-9A49-1B41CF916F4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upregulated in N+N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strata</c:v>
                </c:pt>
                <c:pt idx="3">
                  <c:v>Autosome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8.6206896551724144E-2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5.4275092936802972E-2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6-BE44-9A49-1B41CF916F4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non-DE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strata</c:v>
                </c:pt>
                <c:pt idx="3">
                  <c:v>Autosome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0.88793103448275867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0.89801734820322177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6-BE44-9A49-1B41CF91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823471"/>
        <c:axId val="1459454271"/>
      </c:barChart>
      <c:catAx>
        <c:axId val="16078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4271"/>
        <c:crosses val="autoZero"/>
        <c:auto val="1"/>
        <c:lblAlgn val="ctr"/>
        <c:lblOffset val="100"/>
        <c:noMultiLvlLbl val="0"/>
      </c:catAx>
      <c:valAx>
        <c:axId val="14594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5341207349076"/>
          <c:y val="0.45246427529892097"/>
          <c:w val="0.21254897175103205"/>
          <c:h val="0.23564808519575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agar: A1/A2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99929537110391E-2"/>
          <c:y val="0.15308232224360757"/>
          <c:w val="0.71851782183962754"/>
          <c:h val="0.745713782228431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up-regulated in 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Sheet1!$B$48:$E$48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stratum</c:v>
                </c:pt>
                <c:pt idx="3">
                  <c:v>Autosome</c:v>
                </c:pt>
              </c:strCache>
            </c:strRef>
          </c:cat>
          <c:val>
            <c:numRef>
              <c:f>Sheet1!$B$54:$E$54</c:f>
              <c:numCache>
                <c:formatCode>General</c:formatCode>
                <c:ptCount val="4"/>
                <c:pt idx="0">
                  <c:v>3.2258064516129031E-2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8.9919545669663991E-3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4-0549-A7F5-B02E69C2D752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up-regulated in 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Sheet1!$B$48:$E$48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stratum</c:v>
                </c:pt>
                <c:pt idx="3">
                  <c:v>Autosome</c:v>
                </c:pt>
              </c:strCache>
            </c:strRef>
          </c:cat>
          <c:val>
            <c:numRef>
              <c:f>Sheet1!$B$55:$E$55</c:f>
              <c:numCache>
                <c:formatCode>General</c:formatCode>
                <c:ptCount val="4"/>
                <c:pt idx="0">
                  <c:v>1.6129032258064516E-2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1.3961192617132039E-2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4-0549-A7F5-B02E69C2D752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non-DE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Sheet1!$B$48:$E$48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stratum</c:v>
                </c:pt>
                <c:pt idx="3">
                  <c:v>Autosome</c:v>
                </c:pt>
              </c:strCache>
            </c:strRef>
          </c:cat>
          <c:val>
            <c:numRef>
              <c:f>Sheet1!$B$56:$E$56</c:f>
              <c:numCache>
                <c:formatCode>General</c:formatCode>
                <c:ptCount val="4"/>
                <c:pt idx="0">
                  <c:v>0.95161290322580649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0.97704685281590153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4-0549-A7F5-B02E69C2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888735"/>
        <c:axId val="1652671503"/>
      </c:barChart>
      <c:catAx>
        <c:axId val="165388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71503"/>
        <c:crosses val="autoZero"/>
        <c:auto val="1"/>
        <c:lblAlgn val="ctr"/>
        <c:lblOffset val="100"/>
        <c:noMultiLvlLbl val="0"/>
      </c:catAx>
      <c:valAx>
        <c:axId val="16526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8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0139670493054"/>
          <c:y val="0.44648149019642869"/>
          <c:w val="0.20209860329506923"/>
          <c:h val="0.22085627829439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rich medium: A1/A2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06015537583971E-2"/>
          <c:y val="0.15944661248611106"/>
          <c:w val="0.72753466928020738"/>
          <c:h val="0.7380628027827311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up-regulated in 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Sheet1!$B$69:$E$69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stratum</c:v>
                </c:pt>
                <c:pt idx="3">
                  <c:v>Autosome</c:v>
                </c:pt>
              </c:strCache>
            </c:strRef>
          </c:cat>
          <c:val>
            <c:numRef>
              <c:f>Sheet1!$B$75:$E$75</c:f>
              <c:numCache>
                <c:formatCode>General</c:formatCode>
                <c:ptCount val="4"/>
                <c:pt idx="0">
                  <c:v>0.12844036697247707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3.3447458519884121E-2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9-0840-B494-706F57B39963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up-regulated in 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Sheet1!$B$69:$E$69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stratum</c:v>
                </c:pt>
                <c:pt idx="3">
                  <c:v>Autosome</c:v>
                </c:pt>
              </c:strCache>
            </c:strRef>
          </c:cat>
          <c:val>
            <c:numRef>
              <c:f>Sheet1!$B$76:$E$76</c:f>
              <c:numCache>
                <c:formatCode>General</c:formatCode>
                <c:ptCount val="4"/>
                <c:pt idx="0">
                  <c:v>5.5045871559633031E-2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4.2138530418751645E-2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9-0840-B494-706F57B39963}"/>
            </c:ext>
          </c:extLst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non-DE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Sheet1!$B$69:$E$69</c:f>
              <c:strCache>
                <c:ptCount val="4"/>
                <c:pt idx="0">
                  <c:v>PAR</c:v>
                </c:pt>
                <c:pt idx="1">
                  <c:v>Black stratum</c:v>
                </c:pt>
                <c:pt idx="2">
                  <c:v>Color stratum</c:v>
                </c:pt>
                <c:pt idx="3">
                  <c:v>Autosome</c:v>
                </c:pt>
              </c:strCache>
            </c:strRef>
          </c:cat>
          <c:val>
            <c:numRef>
              <c:f>Sheet1!$B$77:$E$77</c:f>
              <c:numCache>
                <c:formatCode>General</c:formatCode>
                <c:ptCount val="4"/>
                <c:pt idx="0">
                  <c:v>0.8165137614678899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0.92441401106136423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9-0840-B494-706F57B3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511551"/>
        <c:axId val="1608335327"/>
      </c:barChart>
      <c:catAx>
        <c:axId val="158051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35327"/>
        <c:crosses val="autoZero"/>
        <c:auto val="1"/>
        <c:lblAlgn val="ctr"/>
        <c:lblOffset val="100"/>
        <c:noMultiLvlLbl val="0"/>
      </c:catAx>
      <c:valAx>
        <c:axId val="16083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723484767135"/>
          <c:y val="0.4458008909804751"/>
          <c:w val="0.1973127651523286"/>
          <c:h val="0.22366420764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249432</xdr:colOff>
      <xdr:row>13</xdr:row>
      <xdr:rowOff>3471</xdr:rowOff>
    </xdr:from>
    <xdr:to>
      <xdr:col>12</xdr:col>
      <xdr:colOff>274101</xdr:colOff>
      <xdr:row>27</xdr:row>
      <xdr:rowOff>137051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F11E6-F7F0-F24C-BD00-C30BB406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116950</xdr:colOff>
      <xdr:row>30</xdr:row>
      <xdr:rowOff>127912</xdr:rowOff>
    </xdr:from>
    <xdr:to>
      <xdr:col>12</xdr:col>
      <xdr:colOff>411151</xdr:colOff>
      <xdr:row>44</xdr:row>
      <xdr:rowOff>42210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52F9-5C6F-8345-A062-20F3E19C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43856</xdr:colOff>
      <xdr:row>49</xdr:row>
      <xdr:rowOff>12607</xdr:rowOff>
    </xdr:from>
    <xdr:to>
      <xdr:col>12</xdr:col>
      <xdr:colOff>383741</xdr:colOff>
      <xdr:row>63</xdr:row>
      <xdr:rowOff>109640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0F8E0-27B0-4A4C-BF8C-FE46336BF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774791</xdr:colOff>
      <xdr:row>67</xdr:row>
      <xdr:rowOff>30882</xdr:rowOff>
    </xdr:from>
    <xdr:to>
      <xdr:col>12</xdr:col>
      <xdr:colOff>420288</xdr:colOff>
      <xdr:row>81</xdr:row>
      <xdr:rowOff>91367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18DED-7748-7246-81C2-2C69B36F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71BB-1DDE-844A-AE1D-E6F19A1F32CF}">
  <dimension ref="A1:E77"/>
  <sheetViews>
    <sheetView tabSelected="1" topLeftCell="A45" zoomScale="139" zoomScaleNormal="139" workbookViewId="0">
      <selection activeCell="O62" sqref="O62"/>
    </sheetView>
  </sheetViews>
  <sheetFormatPr baseColWidth="10" defaultRowHeight="16" x14ac:dyDescent="0.2"/>
  <cols>
    <col min="1" max="1" width="14.83203125" customWidth="1"/>
    <col min="5" max="5" width="16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4</v>
      </c>
    </row>
    <row r="2" spans="1:5" x14ac:dyDescent="0.2">
      <c r="A2" s="1" t="s">
        <v>9</v>
      </c>
      <c r="B2" s="1">
        <v>3</v>
      </c>
      <c r="C2" s="1">
        <v>217</v>
      </c>
      <c r="D2" s="1">
        <v>3</v>
      </c>
      <c r="E2" s="1">
        <v>328</v>
      </c>
    </row>
    <row r="3" spans="1:5" x14ac:dyDescent="0.2">
      <c r="A3" s="1" t="s">
        <v>10</v>
      </c>
      <c r="B3" s="1">
        <v>11</v>
      </c>
      <c r="C3" s="1">
        <v>60</v>
      </c>
      <c r="D3" s="1">
        <v>4</v>
      </c>
      <c r="E3" s="1">
        <v>562</v>
      </c>
    </row>
    <row r="4" spans="1:5" x14ac:dyDescent="0.2">
      <c r="A4" s="1" t="s">
        <v>7</v>
      </c>
      <c r="B4" s="1">
        <v>101</v>
      </c>
      <c r="C4" s="1">
        <v>456</v>
      </c>
      <c r="D4" s="1">
        <v>51</v>
      </c>
      <c r="E4" s="1">
        <v>7505</v>
      </c>
    </row>
    <row r="5" spans="1:5" x14ac:dyDescent="0.2">
      <c r="A5" s="1" t="s">
        <v>8</v>
      </c>
      <c r="B5" s="2"/>
      <c r="C5" s="2"/>
      <c r="D5" s="2"/>
      <c r="E5" s="2"/>
    </row>
    <row r="7" spans="1:5" x14ac:dyDescent="0.2">
      <c r="B7" s="1">
        <f>B2/SUM(B2:B4)</f>
        <v>2.6086956521739129E-2</v>
      </c>
      <c r="C7" s="1">
        <f>C2/SUM(C2:C4)</f>
        <v>0.296043656207367</v>
      </c>
      <c r="D7" s="1">
        <f>D2/SUM(D2:D4)</f>
        <v>5.1724137931034482E-2</v>
      </c>
      <c r="E7" s="1">
        <f>E2/SUM(E2:E4)</f>
        <v>3.9070875521143536E-2</v>
      </c>
    </row>
    <row r="8" spans="1:5" x14ac:dyDescent="0.2">
      <c r="B8" s="1">
        <f>B3/SUM(B2:B4)</f>
        <v>9.5652173913043481E-2</v>
      </c>
      <c r="C8" s="1">
        <f>C3/SUM(C2:C4)</f>
        <v>8.1855388813096869E-2</v>
      </c>
      <c r="D8" s="1">
        <f>D3/SUM(D2:D4)</f>
        <v>6.8965517241379309E-2</v>
      </c>
      <c r="E8" s="1">
        <f>E3/SUM(E2:E4)</f>
        <v>6.6944609886837397E-2</v>
      </c>
    </row>
    <row r="9" spans="1:5" x14ac:dyDescent="0.2">
      <c r="B9" s="1">
        <f>B4/SUM(B2:B4)</f>
        <v>0.87826086956521743</v>
      </c>
      <c r="C9" s="1">
        <f>C4/SUM(C2:C4)</f>
        <v>0.6221009549795361</v>
      </c>
      <c r="D9" s="1">
        <f>D4/SUM(D2:D4)</f>
        <v>0.87931034482758619</v>
      </c>
      <c r="E9" s="1">
        <f>E4/SUM(E2:E4)</f>
        <v>0.89398451459201911</v>
      </c>
    </row>
    <row r="32" spans="1:5" x14ac:dyDescent="0.2">
      <c r="A32" s="3" t="s">
        <v>0</v>
      </c>
      <c r="B32" s="3" t="s">
        <v>1</v>
      </c>
      <c r="C32" s="3" t="s">
        <v>2</v>
      </c>
      <c r="D32" s="3" t="s">
        <v>3</v>
      </c>
      <c r="E32" s="3" t="s">
        <v>4</v>
      </c>
    </row>
    <row r="33" spans="1:5" x14ac:dyDescent="0.2">
      <c r="A33" s="3" t="s">
        <v>5</v>
      </c>
      <c r="B33" s="3">
        <v>3</v>
      </c>
      <c r="C33" s="3">
        <v>371</v>
      </c>
      <c r="D33" s="3">
        <v>2</v>
      </c>
      <c r="E33" s="3">
        <v>385</v>
      </c>
    </row>
    <row r="34" spans="1:5" x14ac:dyDescent="0.2">
      <c r="A34" s="3" t="s">
        <v>6</v>
      </c>
      <c r="B34" s="3">
        <v>10</v>
      </c>
      <c r="C34" s="3">
        <v>74</v>
      </c>
      <c r="D34" s="3">
        <v>6</v>
      </c>
      <c r="E34" s="3">
        <v>438</v>
      </c>
    </row>
    <row r="35" spans="1:5" x14ac:dyDescent="0.2">
      <c r="A35" s="3" t="s">
        <v>7</v>
      </c>
      <c r="B35" s="3">
        <v>103</v>
      </c>
      <c r="C35" s="3">
        <v>456</v>
      </c>
      <c r="D35" s="3">
        <v>49</v>
      </c>
      <c r="E35" s="3">
        <v>7247</v>
      </c>
    </row>
    <row r="36" spans="1:5" x14ac:dyDescent="0.2">
      <c r="A36" s="3"/>
      <c r="B36" s="3"/>
      <c r="C36" s="3">
        <f>SUM(C33:C35)</f>
        <v>901</v>
      </c>
      <c r="D36" s="3">
        <f t="shared" ref="D36:E36" si="0">SUM(D33:D35)</f>
        <v>57</v>
      </c>
      <c r="E36" s="3">
        <f t="shared" si="0"/>
        <v>8070</v>
      </c>
    </row>
    <row r="37" spans="1:5" x14ac:dyDescent="0.2">
      <c r="A37" s="3"/>
      <c r="B37" s="3"/>
      <c r="C37" s="3"/>
      <c r="D37" s="3"/>
      <c r="E37" s="3"/>
    </row>
    <row r="38" spans="1:5" x14ac:dyDescent="0.2">
      <c r="B38">
        <f>B33/SUM(B33:B35)</f>
        <v>2.5862068965517241E-2</v>
      </c>
      <c r="C38">
        <f>C33/SUM(C33:C35)</f>
        <v>0.41176470588235292</v>
      </c>
      <c r="D38">
        <f>D33/D36</f>
        <v>3.5087719298245612E-2</v>
      </c>
      <c r="E38">
        <f>E33/E36</f>
        <v>4.770755885997522E-2</v>
      </c>
    </row>
    <row r="39" spans="1:5" x14ac:dyDescent="0.2">
      <c r="B39">
        <f>B34/SUM(B33:B35)</f>
        <v>8.6206896551724144E-2</v>
      </c>
      <c r="C39">
        <f>C34/C36</f>
        <v>8.2130965593784688E-2</v>
      </c>
      <c r="D39">
        <f>D34/D36</f>
        <v>0.10526315789473684</v>
      </c>
      <c r="E39">
        <f>E34/E36</f>
        <v>5.4275092936802972E-2</v>
      </c>
    </row>
    <row r="40" spans="1:5" x14ac:dyDescent="0.2">
      <c r="B40">
        <f>B35/SUM(B33:B35)</f>
        <v>0.88793103448275867</v>
      </c>
      <c r="C40">
        <f>C35/C36</f>
        <v>0.50610432852386233</v>
      </c>
      <c r="D40">
        <f>D35/D36</f>
        <v>0.85964912280701755</v>
      </c>
      <c r="E40">
        <f>E35/E36</f>
        <v>0.89801734820322177</v>
      </c>
    </row>
    <row r="48" spans="1:5" x14ac:dyDescent="0.2">
      <c r="A48" s="3" t="s">
        <v>0</v>
      </c>
      <c r="B48" s="3" t="s">
        <v>1</v>
      </c>
      <c r="C48" s="3" t="s">
        <v>2</v>
      </c>
      <c r="D48" s="3" t="s">
        <v>3</v>
      </c>
      <c r="E48" s="3" t="s">
        <v>4</v>
      </c>
    </row>
    <row r="49" spans="1:5" x14ac:dyDescent="0.2">
      <c r="A49" s="3" t="s">
        <v>12</v>
      </c>
      <c r="B49" s="3">
        <v>4</v>
      </c>
      <c r="C49" s="3">
        <v>318</v>
      </c>
      <c r="D49" s="3">
        <v>6</v>
      </c>
      <c r="E49" s="3">
        <v>76</v>
      </c>
    </row>
    <row r="50" spans="1:5" x14ac:dyDescent="0.2">
      <c r="A50" s="3" t="s">
        <v>13</v>
      </c>
      <c r="B50" s="3">
        <v>2</v>
      </c>
      <c r="C50" s="3">
        <v>369</v>
      </c>
      <c r="D50" s="3">
        <v>6</v>
      </c>
      <c r="E50" s="3">
        <v>118</v>
      </c>
    </row>
    <row r="51" spans="1:5" x14ac:dyDescent="0.2">
      <c r="A51" s="3" t="s">
        <v>7</v>
      </c>
      <c r="B51" s="3">
        <v>118</v>
      </c>
      <c r="C51" s="3">
        <v>402</v>
      </c>
      <c r="D51" s="3">
        <v>45</v>
      </c>
      <c r="E51" s="3">
        <v>8258</v>
      </c>
    </row>
    <row r="52" spans="1:5" x14ac:dyDescent="0.2">
      <c r="B52">
        <f>SUM(B49:B51)</f>
        <v>124</v>
      </c>
      <c r="C52">
        <f t="shared" ref="C52:E52" si="1">SUM(C49:C51)</f>
        <v>1089</v>
      </c>
      <c r="D52">
        <f t="shared" si="1"/>
        <v>57</v>
      </c>
      <c r="E52">
        <f t="shared" si="1"/>
        <v>8452</v>
      </c>
    </row>
    <row r="54" spans="1:5" x14ac:dyDescent="0.2">
      <c r="B54">
        <f>B49/B52</f>
        <v>3.2258064516129031E-2</v>
      </c>
      <c r="C54">
        <f>C49/C52</f>
        <v>0.29201101928374656</v>
      </c>
      <c r="D54">
        <f>D49/D52</f>
        <v>0.10526315789473684</v>
      </c>
      <c r="E54">
        <f>E49/E52</f>
        <v>8.9919545669663991E-3</v>
      </c>
    </row>
    <row r="55" spans="1:5" x14ac:dyDescent="0.2">
      <c r="B55">
        <f>B50/B52</f>
        <v>1.6129032258064516E-2</v>
      </c>
      <c r="C55">
        <f>C50/C52</f>
        <v>0.33884297520661155</v>
      </c>
      <c r="D55">
        <f>D50/D52</f>
        <v>0.10526315789473684</v>
      </c>
      <c r="E55">
        <f>E50/E52</f>
        <v>1.3961192617132039E-2</v>
      </c>
    </row>
    <row r="56" spans="1:5" x14ac:dyDescent="0.2">
      <c r="B56">
        <f>B51/B52</f>
        <v>0.95161290322580649</v>
      </c>
      <c r="C56">
        <f>C51/C52</f>
        <v>0.36914600550964188</v>
      </c>
      <c r="D56">
        <f>D51/D52</f>
        <v>0.78947368421052633</v>
      </c>
      <c r="E56">
        <f>E51/E52</f>
        <v>0.97704685281590153</v>
      </c>
    </row>
    <row r="69" spans="1:5" x14ac:dyDescent="0.2">
      <c r="A69" s="4" t="s">
        <v>0</v>
      </c>
      <c r="B69" s="4" t="s">
        <v>1</v>
      </c>
      <c r="C69" s="4" t="s">
        <v>2</v>
      </c>
      <c r="D69" s="4" t="s">
        <v>3</v>
      </c>
      <c r="E69" s="4" t="s">
        <v>4</v>
      </c>
    </row>
    <row r="70" spans="1:5" x14ac:dyDescent="0.2">
      <c r="A70" s="4" t="s">
        <v>12</v>
      </c>
      <c r="B70" s="4">
        <v>14</v>
      </c>
      <c r="C70" s="4">
        <v>291</v>
      </c>
      <c r="D70" s="4">
        <v>3</v>
      </c>
      <c r="E70" s="4">
        <v>254</v>
      </c>
    </row>
    <row r="71" spans="1:5" x14ac:dyDescent="0.2">
      <c r="A71" s="4" t="s">
        <v>13</v>
      </c>
      <c r="B71" s="4">
        <v>6</v>
      </c>
      <c r="C71" s="4">
        <v>337</v>
      </c>
      <c r="D71" s="4">
        <v>4</v>
      </c>
      <c r="E71" s="4">
        <v>320</v>
      </c>
    </row>
    <row r="72" spans="1:5" x14ac:dyDescent="0.2">
      <c r="A72" s="4" t="s">
        <v>7</v>
      </c>
      <c r="B72" s="4">
        <v>89</v>
      </c>
      <c r="C72" s="4">
        <v>445</v>
      </c>
      <c r="D72" s="4">
        <v>48</v>
      </c>
      <c r="E72" s="4">
        <v>7020</v>
      </c>
    </row>
    <row r="73" spans="1:5" x14ac:dyDescent="0.2">
      <c r="B73">
        <f>SUM(B70:B72)</f>
        <v>109</v>
      </c>
      <c r="C73">
        <f t="shared" ref="C73:E73" si="2">SUM(C70:C72)</f>
        <v>1073</v>
      </c>
      <c r="D73">
        <f t="shared" si="2"/>
        <v>55</v>
      </c>
      <c r="E73">
        <f t="shared" si="2"/>
        <v>7594</v>
      </c>
    </row>
    <row r="75" spans="1:5" x14ac:dyDescent="0.2">
      <c r="B75">
        <f>B70/B73</f>
        <v>0.12844036697247707</v>
      </c>
      <c r="C75">
        <f>C70/C73</f>
        <v>0.27120223671947807</v>
      </c>
      <c r="D75">
        <f>D70/D73</f>
        <v>5.4545454545454543E-2</v>
      </c>
      <c r="E75">
        <f>E70/E73</f>
        <v>3.3447458519884121E-2</v>
      </c>
    </row>
    <row r="76" spans="1:5" x14ac:dyDescent="0.2">
      <c r="B76">
        <f>B71/B73</f>
        <v>5.5045871559633031E-2</v>
      </c>
      <c r="C76">
        <f>C71/C73</f>
        <v>0.31407269338303823</v>
      </c>
      <c r="D76">
        <f>D71/D73</f>
        <v>7.2727272727272724E-2</v>
      </c>
      <c r="E76">
        <f>E71/E73</f>
        <v>4.2138530418751645E-2</v>
      </c>
    </row>
    <row r="77" spans="1:5" x14ac:dyDescent="0.2">
      <c r="B77">
        <f>B72/B73</f>
        <v>0.8165137614678899</v>
      </c>
      <c r="C77">
        <f>C72/C73</f>
        <v>0.4147250698974837</v>
      </c>
      <c r="D77">
        <f>D72/D73</f>
        <v>0.87272727272727268</v>
      </c>
      <c r="E77">
        <f>E72/E73</f>
        <v>0.92441401106136423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2018-10-26T00:00:38Z</dcterms:modified>
</cp:coreProperties>
</file>