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492FD080-B886-9141-8E1C-40B8718CFDC5}" xr6:coauthVersionLast="36" xr6:coauthVersionMax="36" xr10:uidLastSave="{00000000-0000-0000-0000-000000000000}"/>
  <bookViews>
    <workbookView xWindow="900" yWindow="460" windowWidth="4006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4" i="1" l="1"/>
  <c r="D214" i="1"/>
  <c r="E214" i="1"/>
  <c r="F214" i="1"/>
  <c r="G214" i="1"/>
  <c r="C213" i="1"/>
  <c r="D213" i="1"/>
  <c r="E213" i="1"/>
  <c r="F213" i="1"/>
  <c r="G213" i="1"/>
  <c r="C212" i="1"/>
  <c r="D212" i="1"/>
  <c r="E212" i="1"/>
  <c r="F212" i="1"/>
  <c r="G212" i="1"/>
  <c r="C211" i="1"/>
  <c r="D211" i="1"/>
  <c r="E211" i="1"/>
  <c r="F211" i="1"/>
  <c r="G211" i="1"/>
  <c r="B214" i="1"/>
  <c r="B213" i="1"/>
  <c r="B212" i="1"/>
  <c r="B211" i="1"/>
  <c r="C200" i="1"/>
  <c r="D200" i="1"/>
  <c r="E200" i="1"/>
  <c r="F200" i="1"/>
  <c r="G200" i="1"/>
  <c r="B200" i="1"/>
  <c r="C199" i="1"/>
  <c r="D199" i="1"/>
  <c r="E199" i="1"/>
  <c r="F199" i="1"/>
  <c r="G199" i="1"/>
  <c r="B199" i="1"/>
  <c r="C198" i="1"/>
  <c r="D198" i="1"/>
  <c r="E198" i="1"/>
  <c r="F198" i="1"/>
  <c r="G198" i="1"/>
  <c r="B198" i="1"/>
  <c r="C197" i="1"/>
  <c r="D197" i="1"/>
  <c r="E197" i="1"/>
  <c r="F197" i="1"/>
  <c r="G197" i="1"/>
  <c r="B197" i="1"/>
  <c r="C175" i="1" l="1"/>
  <c r="D175" i="1"/>
  <c r="E175" i="1"/>
  <c r="C176" i="1"/>
  <c r="D176" i="1"/>
  <c r="E176" i="1"/>
  <c r="B176" i="1"/>
  <c r="B175" i="1"/>
  <c r="C174" i="1"/>
  <c r="D174" i="1"/>
  <c r="E174" i="1"/>
  <c r="B174" i="1"/>
  <c r="C173" i="1"/>
  <c r="D173" i="1"/>
  <c r="E173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6" i="1"/>
  <c r="D62" i="1"/>
  <c r="D65" i="1" s="1"/>
  <c r="E62" i="1"/>
  <c r="E65" i="1" s="1"/>
  <c r="C65" i="1"/>
  <c r="C64" i="1"/>
  <c r="B62" i="1"/>
  <c r="B64" i="1" s="1"/>
  <c r="C41" i="1"/>
  <c r="C43" i="1" s="1"/>
  <c r="D41" i="1"/>
  <c r="D45" i="1" s="1"/>
  <c r="E41" i="1"/>
  <c r="E43" i="1" s="1"/>
  <c r="B41" i="1"/>
  <c r="B45" i="1" s="1"/>
  <c r="C25" i="1"/>
  <c r="C29" i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B5" i="1"/>
  <c r="B8" i="1" s="1"/>
  <c r="C27" i="1"/>
  <c r="C28" i="1"/>
  <c r="E44" i="1"/>
  <c r="C44" i="1"/>
  <c r="E45" i="1"/>
  <c r="D8" i="1"/>
  <c r="E66" i="1" l="1"/>
  <c r="C45" i="1"/>
  <c r="F121" i="1"/>
  <c r="B65" i="1"/>
  <c r="B66" i="1"/>
  <c r="E8" i="1"/>
  <c r="C7" i="1"/>
  <c r="E27" i="1"/>
  <c r="D27" i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<sst xmlns="http://schemas.openxmlformats.org/spreadsheetml/2006/main" count="240" uniqueCount="39">
  <si>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</si>
  <si>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</si>
  <si>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</si>
  <si>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</si>
  <si>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</si>
  <si>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</si>
  <si>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</si>
  <si>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</si>
  <si>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</si>
  <si>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</si>
  <si>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</si>
  <si>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</si>
  <si>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</si>
  <si>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</si>
  <si>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</si>
  <si>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</si>
  <si>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</si>
  <si>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</si>
  <si>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</si>
  <si>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</si>
  <si>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</si>
  <si>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</si>
  <si>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</si>
  <si>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</si>
  <si>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</si>
  <si>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</si>
  <si>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</si>
  <si>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</si>
  <si>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</si>
  <si>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</si>
  <si>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</si>
  <si>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</si>
  <si>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</si>
  <si>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</si>
  <si>
    <t>M. paradoxa</t>
  </si>
  <si>
    <t>NRR</t>
  </si>
  <si>
    <t>pink stratum</t>
  </si>
  <si>
    <t>white stratum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</si>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</sst>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0.48148148148148145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0.46296296296296297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22288742832761"/>
          <c:y val="0.28199334458192726"/>
          <c:w val="0.17714467509743104"/>
          <c:h val="0.6049114173228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 paradoxa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86220472440941E-2"/>
          <c:y val="0.12376506024096387"/>
          <c:w val="0.7430208217810802"/>
          <c:h val="0.749507874015748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Sheet1!$A$197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Sheet1!$B$197:$G$197</c:f>
              <c:numCache>
                <c:formatCode>General</c:formatCode>
                <c:ptCount val="6"/>
                <c:pt idx="0">
                  <c:v>0.47510575984380082</c:v>
                </c:pt>
                <c:pt idx="1">
                  <c:v>7.7742279020234298E-2</c:v>
                </c:pt>
                <c:pt idx="2">
                  <c:v>3.5904255319148939E-2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0.44067796610169491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644A-A51D-F4AABFAC68C8}"/>
            </c:ext>
          </c:extLst>
        </c:ser>
        <c:ser>
          <c:idx val="1"/>
          <c:order val="1"/>
          <c:tx>
            <c:strRef>
              <c:f>Sheet1!$A$198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Sheet1!$B$198:$G$198</c:f>
              <c:numCache>
                <c:formatCode>General</c:formatCode>
                <c:ptCount val="6"/>
                <c:pt idx="0">
                  <c:v>2.7416205662219331E-2</c:v>
                </c:pt>
                <c:pt idx="1">
                  <c:v>2.6269080582179624E-2</c:v>
                </c:pt>
                <c:pt idx="2">
                  <c:v>2.7925531914893616E-2</c:v>
                </c:pt>
                <c:pt idx="3">
                  <c:v>0</c:v>
                </c:pt>
                <c:pt idx="4">
                  <c:v>1.020408163265306E-2</c:v>
                </c:pt>
                <c:pt idx="5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644A-A51D-F4AABFAC68C8}"/>
            </c:ext>
          </c:extLst>
        </c:ser>
        <c:ser>
          <c:idx val="2"/>
          <c:order val="2"/>
          <c:tx>
            <c:strRef>
              <c:f>Sheet1!$A$199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Sheet1!$B$199:$G$199</c:f>
              <c:numCache>
                <c:formatCode>General</c:formatCode>
                <c:ptCount val="6"/>
                <c:pt idx="0">
                  <c:v>0.38374552554506997</c:v>
                </c:pt>
                <c:pt idx="1">
                  <c:v>0.48100816471423502</c:v>
                </c:pt>
                <c:pt idx="2">
                  <c:v>0.45478723404255317</c:v>
                </c:pt>
                <c:pt idx="3">
                  <c:v>0.16666666666666666</c:v>
                </c:pt>
                <c:pt idx="4">
                  <c:v>0.21428571428571427</c:v>
                </c:pt>
                <c:pt idx="5">
                  <c:v>0.49152542372881358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644A-A51D-F4AABFAC68C8}"/>
            </c:ext>
          </c:extLst>
        </c:ser>
        <c:ser>
          <c:idx val="3"/>
          <c:order val="3"/>
          <c:tx>
            <c:strRef>
              <c:f>Sheet1!$A$200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Sheet1!$B$200:$G$200</c:f>
              <c:numCache>
                <c:formatCode>General</c:formatCode>
                <c:ptCount val="6"/>
                <c:pt idx="0">
                  <c:v>0.11373250894890986</c:v>
                </c:pt>
                <c:pt idx="1">
                  <c:v>0.41498047568335106</c:v>
                </c:pt>
                <c:pt idx="2">
                  <c:v>0.48138297872340424</c:v>
                </c:pt>
                <c:pt idx="3">
                  <c:v>0</c:v>
                </c:pt>
                <c:pt idx="4">
                  <c:v>1.3605442176870748E-2</c:v>
                </c:pt>
                <c:pt idx="5">
                  <c:v>5.0847457627118647E-2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644A-A51D-F4AABFAC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64847"/>
        <c:axId val="499792175"/>
      </c:barChart>
      <c:catAx>
        <c:axId val="499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2175"/>
        <c:crosses val="autoZero"/>
        <c:auto val="1"/>
        <c:lblAlgn val="ctr"/>
        <c:lblOffset val="100"/>
        <c:noMultiLvlLbl val="0"/>
      </c:catAx>
      <c:valAx>
        <c:axId val="499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940140845070423E-2"/>
              <c:y val="0.2150400815861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16901408450705"/>
          <c:y val="0.20820747557157765"/>
          <c:w val="0.1676056338028169"/>
          <c:h val="0.674322644910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 paradoxa</a:t>
            </a:r>
          </a:p>
        </c:rich>
      </c:tx>
      <c:layout>
        <c:manualLayout>
          <c:xMode val="edge"/>
          <c:yMode val="edge"/>
          <c:x val="0.43389178595419636"/>
          <c:y val="2.356902356902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6149557822433E-2"/>
          <c:y val="0.14464248787083434"/>
          <c:w val="0.76257868821806241"/>
          <c:h val="0.669333879406013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Sheet1!$A$211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Sheet1!$B$210:$G$210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Sheet1!$B$211:$G$211</c:f>
              <c:numCache>
                <c:formatCode>General</c:formatCode>
                <c:ptCount val="6"/>
                <c:pt idx="0">
                  <c:v>0.52825688073394494</c:v>
                </c:pt>
                <c:pt idx="1">
                  <c:v>8.6629001883239173E-2</c:v>
                </c:pt>
                <c:pt idx="2">
                  <c:v>5.9165526675786596E-2</c:v>
                </c:pt>
                <c:pt idx="3">
                  <c:v>0.83333333333333337</c:v>
                </c:pt>
                <c:pt idx="4">
                  <c:v>0.74832214765100669</c:v>
                </c:pt>
                <c:pt idx="5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3349-BCA1-1CFD1CB75B5A}"/>
            </c:ext>
          </c:extLst>
        </c:ser>
        <c:ser>
          <c:idx val="1"/>
          <c:order val="1"/>
          <c:tx>
            <c:strRef>
              <c:f>Sheet1!$A$212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Sheet1!$B$210:$G$210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Sheet1!$B$212:$G$212</c:f>
              <c:numCache>
                <c:formatCode>General</c:formatCode>
                <c:ptCount val="6"/>
                <c:pt idx="0">
                  <c:v>2.6880733944954129E-2</c:v>
                </c:pt>
                <c:pt idx="1">
                  <c:v>3.1207963411353241E-2</c:v>
                </c:pt>
                <c:pt idx="2">
                  <c:v>3.0095759233926128E-2</c:v>
                </c:pt>
                <c:pt idx="3">
                  <c:v>0</c:v>
                </c:pt>
                <c:pt idx="4">
                  <c:v>1.3422818791946308E-2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3349-BCA1-1CFD1CB75B5A}"/>
            </c:ext>
          </c:extLst>
        </c:ser>
        <c:ser>
          <c:idx val="2"/>
          <c:order val="2"/>
          <c:tx>
            <c:strRef>
              <c:f>Sheet1!$A$213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Sheet1!$B$210:$G$210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Sheet1!$B$213:$G$213</c:f>
              <c:numCache>
                <c:formatCode>General</c:formatCode>
                <c:ptCount val="6"/>
                <c:pt idx="0">
                  <c:v>0.37467889908256879</c:v>
                </c:pt>
                <c:pt idx="1">
                  <c:v>0.4872208770513855</c:v>
                </c:pt>
                <c:pt idx="2">
                  <c:v>0.45109439124487005</c:v>
                </c:pt>
                <c:pt idx="3">
                  <c:v>0.125</c:v>
                </c:pt>
                <c:pt idx="4">
                  <c:v>0.21476510067114093</c:v>
                </c:pt>
                <c:pt idx="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3349-BCA1-1CFD1CB75B5A}"/>
            </c:ext>
          </c:extLst>
        </c:ser>
        <c:ser>
          <c:idx val="3"/>
          <c:order val="3"/>
          <c:tx>
            <c:strRef>
              <c:f>Sheet1!$A$214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Sheet1!$B$210:$G$210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Sheet1!$B$214:$G$214</c:f>
              <c:numCache>
                <c:formatCode>General</c:formatCode>
                <c:ptCount val="6"/>
                <c:pt idx="0">
                  <c:v>7.0183486238532114E-2</c:v>
                </c:pt>
                <c:pt idx="1">
                  <c:v>0.39494215765402207</c:v>
                </c:pt>
                <c:pt idx="2">
                  <c:v>0.45964432284541723</c:v>
                </c:pt>
                <c:pt idx="3">
                  <c:v>4.1666666666666664E-2</c:v>
                </c:pt>
                <c:pt idx="4">
                  <c:v>2.3489932885906041E-2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B-3349-BCA1-1CFD1CB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79119"/>
        <c:axId val="383558287"/>
      </c:barChart>
      <c:catAx>
        <c:axId val="502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8287"/>
        <c:crosses val="autoZero"/>
        <c:auto val="1"/>
        <c:lblAlgn val="ctr"/>
        <c:lblOffset val="100"/>
        <c:noMultiLvlLbl val="0"/>
      </c:catAx>
      <c:valAx>
        <c:axId val="3835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85639097223664"/>
          <c:y val="0.20385826771653542"/>
          <c:w val="0.15529650482344057"/>
          <c:h val="0.62000689307775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488950</xdr:colOff>
      <xdr:row>161</xdr:row>
      <xdr:rowOff>88900</xdr:rowOff>
    </xdr:from>
    <xdr:to>
      <xdr:col>13</xdr:col>
      <xdr:colOff>355600</xdr:colOff>
      <xdr:row>181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76200</xdr:colOff>
      <xdr:row>182</xdr:row>
      <xdr:rowOff>76200</xdr:rowOff>
    </xdr:from>
    <xdr:to>
      <xdr:col>15</xdr:col>
      <xdr:colOff>685800</xdr:colOff>
      <xdr:row>200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63BE-24FA-1644-9F9E-CF928FA5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44450</xdr:colOff>
      <xdr:row>200</xdr:row>
      <xdr:rowOff>190500</xdr:rowOff>
    </xdr:from>
    <xdr:to>
      <xdr:col>15</xdr:col>
      <xdr:colOff>660400</xdr:colOff>
      <xdr:row>218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BDB51E-98C4-D24C-9220-41494152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4"/>
  <sheetViews>
    <sheetView tabSelected="1" topLeftCell="A168" workbookViewId="0">
      <selection activeCell="R193" sqref="R193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17"/>
      <c r="N60" s="17"/>
      <c r="O60" s="17"/>
      <c r="P60" s="17"/>
      <c r="Q60" s="17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17"/>
      <c r="N61" s="17"/>
      <c r="O61" s="17"/>
      <c r="P61" s="17"/>
      <c r="Q61" s="17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17"/>
      <c r="N62" s="17"/>
      <c r="O62" s="17"/>
      <c r="P62" s="17"/>
      <c r="Q62" s="17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17"/>
      <c r="N63" s="17"/>
      <c r="O63" s="17"/>
      <c r="P63" s="17"/>
      <c r="Q63" s="17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17"/>
      <c r="N64" s="17"/>
      <c r="O64" s="17"/>
      <c r="P64" s="17"/>
      <c r="Q64" s="17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22" t="s">
        <v>3</v>
      </c>
      <c r="C72" s="22" t="s">
        <v>4</v>
      </c>
      <c r="D72" s="22" t="s">
        <v>14</v>
      </c>
      <c r="E72" s="22" t="s">
        <v>5</v>
      </c>
      <c r="F72" s="22" t="s">
        <v>1</v>
      </c>
      <c r="G72" s="23" t="s">
        <v>26</v>
      </c>
      <c r="H72" s="23" t="s">
        <v>25</v>
      </c>
      <c r="I72" s="23"/>
    </row>
    <row r="73" spans="1:9">
      <c r="A73" s="10" t="s">
        <v>13</v>
      </c>
      <c r="B73" s="22"/>
      <c r="C73" s="22"/>
      <c r="D73" s="22"/>
      <c r="E73" s="22"/>
      <c r="F73" s="22"/>
      <c r="G73" s="23"/>
      <c r="H73" s="23"/>
      <c r="I73" s="23"/>
    </row>
    <row r="74" spans="1:9">
      <c r="A74" s="10" t="s">
        <v>15</v>
      </c>
      <c r="B74" s="18">
        <v>10749</v>
      </c>
      <c r="C74" s="18">
        <v>1146</v>
      </c>
      <c r="D74" s="18">
        <v>470</v>
      </c>
      <c r="E74" s="18">
        <v>71</v>
      </c>
      <c r="F74" s="18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18">
        <v>6117</v>
      </c>
      <c r="C75" s="18">
        <v>164</v>
      </c>
      <c r="D75" s="18">
        <v>15</v>
      </c>
      <c r="E75" s="18">
        <v>60</v>
      </c>
      <c r="F75" s="18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18">
        <v>366</v>
      </c>
      <c r="C76" s="18">
        <v>46</v>
      </c>
      <c r="D76" s="18">
        <v>13</v>
      </c>
      <c r="E76" s="18">
        <v>3</v>
      </c>
      <c r="F76" s="18">
        <v>5</v>
      </c>
      <c r="G76" s="7">
        <v>0</v>
      </c>
      <c r="H76">
        <v>14</v>
      </c>
    </row>
    <row r="77" spans="1:9">
      <c r="A77" s="10" t="s">
        <v>18</v>
      </c>
      <c r="B77" s="18">
        <v>725</v>
      </c>
      <c r="C77" s="18">
        <v>0</v>
      </c>
      <c r="D77" s="18">
        <v>0</v>
      </c>
      <c r="E77" s="18">
        <v>0</v>
      </c>
      <c r="F77" s="18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18">
        <v>4133</v>
      </c>
      <c r="C78" s="18">
        <v>893</v>
      </c>
      <c r="D78" s="18">
        <v>402</v>
      </c>
      <c r="E78" s="18">
        <v>8</v>
      </c>
      <c r="F78" s="18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18">
        <v>133</v>
      </c>
      <c r="C79" s="18">
        <v>43</v>
      </c>
      <c r="D79" s="18">
        <v>40</v>
      </c>
      <c r="E79" s="18">
        <v>0</v>
      </c>
      <c r="F79" s="18">
        <v>3</v>
      </c>
      <c r="G79" s="7">
        <v>24</v>
      </c>
      <c r="H79" s="7">
        <f>SUM(C79:F79)</f>
        <v>86</v>
      </c>
    </row>
    <row r="80" spans="1:9">
      <c r="A80" s="23"/>
      <c r="B80" s="22" t="s">
        <v>3</v>
      </c>
      <c r="C80" s="22" t="s">
        <v>4</v>
      </c>
      <c r="D80" s="22" t="s">
        <v>14</v>
      </c>
      <c r="E80" s="22" t="s">
        <v>5</v>
      </c>
      <c r="F80" s="22" t="s">
        <v>1</v>
      </c>
    </row>
    <row r="81" spans="1:19">
      <c r="A81" s="23"/>
      <c r="B81" s="22"/>
      <c r="C81" s="22"/>
      <c r="D81" s="22"/>
      <c r="E81" s="22"/>
      <c r="F81" s="22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19"/>
      <c r="P82" s="19"/>
      <c r="Q82" s="19"/>
      <c r="R82" s="19"/>
      <c r="S82" s="19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0"/>
      <c r="P83" s="20"/>
      <c r="Q83" s="15"/>
      <c r="R83" s="20"/>
      <c r="S83" s="20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0"/>
      <c r="P84" s="20"/>
      <c r="Q84" s="20"/>
      <c r="R84" s="20"/>
      <c r="S84" s="20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0"/>
      <c r="P85" s="20"/>
      <c r="Q85" s="20"/>
      <c r="R85" s="20"/>
      <c r="S85" s="20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0"/>
      <c r="P86" s="20"/>
      <c r="Q86" s="20"/>
      <c r="R86" s="20"/>
      <c r="S86" s="20"/>
    </row>
    <row r="87" spans="1:19">
      <c r="A87" s="10"/>
      <c r="B87" s="26" t="s">
        <v>3</v>
      </c>
      <c r="C87" s="27" t="s">
        <v>25</v>
      </c>
    </row>
    <row r="88" spans="1:19">
      <c r="A88" s="10"/>
      <c r="B88" s="26"/>
      <c r="C88" s="27"/>
      <c r="E88" s="26" t="s">
        <v>3</v>
      </c>
      <c r="F88" s="27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26"/>
      <c r="F89" s="27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28" t="s">
        <v>3</v>
      </c>
      <c r="C98" s="28" t="s">
        <v>4</v>
      </c>
      <c r="D98" s="28" t="s">
        <v>14</v>
      </c>
      <c r="E98" s="28" t="s">
        <v>5</v>
      </c>
      <c r="F98" s="28" t="s">
        <v>1</v>
      </c>
    </row>
    <row r="99" spans="1:8">
      <c r="A99" s="8" t="s">
        <v>13</v>
      </c>
      <c r="B99" s="28"/>
      <c r="C99" s="28"/>
      <c r="D99" s="28"/>
      <c r="E99" s="28"/>
      <c r="F99" s="28"/>
      <c r="G99" t="s">
        <v>26</v>
      </c>
      <c r="H99" t="s">
        <v>25</v>
      </c>
    </row>
    <row r="100" spans="1:8">
      <c r="A100" s="8" t="s">
        <v>22</v>
      </c>
      <c r="B100" s="18">
        <v>10686</v>
      </c>
      <c r="C100" s="18">
        <v>1552</v>
      </c>
      <c r="D100" s="18">
        <v>517</v>
      </c>
      <c r="E100" s="18">
        <v>76</v>
      </c>
      <c r="F100" s="18">
        <v>158</v>
      </c>
      <c r="G100" s="9">
        <v>44</v>
      </c>
      <c r="H100" s="9"/>
    </row>
    <row r="101" spans="1:8">
      <c r="A101" s="8" t="s">
        <v>16</v>
      </c>
      <c r="B101" s="18">
        <v>6119</v>
      </c>
      <c r="C101" s="18">
        <v>157</v>
      </c>
      <c r="D101" s="18">
        <v>12</v>
      </c>
      <c r="E101" s="18">
        <v>60</v>
      </c>
      <c r="F101" s="18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18">
        <v>377</v>
      </c>
      <c r="C102" s="18">
        <v>63</v>
      </c>
      <c r="D102" s="18">
        <v>9</v>
      </c>
      <c r="E102" s="18">
        <v>4</v>
      </c>
      <c r="F102" s="18">
        <v>4</v>
      </c>
      <c r="G102" s="9">
        <v>0</v>
      </c>
      <c r="H102" s="9">
        <v>13</v>
      </c>
    </row>
    <row r="103" spans="1:8">
      <c r="A103" s="8" t="s">
        <v>23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9">
        <v>0</v>
      </c>
      <c r="H103" s="9">
        <v>102</v>
      </c>
    </row>
    <row r="104" spans="1:8">
      <c r="A104" s="8" t="s">
        <v>24</v>
      </c>
      <c r="B104" s="18">
        <v>4104</v>
      </c>
      <c r="C104" s="18">
        <v>1240</v>
      </c>
      <c r="D104" s="18">
        <v>465</v>
      </c>
      <c r="E104" s="18">
        <v>12</v>
      </c>
      <c r="F104" s="18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18">
        <v>86</v>
      </c>
      <c r="C105" s="18">
        <v>92</v>
      </c>
      <c r="D105" s="18">
        <v>31</v>
      </c>
      <c r="E105" s="18">
        <v>0</v>
      </c>
      <c r="F105" s="18">
        <v>2</v>
      </c>
      <c r="G105" s="9">
        <v>9</v>
      </c>
      <c r="H105">
        <f>SUM(C105,E105,F105,G105)</f>
        <v>103</v>
      </c>
    </row>
    <row r="106" spans="1:8">
      <c r="A106" s="8"/>
      <c r="B106" s="28" t="s">
        <v>3</v>
      </c>
      <c r="C106" s="28" t="s">
        <v>4</v>
      </c>
      <c r="D106" s="28" t="s">
        <v>14</v>
      </c>
      <c r="E106" s="28" t="s">
        <v>5</v>
      </c>
      <c r="F106" s="28" t="s">
        <v>1</v>
      </c>
    </row>
    <row r="107" spans="1:8">
      <c r="B107" s="28"/>
      <c r="C107" s="28"/>
      <c r="D107" s="28"/>
      <c r="E107" s="28"/>
      <c r="F107" s="28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26" t="s">
        <v>3</v>
      </c>
      <c r="C114" s="27" t="s">
        <v>25</v>
      </c>
    </row>
    <row r="115" spans="1:6">
      <c r="A115" s="10"/>
      <c r="B115" s="26"/>
      <c r="C115" s="27"/>
      <c r="E115" s="26" t="s">
        <v>3</v>
      </c>
      <c r="F115" s="27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26"/>
      <c r="F116" s="27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25" t="s">
        <v>27</v>
      </c>
      <c r="B126" s="25"/>
      <c r="C126" s="25"/>
      <c r="D126" s="25"/>
      <c r="E126" s="25"/>
      <c r="F126" s="25"/>
    </row>
    <row r="127" spans="1:6">
      <c r="B127" s="22" t="s">
        <v>3</v>
      </c>
      <c r="C127" s="22" t="s">
        <v>28</v>
      </c>
      <c r="D127" s="22" t="s">
        <v>14</v>
      </c>
      <c r="E127" s="22" t="s">
        <v>29</v>
      </c>
      <c r="F127" s="22" t="s">
        <v>1</v>
      </c>
    </row>
    <row r="128" spans="1:6">
      <c r="B128" s="22"/>
      <c r="C128" s="22"/>
      <c r="D128" s="22"/>
      <c r="E128" s="22"/>
      <c r="F128" s="22"/>
    </row>
    <row r="129" spans="1:6" ht="21">
      <c r="A129" t="s">
        <v>30</v>
      </c>
      <c r="B129" s="16">
        <v>9705</v>
      </c>
      <c r="C129" s="16">
        <v>680</v>
      </c>
      <c r="D129" s="16">
        <v>491</v>
      </c>
      <c r="E129" s="16">
        <v>110</v>
      </c>
      <c r="F129" s="16">
        <v>153</v>
      </c>
    </row>
    <row r="130" spans="1:6" ht="21">
      <c r="A130" s="11" t="s">
        <v>16</v>
      </c>
      <c r="B130" s="16">
        <v>6146</v>
      </c>
      <c r="C130" s="16">
        <v>112</v>
      </c>
      <c r="D130" s="16">
        <v>22</v>
      </c>
      <c r="E130" s="16">
        <v>46</v>
      </c>
      <c r="F130" s="16">
        <v>77</v>
      </c>
    </row>
    <row r="131" spans="1:6" ht="21">
      <c r="A131" s="11" t="s">
        <v>31</v>
      </c>
      <c r="B131" s="16">
        <v>250</v>
      </c>
      <c r="C131" s="16">
        <v>40</v>
      </c>
      <c r="D131" s="16">
        <v>25</v>
      </c>
      <c r="E131" s="16">
        <v>9</v>
      </c>
      <c r="F131" s="16">
        <v>2</v>
      </c>
    </row>
    <row r="132" spans="1:6" ht="21">
      <c r="A132" s="11" t="s">
        <v>32</v>
      </c>
      <c r="B132" s="16">
        <v>2977</v>
      </c>
      <c r="C132" s="16">
        <v>361</v>
      </c>
      <c r="D132" s="16">
        <v>271</v>
      </c>
      <c r="E132" s="16">
        <v>46</v>
      </c>
      <c r="F132" s="16">
        <v>70</v>
      </c>
    </row>
    <row r="133" spans="1:6" ht="21">
      <c r="A133" s="11" t="s">
        <v>20</v>
      </c>
      <c r="B133" s="16">
        <v>332</v>
      </c>
      <c r="C133" s="16">
        <v>167</v>
      </c>
      <c r="D133" s="16">
        <v>173</v>
      </c>
      <c r="E133" s="16">
        <v>9</v>
      </c>
      <c r="F133" s="16">
        <v>4</v>
      </c>
    </row>
    <row r="134" spans="1:6">
      <c r="A134" s="13"/>
      <c r="B134" s="22" t="s">
        <v>3</v>
      </c>
      <c r="C134" s="22" t="s">
        <v>28</v>
      </c>
      <c r="D134" s="22" t="s">
        <v>14</v>
      </c>
      <c r="E134" s="22" t="s">
        <v>29</v>
      </c>
      <c r="F134" s="22" t="s">
        <v>1</v>
      </c>
    </row>
    <row r="135" spans="1:6">
      <c r="B135" s="22"/>
      <c r="C135" s="22"/>
      <c r="D135" s="22"/>
      <c r="E135" s="22"/>
      <c r="F135" s="22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22" t="s">
        <v>3</v>
      </c>
      <c r="C144" s="22" t="s">
        <v>28</v>
      </c>
      <c r="D144" s="22" t="s">
        <v>14</v>
      </c>
      <c r="E144" s="22" t="s">
        <v>29</v>
      </c>
      <c r="F144" s="22" t="s">
        <v>1</v>
      </c>
    </row>
    <row r="145" spans="1:6">
      <c r="B145" s="22"/>
      <c r="C145" s="22"/>
      <c r="D145" s="22"/>
      <c r="E145" s="22"/>
      <c r="F145" s="22"/>
    </row>
    <row r="146" spans="1:6" ht="21">
      <c r="A146" t="s">
        <v>30</v>
      </c>
      <c r="B146" s="16">
        <v>9417</v>
      </c>
      <c r="C146" s="16">
        <v>732</v>
      </c>
      <c r="D146" s="16">
        <v>477</v>
      </c>
      <c r="E146" s="16">
        <v>123</v>
      </c>
      <c r="F146" s="16">
        <v>147</v>
      </c>
    </row>
    <row r="147" spans="1:6" ht="21">
      <c r="A147" s="11" t="s">
        <v>16</v>
      </c>
      <c r="B147" s="16">
        <v>6151</v>
      </c>
      <c r="C147" s="16">
        <v>106</v>
      </c>
      <c r="D147" s="16">
        <v>17</v>
      </c>
      <c r="E147" s="16">
        <v>46</v>
      </c>
      <c r="F147" s="16">
        <v>78</v>
      </c>
    </row>
    <row r="148" spans="1:6" ht="21">
      <c r="A148" s="11" t="s">
        <v>31</v>
      </c>
      <c r="B148" s="16">
        <v>260</v>
      </c>
      <c r="C148" s="16">
        <v>45</v>
      </c>
      <c r="D148" s="16">
        <v>20</v>
      </c>
      <c r="E148" s="16">
        <v>9</v>
      </c>
      <c r="F148" s="16">
        <v>1</v>
      </c>
    </row>
    <row r="149" spans="1:6" ht="21">
      <c r="A149" s="11" t="s">
        <v>32</v>
      </c>
      <c r="B149" s="16">
        <v>3006</v>
      </c>
      <c r="C149" s="16">
        <v>407</v>
      </c>
      <c r="D149" s="16">
        <v>283</v>
      </c>
      <c r="E149" s="16">
        <v>57</v>
      </c>
      <c r="F149" s="16">
        <v>65</v>
      </c>
    </row>
    <row r="150" spans="1:6" ht="21">
      <c r="A150" s="11" t="s">
        <v>20</v>
      </c>
      <c r="B150" s="16">
        <v>0</v>
      </c>
      <c r="C150" s="16">
        <v>174</v>
      </c>
      <c r="D150" s="16">
        <v>157</v>
      </c>
      <c r="E150" s="16">
        <v>11</v>
      </c>
      <c r="F150" s="16">
        <v>3</v>
      </c>
    </row>
    <row r="152" spans="1:6">
      <c r="A152" s="23"/>
      <c r="B152" s="22" t="s">
        <v>3</v>
      </c>
      <c r="C152" s="22" t="s">
        <v>28</v>
      </c>
      <c r="D152" s="22" t="s">
        <v>14</v>
      </c>
      <c r="E152" s="22" t="s">
        <v>29</v>
      </c>
      <c r="F152" s="22" t="s">
        <v>1</v>
      </c>
    </row>
    <row r="153" spans="1:6">
      <c r="A153" s="23"/>
      <c r="B153" s="22"/>
      <c r="C153" s="22"/>
      <c r="D153" s="22"/>
      <c r="E153" s="22"/>
      <c r="F153" s="22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24" t="s">
        <v>33</v>
      </c>
      <c r="C162" s="23"/>
      <c r="D162" s="23"/>
      <c r="E162" s="23"/>
    </row>
    <row r="163" spans="1:5">
      <c r="B163" s="23"/>
      <c r="C163" s="23"/>
      <c r="D163" s="23"/>
      <c r="E163" s="23"/>
    </row>
    <row r="164" spans="1:5">
      <c r="B164" s="22" t="s">
        <v>3</v>
      </c>
      <c r="C164" s="22" t="s">
        <v>28</v>
      </c>
      <c r="D164" s="22" t="s">
        <v>14</v>
      </c>
      <c r="E164" s="22" t="s">
        <v>1</v>
      </c>
    </row>
    <row r="165" spans="1:5">
      <c r="B165" s="22"/>
      <c r="C165" s="22"/>
      <c r="D165" s="22"/>
      <c r="E165" s="22"/>
    </row>
    <row r="166" spans="1:5" ht="18">
      <c r="A166" t="s">
        <v>30</v>
      </c>
      <c r="B166" s="21">
        <v>10326</v>
      </c>
      <c r="C166" s="21">
        <v>349</v>
      </c>
      <c r="D166" s="21">
        <v>101</v>
      </c>
      <c r="E166" s="21">
        <v>216</v>
      </c>
    </row>
    <row r="167" spans="1:5" ht="18">
      <c r="A167" s="11" t="s">
        <v>16</v>
      </c>
      <c r="B167" s="21">
        <v>6092</v>
      </c>
      <c r="C167" s="21">
        <v>138</v>
      </c>
      <c r="D167" s="21">
        <v>2</v>
      </c>
      <c r="E167" s="21">
        <v>104</v>
      </c>
    </row>
    <row r="168" spans="1:5" ht="18">
      <c r="A168" s="11" t="s">
        <v>31</v>
      </c>
      <c r="B168" s="21">
        <v>353</v>
      </c>
      <c r="C168" s="21">
        <v>21</v>
      </c>
      <c r="D168" s="21">
        <v>5</v>
      </c>
      <c r="E168" s="21">
        <v>9</v>
      </c>
    </row>
    <row r="169" spans="1:5" ht="18">
      <c r="A169" s="11" t="s">
        <v>32</v>
      </c>
      <c r="B169" s="21">
        <v>3652</v>
      </c>
      <c r="C169" s="21">
        <v>148</v>
      </c>
      <c r="D169" s="21">
        <v>66</v>
      </c>
      <c r="E169" s="21">
        <v>100</v>
      </c>
    </row>
    <row r="170" spans="1:5" ht="18">
      <c r="A170" s="11" t="s">
        <v>20</v>
      </c>
      <c r="B170" s="21">
        <v>229</v>
      </c>
      <c r="C170" s="21">
        <v>42</v>
      </c>
      <c r="D170" s="21">
        <v>28</v>
      </c>
      <c r="E170" s="21">
        <v>3</v>
      </c>
    </row>
    <row r="171" spans="1:5">
      <c r="A171" s="23"/>
      <c r="B171" s="22" t="s">
        <v>3</v>
      </c>
      <c r="C171" s="22" t="s">
        <v>28</v>
      </c>
      <c r="D171" s="22" t="s">
        <v>14</v>
      </c>
      <c r="E171" s="22" t="s">
        <v>1</v>
      </c>
    </row>
    <row r="172" spans="1:5">
      <c r="A172" s="23"/>
      <c r="B172" s="22"/>
      <c r="C172" s="22"/>
      <c r="D172" s="22"/>
      <c r="E172" s="22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0.48148148148148145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4.1666666666666664E-2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0.46296296296296297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1.3888888888888888E-2</v>
      </c>
    </row>
    <row r="182" spans="1:17">
      <c r="Q182" t="s">
        <v>38</v>
      </c>
    </row>
    <row r="186" spans="1:17">
      <c r="C186" s="24" t="s">
        <v>34</v>
      </c>
      <c r="D186" s="23"/>
      <c r="E186" s="23"/>
      <c r="F186" s="23"/>
    </row>
    <row r="187" spans="1:17">
      <c r="C187" s="23"/>
      <c r="D187" s="23"/>
      <c r="E187" s="23"/>
      <c r="F187" s="23"/>
    </row>
    <row r="189" spans="1:17">
      <c r="B189" t="s">
        <v>3</v>
      </c>
      <c r="C189" t="s">
        <v>35</v>
      </c>
      <c r="D189" t="s">
        <v>14</v>
      </c>
      <c r="E189" t="s">
        <v>36</v>
      </c>
      <c r="F189" t="s">
        <v>37</v>
      </c>
      <c r="G189" t="s">
        <v>1</v>
      </c>
    </row>
    <row r="190" spans="1:17" ht="21">
      <c r="A190" s="30" t="s">
        <v>30</v>
      </c>
      <c r="B190" s="17">
        <v>12292</v>
      </c>
      <c r="C190" s="17">
        <v>2817</v>
      </c>
      <c r="D190" s="17">
        <v>1504</v>
      </c>
      <c r="E190" s="17">
        <v>24</v>
      </c>
      <c r="F190" s="17">
        <v>294</v>
      </c>
      <c r="G190" s="17">
        <v>59</v>
      </c>
    </row>
    <row r="191" spans="1:17" ht="21">
      <c r="A191" s="31" t="s">
        <v>16</v>
      </c>
      <c r="B191" s="17">
        <v>5840</v>
      </c>
      <c r="C191" s="17">
        <v>219</v>
      </c>
      <c r="D191" s="17">
        <v>54</v>
      </c>
      <c r="E191" s="17">
        <v>20</v>
      </c>
      <c r="F191" s="17">
        <v>224</v>
      </c>
      <c r="G191" s="17">
        <v>26</v>
      </c>
    </row>
    <row r="192" spans="1:17" ht="21">
      <c r="A192" s="31" t="s">
        <v>31</v>
      </c>
      <c r="B192" s="17">
        <v>337</v>
      </c>
      <c r="C192" s="17">
        <v>74</v>
      </c>
      <c r="D192" s="17">
        <v>42</v>
      </c>
      <c r="E192" s="17">
        <v>0</v>
      </c>
      <c r="F192" s="17">
        <v>3</v>
      </c>
      <c r="G192" s="17">
        <v>1</v>
      </c>
    </row>
    <row r="193" spans="1:7" ht="21">
      <c r="A193" s="31" t="s">
        <v>32</v>
      </c>
      <c r="B193" s="17">
        <v>4717</v>
      </c>
      <c r="C193" s="17">
        <v>1355</v>
      </c>
      <c r="D193" s="17">
        <v>684</v>
      </c>
      <c r="E193" s="17">
        <v>4</v>
      </c>
      <c r="F193" s="17">
        <v>63</v>
      </c>
      <c r="G193" s="17">
        <v>29</v>
      </c>
    </row>
    <row r="194" spans="1:7" ht="21">
      <c r="A194" s="31" t="s">
        <v>20</v>
      </c>
      <c r="B194" s="17">
        <v>1398</v>
      </c>
      <c r="C194" s="17">
        <v>1169</v>
      </c>
      <c r="D194" s="17">
        <v>724</v>
      </c>
      <c r="E194" s="17">
        <v>0</v>
      </c>
      <c r="F194" s="17">
        <v>4</v>
      </c>
      <c r="G194" s="17">
        <v>3</v>
      </c>
    </row>
    <row r="196" spans="1:7">
      <c r="B196" t="s">
        <v>3</v>
      </c>
      <c r="C196" t="s">
        <v>35</v>
      </c>
      <c r="D196" t="s">
        <v>14</v>
      </c>
      <c r="E196" t="s">
        <v>36</v>
      </c>
      <c r="F196" t="s">
        <v>37</v>
      </c>
      <c r="G196" t="s">
        <v>1</v>
      </c>
    </row>
    <row r="197" spans="1:7" ht="21">
      <c r="A197" s="31" t="s">
        <v>16</v>
      </c>
      <c r="B197">
        <f>B191/B190</f>
        <v>0.47510575984380082</v>
      </c>
      <c r="C197">
        <f t="shared" ref="C197:G197" si="31">C191/C190</f>
        <v>7.7742279020234298E-2</v>
      </c>
      <c r="D197">
        <f t="shared" si="31"/>
        <v>3.5904255319148939E-2</v>
      </c>
      <c r="E197">
        <f t="shared" si="31"/>
        <v>0.83333333333333337</v>
      </c>
      <c r="F197">
        <f t="shared" si="31"/>
        <v>0.76190476190476186</v>
      </c>
      <c r="G197">
        <f t="shared" si="31"/>
        <v>0.44067796610169491</v>
      </c>
    </row>
    <row r="198" spans="1:7" ht="21">
      <c r="A198" s="31" t="s">
        <v>31</v>
      </c>
      <c r="B198">
        <f>B192/B190</f>
        <v>2.7416205662219331E-2</v>
      </c>
      <c r="C198">
        <f t="shared" ref="C198:G198" si="32">C192/C190</f>
        <v>2.6269080582179624E-2</v>
      </c>
      <c r="D198">
        <f t="shared" si="32"/>
        <v>2.7925531914893616E-2</v>
      </c>
      <c r="E198">
        <f t="shared" si="32"/>
        <v>0</v>
      </c>
      <c r="F198">
        <f t="shared" si="32"/>
        <v>1.020408163265306E-2</v>
      </c>
      <c r="G198">
        <f t="shared" si="32"/>
        <v>1.6949152542372881E-2</v>
      </c>
    </row>
    <row r="199" spans="1:7" ht="21">
      <c r="A199" s="31" t="s">
        <v>32</v>
      </c>
      <c r="B199">
        <f>B193/B190</f>
        <v>0.38374552554506997</v>
      </c>
      <c r="C199">
        <f t="shared" ref="C199:G199" si="33">C193/C190</f>
        <v>0.48100816471423502</v>
      </c>
      <c r="D199">
        <f t="shared" si="33"/>
        <v>0.45478723404255317</v>
      </c>
      <c r="E199">
        <f t="shared" si="33"/>
        <v>0.16666666666666666</v>
      </c>
      <c r="F199">
        <f t="shared" si="33"/>
        <v>0.21428571428571427</v>
      </c>
      <c r="G199">
        <f t="shared" si="33"/>
        <v>0.49152542372881358</v>
      </c>
    </row>
    <row r="200" spans="1:7" ht="21">
      <c r="A200" s="31" t="s">
        <v>20</v>
      </c>
      <c r="B200">
        <f>B194/B190</f>
        <v>0.11373250894890986</v>
      </c>
      <c r="C200">
        <f t="shared" ref="C200:G200" si="34">C194/C190</f>
        <v>0.41498047568335106</v>
      </c>
      <c r="D200">
        <f t="shared" si="34"/>
        <v>0.48138297872340424</v>
      </c>
      <c r="E200">
        <f t="shared" si="34"/>
        <v>0</v>
      </c>
      <c r="F200">
        <f t="shared" si="34"/>
        <v>1.3605442176870748E-2</v>
      </c>
      <c r="G200">
        <f t="shared" si="34"/>
        <v>5.0847457627118647E-2</v>
      </c>
    </row>
    <row r="203" spans="1:7">
      <c r="B203" t="s">
        <v>3</v>
      </c>
      <c r="C203" t="s">
        <v>35</v>
      </c>
      <c r="D203" t="s">
        <v>14</v>
      </c>
      <c r="E203" t="s">
        <v>36</v>
      </c>
      <c r="F203" t="s">
        <v>37</v>
      </c>
      <c r="G203" t="s">
        <v>1</v>
      </c>
    </row>
    <row r="204" spans="1:7" ht="18">
      <c r="A204" s="29" t="s">
        <v>30</v>
      </c>
      <c r="B204" s="32">
        <v>10900</v>
      </c>
      <c r="C204" s="32">
        <v>3717</v>
      </c>
      <c r="D204" s="32">
        <v>2924</v>
      </c>
      <c r="E204" s="32">
        <v>24</v>
      </c>
      <c r="F204" s="32">
        <v>298</v>
      </c>
      <c r="G204" s="32">
        <v>60</v>
      </c>
    </row>
    <row r="205" spans="1:7" ht="18">
      <c r="A205" s="33" t="s">
        <v>16</v>
      </c>
      <c r="B205" s="32">
        <v>5758</v>
      </c>
      <c r="C205" s="32">
        <v>322</v>
      </c>
      <c r="D205" s="32">
        <v>173</v>
      </c>
      <c r="E205" s="32">
        <v>20</v>
      </c>
      <c r="F205" s="32">
        <v>223</v>
      </c>
      <c r="G205" s="32">
        <v>26</v>
      </c>
    </row>
    <row r="206" spans="1:7" ht="18">
      <c r="A206" s="33" t="s">
        <v>31</v>
      </c>
      <c r="B206" s="32">
        <v>293</v>
      </c>
      <c r="C206" s="32">
        <v>116</v>
      </c>
      <c r="D206" s="32">
        <v>88</v>
      </c>
      <c r="E206" s="32">
        <v>0</v>
      </c>
      <c r="F206" s="32">
        <v>4</v>
      </c>
      <c r="G206" s="32">
        <v>1</v>
      </c>
    </row>
    <row r="207" spans="1:7" ht="18">
      <c r="A207" s="33" t="s">
        <v>32</v>
      </c>
      <c r="B207" s="32">
        <v>4084</v>
      </c>
      <c r="C207" s="32">
        <v>1811</v>
      </c>
      <c r="D207" s="32">
        <v>1319</v>
      </c>
      <c r="E207" s="32">
        <v>3</v>
      </c>
      <c r="F207" s="32">
        <v>64</v>
      </c>
      <c r="G207" s="32">
        <v>32</v>
      </c>
    </row>
    <row r="208" spans="1:7" ht="18">
      <c r="A208" s="33" t="s">
        <v>20</v>
      </c>
      <c r="B208" s="32">
        <v>765</v>
      </c>
      <c r="C208" s="32">
        <v>1468</v>
      </c>
      <c r="D208" s="32">
        <v>1344</v>
      </c>
      <c r="E208" s="32">
        <v>1</v>
      </c>
      <c r="F208" s="32">
        <v>7</v>
      </c>
      <c r="G208" s="32">
        <v>1</v>
      </c>
    </row>
    <row r="210" spans="1:7">
      <c r="B210" t="s">
        <v>3</v>
      </c>
      <c r="C210" t="s">
        <v>35</v>
      </c>
      <c r="D210" t="s">
        <v>14</v>
      </c>
      <c r="E210" t="s">
        <v>36</v>
      </c>
      <c r="F210" t="s">
        <v>37</v>
      </c>
      <c r="G210" t="s">
        <v>1</v>
      </c>
    </row>
    <row r="211" spans="1:7">
      <c r="A211" s="33" t="s">
        <v>16</v>
      </c>
      <c r="B211">
        <f>B205/B204</f>
        <v>0.52825688073394494</v>
      </c>
      <c r="C211">
        <f t="shared" ref="C211:G211" si="35">C205/C204</f>
        <v>8.6629001883239173E-2</v>
      </c>
      <c r="D211">
        <f t="shared" si="35"/>
        <v>5.9165526675786596E-2</v>
      </c>
      <c r="E211">
        <f t="shared" si="35"/>
        <v>0.83333333333333337</v>
      </c>
      <c r="F211">
        <f t="shared" si="35"/>
        <v>0.74832214765100669</v>
      </c>
      <c r="G211">
        <f t="shared" si="35"/>
        <v>0.43333333333333335</v>
      </c>
    </row>
    <row r="212" spans="1:7">
      <c r="A212" s="33" t="s">
        <v>31</v>
      </c>
      <c r="B212">
        <f>B206/B204</f>
        <v>2.6880733944954129E-2</v>
      </c>
      <c r="C212">
        <f t="shared" ref="C212:G212" si="36">C206/C204</f>
        <v>3.1207963411353241E-2</v>
      </c>
      <c r="D212">
        <f t="shared" si="36"/>
        <v>3.0095759233926128E-2</v>
      </c>
      <c r="E212">
        <f t="shared" si="36"/>
        <v>0</v>
      </c>
      <c r="F212">
        <f t="shared" si="36"/>
        <v>1.3422818791946308E-2</v>
      </c>
      <c r="G212">
        <f t="shared" si="36"/>
        <v>1.6666666666666666E-2</v>
      </c>
    </row>
    <row r="213" spans="1:7">
      <c r="A213" s="33" t="s">
        <v>32</v>
      </c>
      <c r="B213">
        <f>B207/B204</f>
        <v>0.37467889908256879</v>
      </c>
      <c r="C213">
        <f t="shared" ref="C213:G213" si="37">C207/C204</f>
        <v>0.4872208770513855</v>
      </c>
      <c r="D213">
        <f t="shared" si="37"/>
        <v>0.45109439124487005</v>
      </c>
      <c r="E213">
        <f t="shared" si="37"/>
        <v>0.125</v>
      </c>
      <c r="F213">
        <f t="shared" si="37"/>
        <v>0.21476510067114093</v>
      </c>
      <c r="G213">
        <f t="shared" si="37"/>
        <v>0.53333333333333333</v>
      </c>
    </row>
    <row r="214" spans="1:7">
      <c r="A214" s="33" t="s">
        <v>20</v>
      </c>
      <c r="B214">
        <f>B208/B204</f>
        <v>7.0183486238532114E-2</v>
      </c>
      <c r="C214">
        <f t="shared" ref="C214:G214" si="38">C208/C204</f>
        <v>0.39494215765402207</v>
      </c>
      <c r="D214">
        <f t="shared" si="38"/>
        <v>0.45964432284541723</v>
      </c>
      <c r="E214">
        <f t="shared" si="38"/>
        <v>4.1666666666666664E-2</v>
      </c>
      <c r="F214">
        <f t="shared" si="38"/>
        <v>2.3489932885906041E-2</v>
      </c>
      <c r="G214">
        <f t="shared" si="38"/>
        <v>1.6666666666666666E-2</v>
      </c>
    </row>
  </sheetData>
  <mergeCells count="65">
    <mergeCell ref="C186:F187"/>
    <mergeCell ref="B114:B115"/>
    <mergeCell ref="C114:C115"/>
    <mergeCell ref="E115:E116"/>
    <mergeCell ref="F115:F116"/>
    <mergeCell ref="H72:H73"/>
    <mergeCell ref="B98:B99"/>
    <mergeCell ref="C98:C99"/>
    <mergeCell ref="D98:D99"/>
    <mergeCell ref="E98:E99"/>
    <mergeCell ref="F98:F99"/>
    <mergeCell ref="B106:B107"/>
    <mergeCell ref="C106:C107"/>
    <mergeCell ref="D106:D107"/>
    <mergeCell ref="E106:E107"/>
    <mergeCell ref="F106:F107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A80:A81"/>
    <mergeCell ref="B72:B73"/>
    <mergeCell ref="C72:C73"/>
    <mergeCell ref="D72:D73"/>
    <mergeCell ref="E72:E73"/>
    <mergeCell ref="A126:F126"/>
    <mergeCell ref="B127:B128"/>
    <mergeCell ref="C127:C128"/>
    <mergeCell ref="D127:D128"/>
    <mergeCell ref="E127:E128"/>
    <mergeCell ref="F127:F128"/>
    <mergeCell ref="B134:B135"/>
    <mergeCell ref="C134:C135"/>
    <mergeCell ref="D134:D135"/>
    <mergeCell ref="E134:E135"/>
    <mergeCell ref="F134:F135"/>
    <mergeCell ref="F152:F153"/>
    <mergeCell ref="B144:B145"/>
    <mergeCell ref="C144:C145"/>
    <mergeCell ref="D144:D145"/>
    <mergeCell ref="E144:E145"/>
    <mergeCell ref="F144:F145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B171:B172"/>
    <mergeCell ref="C171:C172"/>
    <mergeCell ref="D171:D172"/>
    <mergeCell ref="E171:E172"/>
    <mergeCell ref="A171:A17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2018-11-20T19:57:06Z</dcterms:modified>
</cp:coreProperties>
</file>