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document\"/>
    </mc:Choice>
  </mc:AlternateContent>
  <bookViews>
    <workbookView xWindow="0" yWindow="0" windowWidth="28800" windowHeight="13710" activeTab="1"/>
  </bookViews>
  <sheets>
    <sheet name="个人及庄园算法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2" l="1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F96" i="2"/>
  <c r="F9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0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09" i="2"/>
</calcChain>
</file>

<file path=xl/sharedStrings.xml><?xml version="1.0" encoding="utf-8"?>
<sst xmlns="http://schemas.openxmlformats.org/spreadsheetml/2006/main" count="102" uniqueCount="97">
  <si>
    <t>初始</t>
    <phoneticPr fontId="3" type="noConversion"/>
  </si>
  <si>
    <t>每5分钟回复</t>
    <phoneticPr fontId="3" type="noConversion"/>
  </si>
  <si>
    <t>下限</t>
    <phoneticPr fontId="3" type="noConversion"/>
  </si>
  <si>
    <t>上限</t>
    <phoneticPr fontId="3" type="noConversion"/>
  </si>
  <si>
    <t>特殊判断</t>
    <phoneticPr fontId="3" type="noConversion"/>
  </si>
  <si>
    <t>血量</t>
    <phoneticPr fontId="3" type="noConversion"/>
  </si>
  <si>
    <t>20+2*健康</t>
    <phoneticPr fontId="3" type="noConversion"/>
  </si>
  <si>
    <t>某个人=0 收到的资源减半</t>
    <phoneticPr fontId="3" type="noConversion"/>
  </si>
  <si>
    <t>食物</t>
    <phoneticPr fontId="3" type="noConversion"/>
  </si>
  <si>
    <t>≤0每5分钟扣血1</t>
    <phoneticPr fontId="3" type="noConversion"/>
  </si>
  <si>
    <t>水</t>
    <phoneticPr fontId="3" type="noConversion"/>
  </si>
  <si>
    <t>-1+心情/200</t>
    <phoneticPr fontId="3" type="noConversion"/>
  </si>
  <si>
    <t>20+2*健康</t>
    <phoneticPr fontId="3" type="noConversion"/>
  </si>
  <si>
    <t>≤0每5分钟扣血1</t>
    <phoneticPr fontId="3" type="noConversion"/>
  </si>
  <si>
    <t>健康</t>
    <phoneticPr fontId="3" type="noConversion"/>
  </si>
  <si>
    <t>心情</t>
    <phoneticPr fontId="3" type="noConversion"/>
  </si>
  <si>
    <t>另外计算</t>
    <phoneticPr fontId="3" type="noConversion"/>
  </si>
  <si>
    <t>攻击</t>
    <phoneticPr fontId="3" type="noConversion"/>
  </si>
  <si>
    <t>防御</t>
    <phoneticPr fontId="3" type="noConversion"/>
  </si>
  <si>
    <t>敏捷</t>
    <phoneticPr fontId="3" type="noConversion"/>
  </si>
  <si>
    <t>移速</t>
    <phoneticPr fontId="3" type="noConversion"/>
  </si>
  <si>
    <t>智力</t>
    <phoneticPr fontId="3" type="noConversion"/>
  </si>
  <si>
    <t>初始</t>
    <phoneticPr fontId="2" type="noConversion"/>
  </si>
  <si>
    <t>下限</t>
    <phoneticPr fontId="2" type="noConversion"/>
  </si>
  <si>
    <t>上限</t>
    <phoneticPr fontId="2" type="noConversion"/>
  </si>
  <si>
    <t>特殊判断</t>
    <phoneticPr fontId="2" type="noConversion"/>
  </si>
  <si>
    <t>全部人=0，所有资源（注意，仅仅是资源）消失 保留建筑、装备、特殊道具重新开始</t>
    <phoneticPr fontId="3" type="noConversion"/>
  </si>
  <si>
    <t>个人属性</t>
    <phoneticPr fontId="2" type="noConversion"/>
  </si>
  <si>
    <t>≤20 受伤状态 无法探索 给庄园收成+debuff、遭受入侵时个人不能起到作用</t>
    <phoneticPr fontId="3" type="noConversion"/>
  </si>
  <si>
    <t>20+健康/2</t>
  </si>
  <si>
    <t>20+健康/2</t>
    <phoneticPr fontId="2" type="noConversion"/>
  </si>
  <si>
    <t>20+健康/4+心情/4</t>
    <phoneticPr fontId="2" type="noConversion"/>
  </si>
  <si>
    <t>1+心情/50</t>
    <phoneticPr fontId="3" type="noConversion"/>
  </si>
  <si>
    <t>-1+心情/200</t>
    <phoneticPr fontId="3" type="noConversion"/>
  </si>
  <si>
    <t>20+心情/2</t>
    <phoneticPr fontId="2" type="noConversion"/>
  </si>
  <si>
    <t>个人读装备的属性：</t>
    <phoneticPr fontId="3" type="noConversion"/>
  </si>
  <si>
    <t>个人势力=庄园建筑势力*股份+个人战斗力</t>
    <phoneticPr fontId="2" type="noConversion"/>
  </si>
  <si>
    <t>股份算法：</t>
    <phoneticPr fontId="2" type="noConversion"/>
  </si>
  <si>
    <t>服务器需要记录的数据：某玩家为升级庄园建筑花费的资源在花费之际价值的黄金、某玩家为升级庄园建筑花费的建筑队列总时间</t>
    <phoneticPr fontId="2" type="noConversion"/>
  </si>
  <si>
    <t>k=100000</t>
    <phoneticPr fontId="2" type="noConversion"/>
  </si>
  <si>
    <t>某玩家贡献算法：某玩家为升级庄园建筑花费的资源价值总量</t>
    <phoneticPr fontId="2" type="noConversion"/>
  </si>
  <si>
    <t>某玩家占股算法：1/n+[（（个人总贡献+k）/（庄园内所有玩家总贡献+nk））-1/n]*0.6</t>
    <phoneticPr fontId="2" type="noConversion"/>
  </si>
  <si>
    <t>庄园势力=所有建筑势力之和+所有人个人战斗力</t>
    <phoneticPr fontId="2" type="noConversion"/>
  </si>
  <si>
    <t>个人战斗力算法：</t>
    <phoneticPr fontId="2" type="noConversion"/>
  </si>
  <si>
    <t>墙的耐久需要被修复</t>
    <phoneticPr fontId="2" type="noConversion"/>
  </si>
  <si>
    <t>僵尸入侵强度大致算法：=k4（k1*资源建筑+k2*武器建筑+k3*战力最高的个人战力）</t>
    <phoneticPr fontId="2" type="noConversion"/>
  </si>
  <si>
    <t>僵尸入侵</t>
    <phoneticPr fontId="2" type="noConversion"/>
  </si>
  <si>
    <t>大门机枪打死了20只僵尸</t>
    <phoneticPr fontId="2" type="noConversion"/>
  </si>
  <si>
    <t>余博文打死了10只僵尸</t>
    <phoneticPr fontId="2" type="noConversion"/>
  </si>
  <si>
    <t>易君健打死了8只僵尸</t>
    <phoneticPr fontId="2" type="noConversion"/>
  </si>
  <si>
    <t>邵谊鲲打死了9只僵尸</t>
    <phoneticPr fontId="2" type="noConversion"/>
  </si>
  <si>
    <t>大门被攻破</t>
    <phoneticPr fontId="2" type="noConversion"/>
  </si>
  <si>
    <t>僵尸开始疯狂破坏</t>
    <phoneticPr fontId="2" type="noConversion"/>
  </si>
  <si>
    <t>余博文打死了4只僵尸</t>
    <phoneticPr fontId="2" type="noConversion"/>
  </si>
  <si>
    <t>易君健打死了3只僵尸</t>
    <phoneticPr fontId="2" type="noConversion"/>
  </si>
  <si>
    <t>余博文打死了3只僵尸</t>
    <phoneticPr fontId="2" type="noConversion"/>
  </si>
  <si>
    <t>邵谊鲲打死了3只僵尸</t>
    <phoneticPr fontId="2" type="noConversion"/>
  </si>
  <si>
    <t>最后一只僵尸被余博文击杀</t>
    <phoneticPr fontId="2" type="noConversion"/>
  </si>
  <si>
    <t>战斗结束</t>
    <phoneticPr fontId="2" type="noConversion"/>
  </si>
  <si>
    <t>邵谊鲲打死了9只僵尸</t>
    <phoneticPr fontId="2" type="noConversion"/>
  </si>
  <si>
    <t>易君健被僵尸重创 受伤，失去战斗能力</t>
    <phoneticPr fontId="2" type="noConversion"/>
  </si>
  <si>
    <t>战斗结果：</t>
    <phoneticPr fontId="2" type="noConversion"/>
  </si>
  <si>
    <t>* 大门损坏</t>
    <phoneticPr fontId="2" type="noConversion"/>
  </si>
  <si>
    <t>* 资源损失：345000</t>
    <phoneticPr fontId="2" type="noConversion"/>
  </si>
  <si>
    <t>* 黄金损失：20000</t>
    <phoneticPr fontId="2" type="noConversion"/>
  </si>
  <si>
    <t>* 血量损失：80</t>
    <phoneticPr fontId="2" type="noConversion"/>
  </si>
  <si>
    <t>僵尸入侵后，把门和墙任意耐久度打掉，就算入侵成功，就消耗资源，否则算入侵失败，仅仅消耗墙的耐久</t>
    <phoneticPr fontId="2" type="noConversion"/>
  </si>
  <si>
    <t>僵尸入侵算法：</t>
    <phoneticPr fontId="2" type="noConversion"/>
  </si>
  <si>
    <t>掠夺比例</t>
    <phoneticPr fontId="2" type="noConversion"/>
  </si>
  <si>
    <t>庄园1级</t>
    <phoneticPr fontId="2" type="noConversion"/>
  </si>
  <si>
    <t>庄园2级</t>
    <phoneticPr fontId="2" type="noConversion"/>
  </si>
  <si>
    <t>庄园3级</t>
  </si>
  <si>
    <t>庄园4级</t>
  </si>
  <si>
    <t>庄园5级</t>
  </si>
  <si>
    <t>庄园6级</t>
  </si>
  <si>
    <t>庄园7级</t>
  </si>
  <si>
    <t>庄园8级</t>
  </si>
  <si>
    <t>庄园9级</t>
  </si>
  <si>
    <t>庄园10级</t>
  </si>
  <si>
    <t>庄园11级</t>
  </si>
  <si>
    <t>庄园12级</t>
  </si>
  <si>
    <t>庄园13级</t>
  </si>
  <si>
    <t>庄园14级</t>
  </si>
  <si>
    <t>庄园15级</t>
  </si>
  <si>
    <t>庄园16级</t>
  </si>
  <si>
    <t>庄园17级</t>
  </si>
  <si>
    <t>庄园18级</t>
  </si>
  <si>
    <t>庄园19级</t>
  </si>
  <si>
    <t>庄园20级</t>
  </si>
  <si>
    <t>领取类仓库</t>
    <phoneticPr fontId="2" type="noConversion"/>
  </si>
  <si>
    <t>大仓库资源</t>
    <phoneticPr fontId="2" type="noConversion"/>
  </si>
  <si>
    <t>备注COC掠夺比例</t>
    <phoneticPr fontId="2" type="noConversion"/>
  </si>
  <si>
    <t>黄金</t>
    <phoneticPr fontId="2" type="noConversion"/>
  </si>
  <si>
    <t>上限</t>
    <phoneticPr fontId="2" type="noConversion"/>
  </si>
  <si>
    <t>上限</t>
    <phoneticPr fontId="2" type="noConversion"/>
  </si>
  <si>
    <t>上限对应资源</t>
    <phoneticPr fontId="2" type="noConversion"/>
  </si>
  <si>
    <t>详见core表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</si>
</sst>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0"/>
      <color theme="0" tint="-0.249977111117893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0" xfId="0" quotePrefix="1" applyFont="1" applyBorder="1" applyAlignment="1">
      <alignment horizontal="left"/>
    </xf>
    <xf numFmtId="0" fontId="1" fillId="0" borderId="5" xfId="0" quotePrefix="1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1" fillId="0" borderId="8" xfId="0" quotePrefix="1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2" xfId="0" quotePrefix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7" fillId="0" borderId="0" xfId="0" applyFont="1" applyAlignment="1"/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microsoft.com/office/2007/relationships/hdphoto" Target="../media/hdphoto1.wdp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Relationship Id="rId22" Type="http://schemas.openxmlformats.org/officeDocument/2006/relationships/image" Target="../media/image2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15</xdr:row>
      <xdr:rowOff>85725</xdr:rowOff>
    </xdr:from>
    <xdr:to>
      <xdr:col>5</xdr:col>
      <xdr:colOff>267433</xdr:colOff>
      <xdr:row>41</xdr:row>
      <xdr:rowOff>194079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19125" y="2695575"/>
          <a:ext cx="3077308" cy="5556654"/>
        </a:xfrm>
        <a:prstGeom prst="rect">
          <a:avLst/>
        </a:prstGeom>
      </xdr:spPr>
    </xdr:pic>
    <xdr:clientData/>
  </xdr:twoCellAnchor>
  <xdr:twoCellAnchor>
    <xdr:from>
      <xdr:col>0</xdr:col>
      <xdr:colOff>628650</xdr:colOff>
      <xdr:row>15</xdr:row>
      <xdr:rowOff>104775</xdr:rowOff>
    </xdr:from>
    <xdr:to>
      <xdr:col>5</xdr:col>
      <xdr:colOff>257175</xdr:colOff>
      <xdr:row>17</xdr:row>
      <xdr:rowOff>123825</xdr:rowOff>
    </xdr:to>
    <xdr:sp macro="" textlink="">
      <xdr:nvSpPr>
        <xdr:cNvPr id="79" name="圆角矩形 78"/>
        <xdr:cNvSpPr/>
      </xdr:nvSpPr>
      <xdr:spPr>
        <a:xfrm>
          <a:off x="628650" y="2714625"/>
          <a:ext cx="3057525" cy="438150"/>
        </a:xfrm>
        <a:prstGeom prst="roundRect">
          <a:avLst/>
        </a:prstGeom>
        <a:solidFill>
          <a:srgbClr val="000000">
            <a:alpha val="21961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11</xdr:col>
      <xdr:colOff>571501</xdr:colOff>
      <xdr:row>15</xdr:row>
      <xdr:rowOff>72259</xdr:rowOff>
    </xdr:from>
    <xdr:to>
      <xdr:col>16</xdr:col>
      <xdr:colOff>243053</xdr:colOff>
      <xdr:row>47</xdr:row>
      <xdr:rowOff>60260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1" y="6358759"/>
          <a:ext cx="3100552" cy="5474401"/>
        </a:xfrm>
        <a:prstGeom prst="rect">
          <a:avLst/>
        </a:prstGeom>
      </xdr:spPr>
    </xdr:pic>
    <xdr:clientData/>
  </xdr:twoCellAnchor>
  <xdr:twoCellAnchor>
    <xdr:from>
      <xdr:col>15</xdr:col>
      <xdr:colOff>307730</xdr:colOff>
      <xdr:row>15</xdr:row>
      <xdr:rowOff>73269</xdr:rowOff>
    </xdr:from>
    <xdr:to>
      <xdr:col>16</xdr:col>
      <xdr:colOff>232996</xdr:colOff>
      <xdr:row>21</xdr:row>
      <xdr:rowOff>117230</xdr:rowOff>
    </xdr:to>
    <xdr:sp macro="" textlink="">
      <xdr:nvSpPr>
        <xdr:cNvPr id="39" name="矩形 38"/>
        <xdr:cNvSpPr/>
      </xdr:nvSpPr>
      <xdr:spPr>
        <a:xfrm>
          <a:off x="9908930" y="6359769"/>
          <a:ext cx="611066" cy="1301261"/>
        </a:xfrm>
        <a:prstGeom prst="rect">
          <a:avLst/>
        </a:prstGeom>
        <a:solidFill>
          <a:schemeClr val="tx1">
            <a:alpha val="32941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15</xdr:col>
      <xdr:colOff>381000</xdr:colOff>
      <xdr:row>15</xdr:row>
      <xdr:rowOff>76201</xdr:rowOff>
    </xdr:from>
    <xdr:to>
      <xdr:col>16</xdr:col>
      <xdr:colOff>199487</xdr:colOff>
      <xdr:row>18</xdr:row>
      <xdr:rowOff>6629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prstClr val="black"/>
            <a:schemeClr val="tx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10668000" y="2686051"/>
          <a:ext cx="504288" cy="559078"/>
        </a:xfrm>
        <a:prstGeom prst="rect">
          <a:avLst/>
        </a:prstGeom>
      </xdr:spPr>
    </xdr:pic>
    <xdr:clientData/>
  </xdr:twoCellAnchor>
  <xdr:twoCellAnchor>
    <xdr:from>
      <xdr:col>15</xdr:col>
      <xdr:colOff>361293</xdr:colOff>
      <xdr:row>38</xdr:row>
      <xdr:rowOff>65689</xdr:rowOff>
    </xdr:from>
    <xdr:to>
      <xdr:col>16</xdr:col>
      <xdr:colOff>144518</xdr:colOff>
      <xdr:row>41</xdr:row>
      <xdr:rowOff>26276</xdr:rowOff>
    </xdr:to>
    <xdr:sp macro="" textlink="">
      <xdr:nvSpPr>
        <xdr:cNvPr id="40" name="圆角矩形 39"/>
        <xdr:cNvSpPr/>
      </xdr:nvSpPr>
      <xdr:spPr>
        <a:xfrm>
          <a:off x="9962493" y="11171839"/>
          <a:ext cx="469025" cy="589237"/>
        </a:xfrm>
        <a:prstGeom prst="roundRect">
          <a:avLst/>
        </a:prstGeom>
        <a:solidFill>
          <a:schemeClr val="tx1">
            <a:lumMod val="85000"/>
            <a:lumOff val="15000"/>
            <a:alpha val="72157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11</xdr:col>
      <xdr:colOff>674078</xdr:colOff>
      <xdr:row>38</xdr:row>
      <xdr:rowOff>197423</xdr:rowOff>
    </xdr:from>
    <xdr:to>
      <xdr:col>12</xdr:col>
      <xdr:colOff>432291</xdr:colOff>
      <xdr:row>41</xdr:row>
      <xdr:rowOff>90278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32078" y="11303573"/>
          <a:ext cx="444013" cy="435780"/>
        </a:xfrm>
        <a:prstGeom prst="rect">
          <a:avLst/>
        </a:prstGeom>
      </xdr:spPr>
    </xdr:pic>
    <xdr:clientData/>
  </xdr:twoCellAnchor>
  <xdr:oneCellAnchor>
    <xdr:from>
      <xdr:col>14</xdr:col>
      <xdr:colOff>66730</xdr:colOff>
      <xdr:row>21</xdr:row>
      <xdr:rowOff>18966</xdr:rowOff>
    </xdr:from>
    <xdr:ext cx="184731" cy="264560"/>
    <xdr:sp macro="" textlink="">
      <xdr:nvSpPr>
        <xdr:cNvPr id="42" name="文本框 41"/>
        <xdr:cNvSpPr txBox="1"/>
      </xdr:nvSpPr>
      <xdr:spPr>
        <a:xfrm>
          <a:off x="8982130" y="75627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 b="1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11</xdr:col>
      <xdr:colOff>571500</xdr:colOff>
      <xdr:row>31</xdr:row>
      <xdr:rowOff>29101</xdr:rowOff>
    </xdr:from>
    <xdr:to>
      <xdr:col>12</xdr:col>
      <xdr:colOff>117231</xdr:colOff>
      <xdr:row>32</xdr:row>
      <xdr:rowOff>87118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6">
          <a:duotone>
            <a:schemeClr val="accent4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7429500" y="9668401"/>
          <a:ext cx="231531" cy="229467"/>
        </a:xfrm>
        <a:prstGeom prst="rect">
          <a:avLst/>
        </a:prstGeom>
      </xdr:spPr>
    </xdr:pic>
    <xdr:clientData/>
  </xdr:twoCellAnchor>
  <xdr:oneCellAnchor>
    <xdr:from>
      <xdr:col>11</xdr:col>
      <xdr:colOff>665237</xdr:colOff>
      <xdr:row>40</xdr:row>
      <xdr:rowOff>85812</xdr:rowOff>
    </xdr:from>
    <xdr:ext cx="457301" cy="132139"/>
    <xdr:sp macro="" textlink="">
      <xdr:nvSpPr>
        <xdr:cNvPr id="44" name="文本框 43"/>
        <xdr:cNvSpPr txBox="1"/>
      </xdr:nvSpPr>
      <xdr:spPr>
        <a:xfrm>
          <a:off x="7523237" y="11611062"/>
          <a:ext cx="457301" cy="132139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0" rIns="0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查看庄园</a:t>
          </a:r>
        </a:p>
      </xdr:txBody>
    </xdr:sp>
    <xdr:clientData/>
  </xdr:oneCellAnchor>
  <xdr:twoCellAnchor editAs="oneCell">
    <xdr:from>
      <xdr:col>14</xdr:col>
      <xdr:colOff>339862</xdr:colOff>
      <xdr:row>8</xdr:row>
      <xdr:rowOff>75467</xdr:rowOff>
    </xdr:from>
    <xdr:to>
      <xdr:col>15</xdr:col>
      <xdr:colOff>146070</xdr:colOff>
      <xdr:row>11</xdr:row>
      <xdr:rowOff>160909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41062" y="1447067"/>
          <a:ext cx="492007" cy="599792"/>
        </a:xfrm>
        <a:prstGeom prst="rect">
          <a:avLst/>
        </a:prstGeom>
      </xdr:spPr>
    </xdr:pic>
    <xdr:clientData/>
  </xdr:twoCellAnchor>
  <xdr:oneCellAnchor>
    <xdr:from>
      <xdr:col>15</xdr:col>
      <xdr:colOff>336410</xdr:colOff>
      <xdr:row>18</xdr:row>
      <xdr:rowOff>11621</xdr:rowOff>
    </xdr:from>
    <xdr:ext cx="630114" cy="153464"/>
    <xdr:sp macro="" textlink="">
      <xdr:nvSpPr>
        <xdr:cNvPr id="46" name="文本框 45"/>
        <xdr:cNvSpPr txBox="1"/>
      </xdr:nvSpPr>
      <xdr:spPr>
        <a:xfrm>
          <a:off x="10623410" y="3250121"/>
          <a:ext cx="630114" cy="1534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刘德华</a:t>
          </a:r>
        </a:p>
      </xdr:txBody>
    </xdr:sp>
    <xdr:clientData/>
  </xdr:oneCellAnchor>
  <xdr:oneCellAnchor>
    <xdr:from>
      <xdr:col>15</xdr:col>
      <xdr:colOff>428620</xdr:colOff>
      <xdr:row>16</xdr:row>
      <xdr:rowOff>152172</xdr:rowOff>
    </xdr:from>
    <xdr:ext cx="458908" cy="219884"/>
    <xdr:sp macro="" textlink="">
      <xdr:nvSpPr>
        <xdr:cNvPr id="47" name="文本框 46"/>
        <xdr:cNvSpPr txBox="1"/>
      </xdr:nvSpPr>
      <xdr:spPr>
        <a:xfrm>
          <a:off x="10715620" y="2971572"/>
          <a:ext cx="458908" cy="21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000">
              <a:solidFill>
                <a:schemeClr val="bg1"/>
              </a:solidFill>
            </a:rPr>
            <a:t>Lv.12</a:t>
          </a:r>
          <a:endParaRPr lang="zh-CN" altLang="en-US" sz="1000">
            <a:solidFill>
              <a:schemeClr val="bg1"/>
            </a:solidFill>
          </a:endParaRPr>
        </a:p>
      </xdr:txBody>
    </xdr:sp>
    <xdr:clientData/>
  </xdr:oneCellAnchor>
  <xdr:twoCellAnchor>
    <xdr:from>
      <xdr:col>15</xdr:col>
      <xdr:colOff>531663</xdr:colOff>
      <xdr:row>19</xdr:row>
      <xdr:rowOff>39603</xdr:rowOff>
    </xdr:from>
    <xdr:to>
      <xdr:col>16</xdr:col>
      <xdr:colOff>184547</xdr:colOff>
      <xdr:row>19</xdr:row>
      <xdr:rowOff>131174</xdr:rowOff>
    </xdr:to>
    <xdr:sp macro="" textlink="">
      <xdr:nvSpPr>
        <xdr:cNvPr id="48" name="圆角矩形 47"/>
        <xdr:cNvSpPr/>
      </xdr:nvSpPr>
      <xdr:spPr>
        <a:xfrm>
          <a:off x="10132863" y="7164303"/>
          <a:ext cx="338684" cy="91571"/>
        </a:xfrm>
        <a:prstGeom prst="roundRect">
          <a:avLst/>
        </a:prstGeom>
        <a:solidFill>
          <a:srgbClr val="D9D9D9">
            <a:alpha val="69020"/>
          </a:srgb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15</xdr:col>
      <xdr:colOff>386954</xdr:colOff>
      <xdr:row>19</xdr:row>
      <xdr:rowOff>11670</xdr:rowOff>
    </xdr:from>
    <xdr:to>
      <xdr:col>15</xdr:col>
      <xdr:colOff>495942</xdr:colOff>
      <xdr:row>19</xdr:row>
      <xdr:rowOff>134328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88154" y="7136370"/>
          <a:ext cx="108988" cy="122658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381001</xdr:colOff>
      <xdr:row>19</xdr:row>
      <xdr:rowOff>171357</xdr:rowOff>
    </xdr:from>
    <xdr:to>
      <xdr:col>15</xdr:col>
      <xdr:colOff>494111</xdr:colOff>
      <xdr:row>20</xdr:row>
      <xdr:rowOff>107865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982201" y="7296057"/>
          <a:ext cx="113110" cy="107958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381002</xdr:colOff>
      <xdr:row>20</xdr:row>
      <xdr:rowOff>101410</xdr:rowOff>
    </xdr:from>
    <xdr:to>
      <xdr:col>15</xdr:col>
      <xdr:colOff>498908</xdr:colOff>
      <xdr:row>21</xdr:row>
      <xdr:rowOff>39613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82202" y="7435660"/>
          <a:ext cx="117906" cy="109653"/>
        </a:xfrm>
        <a:prstGeom prst="rect">
          <a:avLst/>
        </a:prstGeom>
      </xdr:spPr>
    </xdr:pic>
    <xdr:clientData/>
  </xdr:twoCellAnchor>
  <xdr:twoCellAnchor>
    <xdr:from>
      <xdr:col>15</xdr:col>
      <xdr:colOff>531662</xdr:colOff>
      <xdr:row>19</xdr:row>
      <xdr:rowOff>174061</xdr:rowOff>
    </xdr:from>
    <xdr:to>
      <xdr:col>16</xdr:col>
      <xdr:colOff>184546</xdr:colOff>
      <xdr:row>20</xdr:row>
      <xdr:rowOff>56844</xdr:rowOff>
    </xdr:to>
    <xdr:sp macro="" textlink="">
      <xdr:nvSpPr>
        <xdr:cNvPr id="52" name="圆角矩形 51"/>
        <xdr:cNvSpPr/>
      </xdr:nvSpPr>
      <xdr:spPr>
        <a:xfrm>
          <a:off x="10132862" y="7298761"/>
          <a:ext cx="338684" cy="92333"/>
        </a:xfrm>
        <a:prstGeom prst="roundRect">
          <a:avLst/>
        </a:prstGeom>
        <a:solidFill>
          <a:srgbClr val="D9D9D9">
            <a:alpha val="69020"/>
          </a:srgb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531660</xdr:colOff>
      <xdr:row>20</xdr:row>
      <xdr:rowOff>119268</xdr:rowOff>
    </xdr:from>
    <xdr:to>
      <xdr:col>16</xdr:col>
      <xdr:colOff>184544</xdr:colOff>
      <xdr:row>20</xdr:row>
      <xdr:rowOff>206289</xdr:rowOff>
    </xdr:to>
    <xdr:sp macro="" textlink="">
      <xdr:nvSpPr>
        <xdr:cNvPr id="53" name="圆角矩形 52"/>
        <xdr:cNvSpPr/>
      </xdr:nvSpPr>
      <xdr:spPr>
        <a:xfrm>
          <a:off x="10132860" y="7453518"/>
          <a:ext cx="338684" cy="87021"/>
        </a:xfrm>
        <a:prstGeom prst="roundRect">
          <a:avLst/>
        </a:prstGeom>
        <a:solidFill>
          <a:srgbClr val="D9D9D9">
            <a:alpha val="69020"/>
          </a:srgb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537614</xdr:colOff>
      <xdr:row>19</xdr:row>
      <xdr:rowOff>39603</xdr:rowOff>
    </xdr:from>
    <xdr:to>
      <xdr:col>16</xdr:col>
      <xdr:colOff>71437</xdr:colOff>
      <xdr:row>19</xdr:row>
      <xdr:rowOff>119267</xdr:rowOff>
    </xdr:to>
    <xdr:sp macro="" textlink="">
      <xdr:nvSpPr>
        <xdr:cNvPr id="54" name="圆角矩形 53"/>
        <xdr:cNvSpPr/>
      </xdr:nvSpPr>
      <xdr:spPr>
        <a:xfrm>
          <a:off x="10138814" y="7164303"/>
          <a:ext cx="219623" cy="79664"/>
        </a:xfrm>
        <a:prstGeom prst="roundRect">
          <a:avLst/>
        </a:prstGeom>
        <a:solidFill>
          <a:srgbClr val="FF0000">
            <a:alpha val="6902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531659</xdr:colOff>
      <xdr:row>19</xdr:row>
      <xdr:rowOff>188432</xdr:rowOff>
    </xdr:from>
    <xdr:to>
      <xdr:col>15</xdr:col>
      <xdr:colOff>685524</xdr:colOff>
      <xdr:row>20</xdr:row>
      <xdr:rowOff>42588</xdr:rowOff>
    </xdr:to>
    <xdr:sp macro="" textlink="">
      <xdr:nvSpPr>
        <xdr:cNvPr id="55" name="圆角矩形 54"/>
        <xdr:cNvSpPr/>
      </xdr:nvSpPr>
      <xdr:spPr>
        <a:xfrm>
          <a:off x="10132859" y="7313132"/>
          <a:ext cx="153865" cy="63706"/>
        </a:xfrm>
        <a:prstGeom prst="roundRect">
          <a:avLst/>
        </a:prstGeom>
        <a:solidFill>
          <a:srgbClr val="00B050">
            <a:alpha val="6902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537613</xdr:colOff>
      <xdr:row>20</xdr:row>
      <xdr:rowOff>125221</xdr:rowOff>
    </xdr:from>
    <xdr:to>
      <xdr:col>16</xdr:col>
      <xdr:colOff>136921</xdr:colOff>
      <xdr:row>20</xdr:row>
      <xdr:rowOff>200335</xdr:rowOff>
    </xdr:to>
    <xdr:sp macro="" textlink="">
      <xdr:nvSpPr>
        <xdr:cNvPr id="56" name="圆角矩形 55"/>
        <xdr:cNvSpPr/>
      </xdr:nvSpPr>
      <xdr:spPr>
        <a:xfrm>
          <a:off x="10138813" y="7459471"/>
          <a:ext cx="285108" cy="75114"/>
        </a:xfrm>
        <a:prstGeom prst="roundRect">
          <a:avLst/>
        </a:prstGeom>
        <a:solidFill>
          <a:schemeClr val="accent1">
            <a:lumMod val="60000"/>
            <a:lumOff val="40000"/>
            <a:alpha val="6902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413325</xdr:colOff>
      <xdr:row>17</xdr:row>
      <xdr:rowOff>143000</xdr:rowOff>
    </xdr:from>
    <xdr:to>
      <xdr:col>16</xdr:col>
      <xdr:colOff>196549</xdr:colOff>
      <xdr:row>18</xdr:row>
      <xdr:rowOff>5052</xdr:rowOff>
    </xdr:to>
    <xdr:sp macro="" textlink="">
      <xdr:nvSpPr>
        <xdr:cNvPr id="57" name="圆角矩形 56"/>
        <xdr:cNvSpPr/>
      </xdr:nvSpPr>
      <xdr:spPr>
        <a:xfrm>
          <a:off x="10700325" y="3171950"/>
          <a:ext cx="469024" cy="71602"/>
        </a:xfrm>
        <a:prstGeom prst="roundRect">
          <a:avLst/>
        </a:prstGeom>
        <a:solidFill>
          <a:srgbClr val="D9D9D9">
            <a:alpha val="69020"/>
          </a:srgb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15</xdr:col>
      <xdr:colOff>367862</xdr:colOff>
      <xdr:row>38</xdr:row>
      <xdr:rowOff>90424</xdr:rowOff>
    </xdr:from>
    <xdr:to>
      <xdr:col>16</xdr:col>
      <xdr:colOff>133399</xdr:colOff>
      <xdr:row>40</xdr:row>
      <xdr:rowOff>160289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969062" y="11196574"/>
          <a:ext cx="451338" cy="412765"/>
        </a:xfrm>
        <a:prstGeom prst="rect">
          <a:avLst/>
        </a:prstGeom>
      </xdr:spPr>
    </xdr:pic>
    <xdr:clientData/>
  </xdr:twoCellAnchor>
  <xdr:oneCellAnchor>
    <xdr:from>
      <xdr:col>15</xdr:col>
      <xdr:colOff>367862</xdr:colOff>
      <xdr:row>39</xdr:row>
      <xdr:rowOff>163719</xdr:rowOff>
    </xdr:from>
    <xdr:ext cx="457301" cy="132139"/>
    <xdr:sp macro="" textlink="">
      <xdr:nvSpPr>
        <xdr:cNvPr id="59" name="文本框 58"/>
        <xdr:cNvSpPr txBox="1"/>
      </xdr:nvSpPr>
      <xdr:spPr>
        <a:xfrm>
          <a:off x="9969062" y="11479419"/>
          <a:ext cx="457301" cy="132139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背包</a:t>
          </a:r>
        </a:p>
      </xdr:txBody>
    </xdr:sp>
    <xdr:clientData/>
  </xdr:oneCellAnchor>
  <xdr:twoCellAnchor>
    <xdr:from>
      <xdr:col>15</xdr:col>
      <xdr:colOff>423496</xdr:colOff>
      <xdr:row>17</xdr:row>
      <xdr:rowOff>153865</xdr:rowOff>
    </xdr:from>
    <xdr:to>
      <xdr:col>15</xdr:col>
      <xdr:colOff>594289</xdr:colOff>
      <xdr:row>17</xdr:row>
      <xdr:rowOff>202122</xdr:rowOff>
    </xdr:to>
    <xdr:sp macro="" textlink="">
      <xdr:nvSpPr>
        <xdr:cNvPr id="60" name="圆角矩形 59"/>
        <xdr:cNvSpPr/>
      </xdr:nvSpPr>
      <xdr:spPr>
        <a:xfrm>
          <a:off x="10710496" y="3182815"/>
          <a:ext cx="170793" cy="48257"/>
        </a:xfrm>
        <a:prstGeom prst="roundRect">
          <a:avLst/>
        </a:prstGeom>
        <a:solidFill>
          <a:schemeClr val="accent6">
            <a:lumMod val="75000"/>
            <a:alpha val="6902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532087</xdr:colOff>
      <xdr:row>15</xdr:row>
      <xdr:rowOff>95250</xdr:rowOff>
    </xdr:from>
    <xdr:to>
      <xdr:col>15</xdr:col>
      <xdr:colOff>304800</xdr:colOff>
      <xdr:row>16</xdr:row>
      <xdr:rowOff>80596</xdr:rowOff>
    </xdr:to>
    <xdr:sp macro="" textlink="">
      <xdr:nvSpPr>
        <xdr:cNvPr id="61" name="圆角矩形 60"/>
        <xdr:cNvSpPr/>
      </xdr:nvSpPr>
      <xdr:spPr>
        <a:xfrm>
          <a:off x="8761687" y="2705100"/>
          <a:ext cx="1830113" cy="194896"/>
        </a:xfrm>
        <a:prstGeom prst="roundRect">
          <a:avLst/>
        </a:prstGeom>
        <a:solidFill>
          <a:srgbClr val="000000">
            <a:alpha val="69804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13</xdr:col>
      <xdr:colOff>73522</xdr:colOff>
      <xdr:row>15</xdr:row>
      <xdr:rowOff>51289</xdr:rowOff>
    </xdr:from>
    <xdr:ext cx="1210588" cy="268407"/>
    <xdr:sp macro="" textlink="">
      <xdr:nvSpPr>
        <xdr:cNvPr id="62" name="文本框 61"/>
        <xdr:cNvSpPr txBox="1"/>
      </xdr:nvSpPr>
      <xdr:spPr>
        <a:xfrm>
          <a:off x="8303122" y="6337789"/>
          <a:ext cx="1210588" cy="268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80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去往“电视塔旧址”中</a:t>
          </a:r>
        </a:p>
      </xdr:txBody>
    </xdr:sp>
    <xdr:clientData/>
  </xdr:oneCellAnchor>
  <xdr:twoCellAnchor editAs="oneCell">
    <xdr:from>
      <xdr:col>12</xdr:col>
      <xdr:colOff>632135</xdr:colOff>
      <xdr:row>15</xdr:row>
      <xdr:rowOff>102638</xdr:rowOff>
    </xdr:from>
    <xdr:to>
      <xdr:col>13</xdr:col>
      <xdr:colOff>66195</xdr:colOff>
      <xdr:row>16</xdr:row>
      <xdr:rowOff>90637</xdr:rowOff>
    </xdr:to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75935" y="6389138"/>
          <a:ext cx="119860" cy="159449"/>
        </a:xfrm>
        <a:prstGeom prst="rect">
          <a:avLst/>
        </a:prstGeom>
      </xdr:spPr>
    </xdr:pic>
    <xdr:clientData/>
  </xdr:twoCellAnchor>
  <xdr:oneCellAnchor>
    <xdr:from>
      <xdr:col>13</xdr:col>
      <xdr:colOff>564428</xdr:colOff>
      <xdr:row>36</xdr:row>
      <xdr:rowOff>26276</xdr:rowOff>
    </xdr:from>
    <xdr:ext cx="761747" cy="290336"/>
    <xdr:sp macro="" textlink="">
      <xdr:nvSpPr>
        <xdr:cNvPr id="64" name="文本框 63"/>
        <xdr:cNvSpPr txBox="1"/>
      </xdr:nvSpPr>
      <xdr:spPr>
        <a:xfrm>
          <a:off x="8794028" y="10713326"/>
          <a:ext cx="761747" cy="290336"/>
        </a:xfrm>
        <a:prstGeom prst="rect">
          <a:avLst/>
        </a:prstGeom>
        <a:noFill/>
        <a:effectLst>
          <a:glow rad="495300">
            <a:schemeClr val="accent2">
              <a:satMod val="175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900" b="1">
              <a:solidFill>
                <a:schemeClr val="bg1"/>
              </a:solidFill>
              <a:effectLst>
                <a:glow rad="419100">
                  <a:srgbClr val="FF0000">
                    <a:alpha val="31000"/>
                  </a:srgbClr>
                </a:glo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电视塔旧址</a:t>
          </a:r>
        </a:p>
      </xdr:txBody>
    </xdr:sp>
    <xdr:clientData/>
  </xdr:oneCellAnchor>
  <xdr:twoCellAnchor editAs="oneCell">
    <xdr:from>
      <xdr:col>10</xdr:col>
      <xdr:colOff>324152</xdr:colOff>
      <xdr:row>38</xdr:row>
      <xdr:rowOff>105102</xdr:rowOff>
    </xdr:from>
    <xdr:to>
      <xdr:col>11</xdr:col>
      <xdr:colOff>82366</xdr:colOff>
      <xdr:row>41</xdr:row>
      <xdr:rowOff>27189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96352" y="11211252"/>
          <a:ext cx="444014" cy="436437"/>
        </a:xfrm>
        <a:prstGeom prst="rect">
          <a:avLst/>
        </a:prstGeom>
      </xdr:spPr>
    </xdr:pic>
    <xdr:clientData/>
  </xdr:twoCellAnchor>
  <xdr:oneCellAnchor>
    <xdr:from>
      <xdr:col>10</xdr:col>
      <xdr:colOff>315311</xdr:colOff>
      <xdr:row>39</xdr:row>
      <xdr:rowOff>203698</xdr:rowOff>
    </xdr:from>
    <xdr:ext cx="457301" cy="132139"/>
    <xdr:sp macro="" textlink="">
      <xdr:nvSpPr>
        <xdr:cNvPr id="66" name="文本框 65"/>
        <xdr:cNvSpPr txBox="1"/>
      </xdr:nvSpPr>
      <xdr:spPr>
        <a:xfrm>
          <a:off x="6487511" y="11519398"/>
          <a:ext cx="457301" cy="132139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0" rIns="0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庄园</a:t>
          </a:r>
        </a:p>
      </xdr:txBody>
    </xdr:sp>
    <xdr:clientData/>
  </xdr:oneCellAnchor>
  <xdr:twoCellAnchor editAs="oneCell">
    <xdr:from>
      <xdr:col>13</xdr:col>
      <xdr:colOff>591206</xdr:colOff>
      <xdr:row>27</xdr:row>
      <xdr:rowOff>151086</xdr:rowOff>
    </xdr:from>
    <xdr:to>
      <xdr:col>14</xdr:col>
      <xdr:colOff>25266</xdr:colOff>
      <xdr:row>28</xdr:row>
      <xdr:rowOff>141359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820806" y="8952186"/>
          <a:ext cx="119860" cy="161723"/>
        </a:xfrm>
        <a:prstGeom prst="rect">
          <a:avLst/>
        </a:prstGeom>
      </xdr:spPr>
    </xdr:pic>
    <xdr:clientData/>
  </xdr:twoCellAnchor>
  <xdr:twoCellAnchor editAs="oneCell">
    <xdr:from>
      <xdr:col>11</xdr:col>
      <xdr:colOff>663466</xdr:colOff>
      <xdr:row>20</xdr:row>
      <xdr:rowOff>144518</xdr:rowOff>
    </xdr:from>
    <xdr:to>
      <xdr:col>12</xdr:col>
      <xdr:colOff>282466</xdr:colOff>
      <xdr:row>22</xdr:row>
      <xdr:rowOff>94084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521466" y="7478768"/>
          <a:ext cx="304800" cy="292466"/>
        </a:xfrm>
        <a:prstGeom prst="rect">
          <a:avLst/>
        </a:prstGeom>
      </xdr:spPr>
    </xdr:pic>
    <xdr:clientData/>
  </xdr:twoCellAnchor>
  <xdr:twoCellAnchor>
    <xdr:from>
      <xdr:col>12</xdr:col>
      <xdr:colOff>183931</xdr:colOff>
      <xdr:row>20</xdr:row>
      <xdr:rowOff>85397</xdr:rowOff>
    </xdr:from>
    <xdr:to>
      <xdr:col>12</xdr:col>
      <xdr:colOff>321880</xdr:colOff>
      <xdr:row>21</xdr:row>
      <xdr:rowOff>4741</xdr:rowOff>
    </xdr:to>
    <xdr:sp macro="" textlink="">
      <xdr:nvSpPr>
        <xdr:cNvPr id="69" name="椭圆 68"/>
        <xdr:cNvSpPr/>
      </xdr:nvSpPr>
      <xdr:spPr>
        <a:xfrm>
          <a:off x="7727731" y="7419647"/>
          <a:ext cx="137949" cy="12889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 b="1"/>
            <a:t>2</a:t>
          </a:r>
          <a:endParaRPr lang="zh-CN" altLang="en-US" sz="1100" b="1"/>
        </a:p>
      </xdr:txBody>
    </xdr:sp>
    <xdr:clientData/>
  </xdr:twoCellAnchor>
  <xdr:oneCellAnchor>
    <xdr:from>
      <xdr:col>15</xdr:col>
      <xdr:colOff>302172</xdr:colOff>
      <xdr:row>40</xdr:row>
      <xdr:rowOff>72259</xdr:rowOff>
    </xdr:from>
    <xdr:ext cx="518948" cy="175846"/>
    <xdr:sp macro="" textlink="">
      <xdr:nvSpPr>
        <xdr:cNvPr id="70" name="文本框 69"/>
        <xdr:cNvSpPr txBox="1"/>
      </xdr:nvSpPr>
      <xdr:spPr>
        <a:xfrm>
          <a:off x="9903372" y="11597509"/>
          <a:ext cx="518948" cy="1758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US" altLang="zh-CN" sz="700" b="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900/1000</a:t>
          </a:r>
          <a:endParaRPr lang="zh-CN" altLang="en-US" sz="700" b="0">
            <a:solidFill>
              <a:schemeClr val="bg1">
                <a:lumMod val="9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11</xdr:col>
      <xdr:colOff>571499</xdr:colOff>
      <xdr:row>32</xdr:row>
      <xdr:rowOff>73270</xdr:rowOff>
    </xdr:from>
    <xdr:ext cx="212481" cy="154119"/>
    <xdr:sp macro="" textlink="">
      <xdr:nvSpPr>
        <xdr:cNvPr id="71" name="文本框 70"/>
        <xdr:cNvSpPr txBox="1"/>
      </xdr:nvSpPr>
      <xdr:spPr>
        <a:xfrm>
          <a:off x="7429499" y="9922120"/>
          <a:ext cx="212481" cy="154119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0" rIns="0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回家</a:t>
          </a:r>
        </a:p>
      </xdr:txBody>
    </xdr:sp>
    <xdr:clientData/>
  </xdr:oneCellAnchor>
  <xdr:twoCellAnchor editAs="oneCell">
    <xdr:from>
      <xdr:col>11</xdr:col>
      <xdr:colOff>674077</xdr:colOff>
      <xdr:row>37</xdr:row>
      <xdr:rowOff>43961</xdr:rowOff>
    </xdr:from>
    <xdr:to>
      <xdr:col>12</xdr:col>
      <xdr:colOff>225336</xdr:colOff>
      <xdr:row>38</xdr:row>
      <xdr:rowOff>109418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14">
          <a:grayscl/>
        </a:blip>
        <a:stretch>
          <a:fillRect/>
        </a:stretch>
      </xdr:blipFill>
      <xdr:spPr>
        <a:xfrm>
          <a:off x="7532077" y="10940561"/>
          <a:ext cx="237059" cy="236907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12</xdr:row>
      <xdr:rowOff>66675</xdr:rowOff>
    </xdr:from>
    <xdr:to>
      <xdr:col>9</xdr:col>
      <xdr:colOff>649707</xdr:colOff>
      <xdr:row>18</xdr:row>
      <xdr:rowOff>76037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248400" y="2124075"/>
          <a:ext cx="573507" cy="1190462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17</xdr:row>
      <xdr:rowOff>201587</xdr:rowOff>
    </xdr:from>
    <xdr:to>
      <xdr:col>2</xdr:col>
      <xdr:colOff>590550</xdr:colOff>
      <xdr:row>21</xdr:row>
      <xdr:rowOff>161806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19225" y="3230537"/>
          <a:ext cx="542925" cy="798419"/>
        </a:xfrm>
        <a:prstGeom prst="rect">
          <a:avLst/>
        </a:prstGeom>
      </xdr:spPr>
    </xdr:pic>
    <xdr:clientData/>
  </xdr:twoCellAnchor>
  <xdr:twoCellAnchor editAs="oneCell">
    <xdr:from>
      <xdr:col>1</xdr:col>
      <xdr:colOff>92795</xdr:colOff>
      <xdr:row>18</xdr:row>
      <xdr:rowOff>9524</xdr:rowOff>
    </xdr:from>
    <xdr:to>
      <xdr:col>1</xdr:col>
      <xdr:colOff>619045</xdr:colOff>
      <xdr:row>21</xdr:row>
      <xdr:rowOff>142759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78595" y="3248024"/>
          <a:ext cx="526250" cy="76188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28576</xdr:colOff>
      <xdr:row>17</xdr:row>
      <xdr:rowOff>190500</xdr:rowOff>
    </xdr:from>
    <xdr:to>
      <xdr:col>3</xdr:col>
      <xdr:colOff>504464</xdr:colOff>
      <xdr:row>21</xdr:row>
      <xdr:rowOff>142758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085976" y="3219450"/>
          <a:ext cx="475888" cy="790458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17</xdr:row>
      <xdr:rowOff>190500</xdr:rowOff>
    </xdr:from>
    <xdr:to>
      <xdr:col>4</xdr:col>
      <xdr:colOff>429899</xdr:colOff>
      <xdr:row>21</xdr:row>
      <xdr:rowOff>142757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686050" y="3219450"/>
          <a:ext cx="487049" cy="790457"/>
        </a:xfrm>
        <a:prstGeom prst="rect">
          <a:avLst/>
        </a:prstGeom>
      </xdr:spPr>
    </xdr:pic>
    <xdr:clientData/>
  </xdr:twoCellAnchor>
  <xdr:twoCellAnchor>
    <xdr:from>
      <xdr:col>3</xdr:col>
      <xdr:colOff>628650</xdr:colOff>
      <xdr:row>17</xdr:row>
      <xdr:rowOff>190499</xdr:rowOff>
    </xdr:from>
    <xdr:to>
      <xdr:col>4</xdr:col>
      <xdr:colOff>438150</xdr:colOff>
      <xdr:row>21</xdr:row>
      <xdr:rowOff>133350</xdr:rowOff>
    </xdr:to>
    <xdr:sp macro="" textlink="">
      <xdr:nvSpPr>
        <xdr:cNvPr id="73" name="圆角矩形 72"/>
        <xdr:cNvSpPr/>
      </xdr:nvSpPr>
      <xdr:spPr>
        <a:xfrm>
          <a:off x="2686050" y="3219449"/>
          <a:ext cx="495300" cy="781051"/>
        </a:xfrm>
        <a:prstGeom prst="roundRect">
          <a:avLst/>
        </a:prstGeom>
        <a:solidFill>
          <a:schemeClr val="tx1">
            <a:lumMod val="85000"/>
            <a:lumOff val="15000"/>
            <a:alpha val="72157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rIns="0" rtlCol="0" anchor="ctr"/>
        <a:lstStyle/>
        <a:p>
          <a:pPr algn="ctr"/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外出</a:t>
          </a:r>
        </a:p>
      </xdr:txBody>
    </xdr:sp>
    <xdr:clientData/>
  </xdr:twoCellAnchor>
  <xdr:oneCellAnchor>
    <xdr:from>
      <xdr:col>1</xdr:col>
      <xdr:colOff>133351</xdr:colOff>
      <xdr:row>22</xdr:row>
      <xdr:rowOff>47623</xdr:rowOff>
    </xdr:from>
    <xdr:ext cx="2666999" cy="7499107"/>
    <xdr:sp macro="" textlink="">
      <xdr:nvSpPr>
        <xdr:cNvPr id="8" name="文本框 7"/>
        <xdr:cNvSpPr txBox="1"/>
      </xdr:nvSpPr>
      <xdr:spPr>
        <a:xfrm>
          <a:off x="822082" y="4106738"/>
          <a:ext cx="2666999" cy="7499107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僵尸入侵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大门机枪打死了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20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余博文打死了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10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易君健打死了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8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邵谊鲲打死了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僵尸开始攻击大门和围墙</a:t>
          </a:r>
          <a:endParaRPr lang="en-US" altLang="zh-CN" sz="1100" b="1" i="0">
            <a:solidFill>
              <a:srgbClr val="FF0000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大门机枪打死了</a:t>
          </a: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20</a:t>
          </a: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zh-CN" sz="110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</a:t>
          </a:r>
          <a:endParaRPr lang="zh-CN" altLang="zh-CN"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余博文打死了</a:t>
          </a: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10</a:t>
          </a: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zh-CN" sz="110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</a:t>
          </a:r>
          <a:endParaRPr lang="zh-CN" altLang="zh-CN"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易君健打死了</a:t>
          </a: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8</a:t>
          </a: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zh-CN" sz="110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</a:t>
          </a:r>
          <a:endParaRPr lang="zh-CN" altLang="zh-CN"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邵谊鲲打死了</a:t>
          </a: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9</a:t>
          </a: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zh-CN" sz="110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大门被攻破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僵尸开始疯狂破坏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余博文打死了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4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易君健打死了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邵谊鲲打死了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易君健被僵尸重创 受伤，失去战斗能力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大门机枪打死了</a:t>
          </a: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zh-CN" sz="110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余博文打死了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邵谊鲲打死了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最后一只僵尸被余博文击杀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战斗结束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endParaRPr lang="en-US" altLang="zh-CN" b="0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战斗结果：</a:t>
          </a:r>
          <a:endParaRPr lang="en-US" altLang="zh-CN" sz="1100" b="1" i="0" u="none" strike="noStrike">
            <a:solidFill>
              <a:schemeClr val="tx1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r>
            <a:rPr lang="zh-CN" altLang="en-US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* 大门损坏</a:t>
          </a:r>
          <a:r>
            <a:rPr lang="zh-CN" altLang="en-US" b="1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b="1">
              <a:latin typeface="微软雅黑" panose="020B0503020204020204" pitchFamily="34" charset="-122"/>
              <a:ea typeface="微软雅黑" panose="020B0503020204020204" pitchFamily="34" charset="-122"/>
            </a:rPr>
            <a:t>* 易君健受伤</a:t>
          </a:r>
          <a:endParaRPr lang="en-US" altLang="zh-CN" b="1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* 个人资源损失：</a:t>
          </a:r>
          <a:r>
            <a:rPr lang="en-US" altLang="zh-CN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345000</a:t>
          </a:r>
          <a:r>
            <a:rPr lang="zh-CN" altLang="en-US" b="1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* 个人黄金损失：</a:t>
          </a:r>
          <a:r>
            <a:rPr lang="en-US" altLang="zh-CN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20000</a:t>
          </a:r>
          <a:r>
            <a:rPr lang="zh-CN" altLang="en-US" b="1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* 个人血量损失：</a:t>
          </a:r>
          <a:r>
            <a:rPr lang="en-US" altLang="zh-CN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80</a:t>
          </a:r>
          <a:r>
            <a:rPr lang="zh-CN" altLang="en-US" b="1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*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战利品：金表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x1</a:t>
          </a:r>
        </a:p>
        <a:p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               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身份证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x10</a:t>
          </a:r>
        </a:p>
        <a:p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               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庄园图纸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x1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4</xdr:col>
      <xdr:colOff>514350</xdr:colOff>
      <xdr:row>15</xdr:row>
      <xdr:rowOff>152400</xdr:rowOff>
    </xdr:from>
    <xdr:to>
      <xdr:col>5</xdr:col>
      <xdr:colOff>165587</xdr:colOff>
      <xdr:row>17</xdr:row>
      <xdr:rowOff>75118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257550" y="2762250"/>
          <a:ext cx="337037" cy="341818"/>
        </a:xfrm>
        <a:prstGeom prst="rect">
          <a:avLst/>
        </a:prstGeom>
      </xdr:spPr>
    </xdr:pic>
    <xdr:clientData/>
  </xdr:twoCellAnchor>
  <xdr:oneCellAnchor>
    <xdr:from>
      <xdr:col>2</xdr:col>
      <xdr:colOff>533401</xdr:colOff>
      <xdr:row>15</xdr:row>
      <xdr:rowOff>200025</xdr:rowOff>
    </xdr:from>
    <xdr:ext cx="495300" cy="334451"/>
    <xdr:sp macro="" textlink="">
      <xdr:nvSpPr>
        <xdr:cNvPr id="78" name="文本框 77"/>
        <xdr:cNvSpPr txBox="1"/>
      </xdr:nvSpPr>
      <xdr:spPr>
        <a:xfrm>
          <a:off x="1905001" y="2809875"/>
          <a:ext cx="495300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 b="1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战报</a:t>
          </a:r>
        </a:p>
      </xdr:txBody>
    </xdr:sp>
    <xdr:clientData/>
  </xdr:oneCellAnchor>
  <xdr:twoCellAnchor editAs="oneCell">
    <xdr:from>
      <xdr:col>11</xdr:col>
      <xdr:colOff>543075</xdr:colOff>
      <xdr:row>0</xdr:row>
      <xdr:rowOff>0</xdr:rowOff>
    </xdr:from>
    <xdr:to>
      <xdr:col>16</xdr:col>
      <xdr:colOff>578828</xdr:colOff>
      <xdr:row>14</xdr:row>
      <xdr:rowOff>197309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119113" y="0"/>
          <a:ext cx="3479407" cy="2556578"/>
        </a:xfrm>
        <a:prstGeom prst="rect">
          <a:avLst/>
        </a:prstGeom>
      </xdr:spPr>
    </xdr:pic>
    <xdr:clientData/>
  </xdr:twoCellAnchor>
  <xdr:twoCellAnchor editAs="oneCell">
    <xdr:from>
      <xdr:col>24</xdr:col>
      <xdr:colOff>630116</xdr:colOff>
      <xdr:row>70</xdr:row>
      <xdr:rowOff>51289</xdr:rowOff>
    </xdr:from>
    <xdr:to>
      <xdr:col>32</xdr:col>
      <xdr:colOff>668216</xdr:colOff>
      <xdr:row>85</xdr:row>
      <xdr:rowOff>156064</xdr:rowOff>
    </xdr:to>
    <xdr:pic>
      <xdr:nvPicPr>
        <xdr:cNvPr id="80" name="图片 79" descr="https://imgsa.baidu.com/forum/w%3D580/sign=56fe62dfe6fe9925cb0c695804a95ee4/78b6b0c27d1ed21b622354ffab6eddc450da3fe0.jp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9654" y="13122520"/>
          <a:ext cx="5547946" cy="263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6"/>
  <sheetViews>
    <sheetView showGridLines="0" zoomScale="115" zoomScaleNormal="115" workbookViewId="0">
      <selection activeCell="E34" sqref="E34"/>
    </sheetView>
  </sheetViews>
  <sheetFormatPr defaultColWidth="12" defaultRowHeight="16.5" x14ac:dyDescent="0.15"/>
  <cols>
    <col min="1" max="16384" width="12" style="2"/>
  </cols>
  <sheetData>
    <row r="3" spans="1:20" x14ac:dyDescent="0.15">
      <c r="A3" s="3" t="s">
        <v>27</v>
      </c>
      <c r="B3" s="4"/>
      <c r="C3" s="4"/>
      <c r="D3" s="4"/>
      <c r="E3" s="4"/>
      <c r="F3" s="4"/>
      <c r="G3" s="4"/>
      <c r="H3" s="4"/>
      <c r="I3" s="4"/>
      <c r="J3" s="4"/>
      <c r="K3" s="4"/>
      <c r="L3" s="5"/>
    </row>
    <row r="4" spans="1:20" x14ac:dyDescent="0.35">
      <c r="A4" s="6"/>
      <c r="B4" s="7"/>
      <c r="C4" s="7" t="s">
        <v>0</v>
      </c>
      <c r="D4" s="7" t="s">
        <v>1</v>
      </c>
      <c r="E4" s="7" t="s">
        <v>2</v>
      </c>
      <c r="F4" s="7" t="s">
        <v>3</v>
      </c>
      <c r="G4" s="7" t="s">
        <v>4</v>
      </c>
      <c r="H4" s="7"/>
      <c r="I4" s="7"/>
      <c r="J4" s="7"/>
      <c r="K4" s="7"/>
      <c r="L4" s="8"/>
      <c r="M4" s="1"/>
      <c r="N4" s="1"/>
      <c r="O4" s="1"/>
      <c r="P4" s="1"/>
      <c r="Q4" s="1"/>
      <c r="R4" s="1"/>
      <c r="S4" s="1"/>
      <c r="T4" s="1"/>
    </row>
    <row r="5" spans="1:20" x14ac:dyDescent="0.35">
      <c r="A5" s="6"/>
      <c r="B5" s="7" t="s">
        <v>5</v>
      </c>
      <c r="C5" s="7">
        <v>100</v>
      </c>
      <c r="D5" s="7" t="s">
        <v>32</v>
      </c>
      <c r="E5" s="7">
        <v>0</v>
      </c>
      <c r="F5" s="7" t="s">
        <v>6</v>
      </c>
      <c r="G5" s="7" t="s">
        <v>28</v>
      </c>
      <c r="H5" s="7"/>
      <c r="I5" s="7"/>
      <c r="J5" s="7"/>
      <c r="K5" s="7"/>
      <c r="L5" s="9"/>
      <c r="M5" s="1"/>
      <c r="O5" s="1"/>
      <c r="P5" s="1"/>
      <c r="Q5" s="1"/>
      <c r="R5" s="1"/>
      <c r="S5" s="1"/>
      <c r="T5" s="1"/>
    </row>
    <row r="6" spans="1:20" x14ac:dyDescent="0.35">
      <c r="A6" s="6"/>
      <c r="B6" s="7"/>
      <c r="C6" s="7"/>
      <c r="D6" s="7"/>
      <c r="E6" s="7"/>
      <c r="F6" s="7"/>
      <c r="G6" s="10" t="s">
        <v>7</v>
      </c>
      <c r="H6" s="7"/>
      <c r="I6" s="7"/>
      <c r="J6" s="7"/>
      <c r="K6" s="7"/>
      <c r="L6" s="11"/>
      <c r="M6" s="1"/>
      <c r="N6" s="1"/>
      <c r="O6" s="1"/>
      <c r="P6" s="1"/>
      <c r="Q6" s="1"/>
      <c r="R6" s="1"/>
      <c r="S6" s="1"/>
      <c r="T6" s="1"/>
    </row>
    <row r="7" spans="1:20" x14ac:dyDescent="0.35">
      <c r="A7" s="12"/>
      <c r="B7" s="13"/>
      <c r="C7" s="13"/>
      <c r="D7" s="13"/>
      <c r="E7" s="13"/>
      <c r="F7" s="13"/>
      <c r="G7" s="13" t="s">
        <v>26</v>
      </c>
      <c r="H7" s="13"/>
      <c r="I7" s="13"/>
      <c r="J7" s="13"/>
      <c r="K7" s="13"/>
      <c r="L7" s="14"/>
      <c r="M7" s="1"/>
      <c r="N7" s="1"/>
      <c r="O7" s="1"/>
      <c r="P7" s="1"/>
      <c r="Q7" s="1"/>
      <c r="R7" s="1"/>
      <c r="S7" s="1"/>
      <c r="T7" s="1"/>
    </row>
    <row r="8" spans="1:20" x14ac:dyDescent="0.35">
      <c r="A8" s="15"/>
      <c r="B8" s="16" t="s">
        <v>8</v>
      </c>
      <c r="C8" s="16">
        <v>50</v>
      </c>
      <c r="D8" s="17" t="s">
        <v>33</v>
      </c>
      <c r="E8" s="16">
        <v>0</v>
      </c>
      <c r="F8" s="16" t="s">
        <v>6</v>
      </c>
      <c r="G8" s="16" t="s">
        <v>9</v>
      </c>
      <c r="H8" s="16"/>
      <c r="I8" s="16"/>
      <c r="J8" s="16"/>
      <c r="K8" s="16"/>
      <c r="L8" s="18"/>
      <c r="M8" s="1"/>
      <c r="N8" s="1"/>
      <c r="O8" s="1"/>
      <c r="P8" s="1"/>
      <c r="Q8" s="1"/>
      <c r="R8" s="1"/>
      <c r="S8" s="1"/>
      <c r="T8" s="1"/>
    </row>
    <row r="9" spans="1:20" x14ac:dyDescent="0.35">
      <c r="A9" s="6"/>
      <c r="B9" s="7" t="s">
        <v>10</v>
      </c>
      <c r="C9" s="7">
        <v>30</v>
      </c>
      <c r="D9" s="10" t="s">
        <v>11</v>
      </c>
      <c r="E9" s="7">
        <v>0</v>
      </c>
      <c r="F9" s="7" t="s">
        <v>12</v>
      </c>
      <c r="G9" s="7" t="s">
        <v>13</v>
      </c>
      <c r="H9" s="7"/>
      <c r="I9" s="7"/>
      <c r="J9" s="7"/>
      <c r="K9" s="7"/>
      <c r="L9" s="8"/>
      <c r="M9" s="1"/>
      <c r="N9" s="1"/>
      <c r="O9" s="1"/>
      <c r="P9" s="1"/>
      <c r="Q9" s="1"/>
      <c r="R9" s="1"/>
      <c r="S9" s="1"/>
      <c r="T9" s="1"/>
    </row>
    <row r="10" spans="1:20" x14ac:dyDescent="0.35">
      <c r="A10" s="6"/>
      <c r="B10" s="7" t="s">
        <v>14</v>
      </c>
      <c r="C10" s="7">
        <v>50</v>
      </c>
      <c r="D10" s="7" t="s">
        <v>16</v>
      </c>
      <c r="E10" s="7">
        <v>0</v>
      </c>
      <c r="F10" s="7">
        <v>100</v>
      </c>
      <c r="G10" s="7"/>
      <c r="H10" s="7"/>
      <c r="I10" s="7"/>
      <c r="J10" s="7"/>
      <c r="K10" s="7"/>
      <c r="L10" s="8"/>
      <c r="M10" s="1"/>
      <c r="N10" s="1"/>
      <c r="O10" s="1"/>
      <c r="P10" s="1"/>
      <c r="Q10" s="1"/>
      <c r="R10" s="1"/>
      <c r="S10" s="1"/>
      <c r="T10" s="1"/>
    </row>
    <row r="11" spans="1:20" x14ac:dyDescent="0.35">
      <c r="A11" s="12"/>
      <c r="B11" s="13" t="s">
        <v>15</v>
      </c>
      <c r="C11" s="13">
        <v>50</v>
      </c>
      <c r="D11" s="13" t="s">
        <v>16</v>
      </c>
      <c r="E11" s="13">
        <v>0</v>
      </c>
      <c r="F11" s="13">
        <v>100</v>
      </c>
      <c r="G11" s="13"/>
      <c r="H11" s="13"/>
      <c r="I11" s="13"/>
      <c r="J11" s="13"/>
      <c r="K11" s="13"/>
      <c r="L11" s="19"/>
      <c r="M11" s="1"/>
      <c r="N11" s="1"/>
      <c r="O11" s="1"/>
      <c r="P11" s="1"/>
      <c r="Q11" s="1"/>
      <c r="R11" s="1"/>
      <c r="S11" s="1"/>
      <c r="T11" s="1"/>
    </row>
    <row r="12" spans="1:20" x14ac:dyDescent="0.35">
      <c r="M12" s="1"/>
      <c r="N12" s="1"/>
      <c r="O12" s="1"/>
      <c r="P12" s="1"/>
      <c r="Q12" s="1"/>
      <c r="R12" s="1"/>
      <c r="S12" s="1"/>
      <c r="T12" s="1"/>
    </row>
    <row r="13" spans="1:20" x14ac:dyDescent="0.35">
      <c r="A13" s="20" t="s">
        <v>35</v>
      </c>
      <c r="B13" s="4"/>
      <c r="C13" s="4" t="s">
        <v>22</v>
      </c>
      <c r="D13" s="4"/>
      <c r="E13" s="4" t="s">
        <v>23</v>
      </c>
      <c r="F13" s="4" t="s">
        <v>24</v>
      </c>
      <c r="G13" s="4" t="s">
        <v>25</v>
      </c>
      <c r="H13" s="4"/>
      <c r="I13" s="4"/>
      <c r="J13" s="4"/>
      <c r="K13" s="4"/>
      <c r="L13" s="5"/>
    </row>
    <row r="14" spans="1:20" x14ac:dyDescent="0.35">
      <c r="A14" s="6"/>
      <c r="B14" s="7" t="s">
        <v>17</v>
      </c>
      <c r="C14" s="7" t="s">
        <v>30</v>
      </c>
      <c r="D14" s="21"/>
      <c r="E14" s="21">
        <v>0</v>
      </c>
      <c r="F14" s="21"/>
      <c r="G14" s="21"/>
      <c r="H14" s="21"/>
      <c r="I14" s="21"/>
      <c r="J14" s="21"/>
      <c r="K14" s="21"/>
      <c r="L14" s="9"/>
    </row>
    <row r="15" spans="1:20" x14ac:dyDescent="0.35">
      <c r="A15" s="6"/>
      <c r="B15" s="7" t="s">
        <v>18</v>
      </c>
      <c r="C15" s="7" t="s">
        <v>30</v>
      </c>
      <c r="D15" s="21"/>
      <c r="E15" s="21">
        <v>0</v>
      </c>
      <c r="F15" s="21"/>
      <c r="G15" s="21"/>
      <c r="H15" s="21"/>
      <c r="I15" s="21"/>
      <c r="J15" s="21"/>
      <c r="K15" s="21"/>
      <c r="L15" s="9"/>
    </row>
    <row r="16" spans="1:20" x14ac:dyDescent="0.35">
      <c r="A16" s="6"/>
      <c r="B16" s="7" t="s">
        <v>19</v>
      </c>
      <c r="C16" s="7" t="s">
        <v>31</v>
      </c>
      <c r="D16" s="21"/>
      <c r="E16" s="21">
        <v>0</v>
      </c>
      <c r="F16" s="21"/>
      <c r="G16" s="21"/>
      <c r="H16" s="21"/>
      <c r="I16" s="21"/>
      <c r="J16" s="21"/>
      <c r="K16" s="21"/>
      <c r="L16" s="9"/>
    </row>
    <row r="17" spans="1:12" x14ac:dyDescent="0.35">
      <c r="A17" s="6"/>
      <c r="B17" s="7" t="s">
        <v>20</v>
      </c>
      <c r="C17" s="7" t="s">
        <v>29</v>
      </c>
      <c r="D17" s="21"/>
      <c r="E17" s="21">
        <v>0</v>
      </c>
      <c r="F17" s="21"/>
      <c r="G17" s="21"/>
      <c r="H17" s="21"/>
      <c r="I17" s="21"/>
      <c r="J17" s="21"/>
      <c r="K17" s="21"/>
      <c r="L17" s="9"/>
    </row>
    <row r="18" spans="1:12" x14ac:dyDescent="0.35">
      <c r="A18" s="12"/>
      <c r="B18" s="13" t="s">
        <v>21</v>
      </c>
      <c r="C18" s="22" t="s">
        <v>34</v>
      </c>
      <c r="D18" s="22"/>
      <c r="E18" s="22">
        <v>0</v>
      </c>
      <c r="F18" s="22"/>
      <c r="G18" s="22"/>
      <c r="H18" s="22"/>
      <c r="I18" s="22"/>
      <c r="J18" s="22"/>
      <c r="K18" s="22"/>
      <c r="L18" s="23"/>
    </row>
    <row r="20" spans="1:12" x14ac:dyDescent="0.35">
      <c r="B20" s="1"/>
    </row>
    <row r="21" spans="1:12" x14ac:dyDescent="0.35">
      <c r="B21" s="1"/>
    </row>
    <row r="22" spans="1:12" x14ac:dyDescent="0.15">
      <c r="A22" s="2">
        <v>2</v>
      </c>
    </row>
    <row r="23" spans="1:12" x14ac:dyDescent="0.15">
      <c r="A23" s="24" t="s">
        <v>42</v>
      </c>
      <c r="C23" s="25"/>
      <c r="I23" s="25"/>
      <c r="J23" s="25"/>
    </row>
    <row r="24" spans="1:12" x14ac:dyDescent="0.15">
      <c r="A24" s="24" t="s">
        <v>36</v>
      </c>
      <c r="C24" s="25"/>
      <c r="I24" s="25"/>
      <c r="J24" s="25"/>
    </row>
    <row r="26" spans="1:12" x14ac:dyDescent="0.15">
      <c r="A26" s="2" t="s">
        <v>37</v>
      </c>
    </row>
    <row r="27" spans="1:12" x14ac:dyDescent="0.15">
      <c r="A27" s="2" t="s">
        <v>38</v>
      </c>
    </row>
    <row r="32" spans="1:12" x14ac:dyDescent="0.15">
      <c r="A32" s="2" t="s">
        <v>40</v>
      </c>
    </row>
    <row r="33" spans="1:7" x14ac:dyDescent="0.15">
      <c r="A33" s="2" t="s">
        <v>41</v>
      </c>
      <c r="G33" s="2" t="s">
        <v>39</v>
      </c>
    </row>
    <row r="36" spans="1:7" x14ac:dyDescent="0.15">
      <c r="A36" s="2" t="s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J126"/>
  <sheetViews>
    <sheetView showGridLines="0" tabSelected="1" topLeftCell="A79" zoomScale="130" zoomScaleNormal="130" workbookViewId="0">
      <selection activeCell="C93" sqref="C93:C99"/>
    </sheetView>
  </sheetViews>
  <sheetFormatPr defaultRowHeight="13.5" x14ac:dyDescent="0.15"/>
  <cols>
    <col min="6" max="6" width="10.5" bestFit="1" customWidth="1"/>
  </cols>
  <sheetData>
    <row r="7" spans="2:17" x14ac:dyDescent="0.15">
      <c r="B7" t="s">
        <v>45</v>
      </c>
    </row>
    <row r="8" spans="2:17" x14ac:dyDescent="0.15">
      <c r="B8" t="s">
        <v>66</v>
      </c>
    </row>
    <row r="9" spans="2:17" x14ac:dyDescent="0.15">
      <c r="B9" t="s">
        <v>44</v>
      </c>
    </row>
    <row r="15" spans="2:17" ht="16.5" x14ac:dyDescent="0.35">
      <c r="L15" s="27"/>
      <c r="M15" s="27"/>
      <c r="N15" s="27"/>
      <c r="O15" s="27"/>
      <c r="P15" s="27"/>
      <c r="Q15" s="27"/>
    </row>
    <row r="16" spans="2:17" ht="16.5" x14ac:dyDescent="0.35">
      <c r="L16" s="27"/>
      <c r="M16" s="27"/>
      <c r="N16" s="27"/>
      <c r="O16" s="27"/>
      <c r="P16" s="27"/>
      <c r="Q16" s="27"/>
    </row>
    <row r="17" spans="2:17" ht="16.5" x14ac:dyDescent="0.35">
      <c r="L17" s="27"/>
      <c r="M17" s="27"/>
      <c r="N17" s="27"/>
      <c r="O17" s="27"/>
      <c r="P17" s="27"/>
      <c r="Q17" s="27"/>
    </row>
    <row r="18" spans="2:17" ht="16.5" x14ac:dyDescent="0.35">
      <c r="L18" s="27"/>
      <c r="M18" s="27"/>
      <c r="N18" s="27"/>
      <c r="O18" s="27"/>
      <c r="P18" s="27"/>
      <c r="Q18" s="27"/>
    </row>
    <row r="19" spans="2:17" ht="16.5" x14ac:dyDescent="0.35">
      <c r="L19" s="27"/>
      <c r="M19" s="27"/>
      <c r="N19" s="27"/>
      <c r="O19" s="27"/>
      <c r="P19" s="27"/>
      <c r="Q19" s="27"/>
    </row>
    <row r="20" spans="2:17" ht="16.5" x14ac:dyDescent="0.15">
      <c r="L20" s="28"/>
      <c r="M20" s="28"/>
      <c r="N20" s="28"/>
      <c r="O20" s="28"/>
      <c r="P20" s="28"/>
      <c r="Q20" s="28"/>
    </row>
    <row r="21" spans="2:17" ht="16.5" x14ac:dyDescent="0.35">
      <c r="L21" s="27"/>
      <c r="M21" s="27"/>
      <c r="N21" s="27"/>
      <c r="O21" s="27"/>
      <c r="P21" s="27"/>
      <c r="Q21" s="27"/>
    </row>
    <row r="22" spans="2:17" ht="16.5" x14ac:dyDescent="0.15">
      <c r="L22" s="28"/>
      <c r="M22" s="28"/>
      <c r="N22" s="28"/>
      <c r="O22" s="28"/>
      <c r="P22" s="28"/>
      <c r="Q22" s="28"/>
    </row>
    <row r="23" spans="2:17" ht="16.5" x14ac:dyDescent="0.15">
      <c r="B23" t="s">
        <v>46</v>
      </c>
      <c r="L23" s="28"/>
      <c r="M23" s="28"/>
      <c r="N23" s="28"/>
      <c r="O23" s="28"/>
      <c r="P23" s="28"/>
      <c r="Q23" s="28"/>
    </row>
    <row r="24" spans="2:17" ht="16.5" x14ac:dyDescent="0.35">
      <c r="B24" t="s">
        <v>47</v>
      </c>
      <c r="L24" s="29"/>
      <c r="M24" s="29"/>
      <c r="N24" s="29"/>
      <c r="O24" s="29"/>
      <c r="P24" s="29"/>
      <c r="Q24" s="29"/>
    </row>
    <row r="25" spans="2:17" ht="16.5" x14ac:dyDescent="0.35">
      <c r="B25" t="s">
        <v>48</v>
      </c>
      <c r="L25" s="27"/>
      <c r="M25" s="27"/>
      <c r="N25" s="27"/>
      <c r="O25" s="27"/>
      <c r="P25" s="27"/>
      <c r="Q25" s="27"/>
    </row>
    <row r="26" spans="2:17" ht="16.5" x14ac:dyDescent="0.35">
      <c r="B26" t="s">
        <v>49</v>
      </c>
      <c r="L26" s="27"/>
      <c r="M26" s="27"/>
      <c r="N26" s="27"/>
      <c r="O26" s="27"/>
      <c r="P26" s="27"/>
      <c r="Q26" s="27"/>
    </row>
    <row r="27" spans="2:17" ht="16.5" x14ac:dyDescent="0.35">
      <c r="B27" t="s">
        <v>59</v>
      </c>
      <c r="L27" s="29"/>
      <c r="M27" s="29"/>
      <c r="N27" s="29"/>
      <c r="O27" s="29"/>
      <c r="P27" s="29"/>
      <c r="Q27" s="29"/>
    </row>
    <row r="28" spans="2:17" ht="16.5" x14ac:dyDescent="0.35">
      <c r="B28" s="26" t="s">
        <v>51</v>
      </c>
      <c r="L28" s="29"/>
      <c r="M28" s="29"/>
      <c r="N28" s="29"/>
      <c r="O28" s="29"/>
      <c r="P28" s="29"/>
      <c r="Q28" s="29"/>
    </row>
    <row r="29" spans="2:17" ht="16.5" x14ac:dyDescent="0.35">
      <c r="B29" t="s">
        <v>52</v>
      </c>
      <c r="L29" s="29"/>
      <c r="M29" s="29"/>
      <c r="N29" s="29"/>
      <c r="O29" s="29"/>
      <c r="P29" s="29"/>
      <c r="Q29" s="29"/>
    </row>
    <row r="30" spans="2:17" ht="16.5" x14ac:dyDescent="0.35">
      <c r="B30" t="s">
        <v>53</v>
      </c>
      <c r="L30" s="29"/>
      <c r="M30" s="29"/>
      <c r="N30" s="29"/>
      <c r="O30" s="29"/>
      <c r="P30" s="29"/>
      <c r="Q30" s="29"/>
    </row>
    <row r="31" spans="2:17" ht="16.5" x14ac:dyDescent="0.35">
      <c r="B31" t="s">
        <v>54</v>
      </c>
      <c r="L31" s="29"/>
      <c r="M31" s="29"/>
      <c r="N31" s="29"/>
      <c r="O31" s="29"/>
      <c r="P31" s="29"/>
      <c r="Q31" s="29"/>
    </row>
    <row r="32" spans="2:17" ht="16.5" x14ac:dyDescent="0.35">
      <c r="B32" t="s">
        <v>50</v>
      </c>
      <c r="L32" s="29"/>
      <c r="M32" s="29"/>
      <c r="N32" s="29"/>
      <c r="O32" s="29"/>
      <c r="P32" s="29"/>
      <c r="Q32" s="29"/>
    </row>
    <row r="33" spans="2:17" ht="16.5" x14ac:dyDescent="0.35">
      <c r="B33" s="26" t="s">
        <v>60</v>
      </c>
      <c r="L33" s="27"/>
      <c r="M33" s="27"/>
      <c r="N33" s="27"/>
      <c r="O33" s="27"/>
      <c r="P33" s="27"/>
      <c r="Q33" s="27"/>
    </row>
    <row r="34" spans="2:17" ht="16.5" x14ac:dyDescent="0.35">
      <c r="B34" t="s">
        <v>55</v>
      </c>
      <c r="L34" s="27"/>
      <c r="M34" s="27"/>
      <c r="N34" s="27"/>
      <c r="O34" s="27"/>
      <c r="P34" s="27"/>
      <c r="Q34" s="27"/>
    </row>
    <row r="35" spans="2:17" ht="16.5" x14ac:dyDescent="0.35">
      <c r="B35" t="s">
        <v>56</v>
      </c>
      <c r="L35" s="29"/>
      <c r="M35" s="29"/>
      <c r="N35" s="29"/>
      <c r="O35" s="29"/>
      <c r="P35" s="29"/>
      <c r="Q35" s="29"/>
    </row>
    <row r="36" spans="2:17" ht="16.5" x14ac:dyDescent="0.35">
      <c r="B36" s="26" t="s">
        <v>57</v>
      </c>
      <c r="L36" s="29"/>
      <c r="M36" s="29"/>
      <c r="N36" s="29"/>
      <c r="O36" s="29"/>
      <c r="P36" s="29"/>
      <c r="Q36" s="29"/>
    </row>
    <row r="37" spans="2:17" ht="16.5" x14ac:dyDescent="0.35">
      <c r="B37" t="s">
        <v>58</v>
      </c>
      <c r="L37" s="29"/>
      <c r="M37" s="29"/>
      <c r="N37" s="29"/>
      <c r="O37" s="29"/>
      <c r="P37" s="29"/>
      <c r="Q37" s="29"/>
    </row>
    <row r="38" spans="2:17" ht="16.5" x14ac:dyDescent="0.35">
      <c r="B38" t="s">
        <v>61</v>
      </c>
      <c r="L38" s="27"/>
      <c r="M38" s="27"/>
      <c r="N38" s="27"/>
      <c r="O38" s="27"/>
      <c r="P38" s="27"/>
      <c r="Q38" s="27"/>
    </row>
    <row r="39" spans="2:17" ht="16.5" x14ac:dyDescent="0.35">
      <c r="B39" t="s">
        <v>62</v>
      </c>
      <c r="L39" s="27"/>
      <c r="M39" s="27"/>
      <c r="N39" s="27"/>
      <c r="O39" s="27"/>
      <c r="P39" s="27"/>
      <c r="Q39" s="27"/>
    </row>
    <row r="40" spans="2:17" ht="16.5" x14ac:dyDescent="0.35">
      <c r="B40" t="s">
        <v>63</v>
      </c>
      <c r="L40" s="27"/>
      <c r="M40" s="27"/>
      <c r="N40" s="27"/>
      <c r="O40" s="27"/>
      <c r="P40" s="27"/>
      <c r="Q40" s="27"/>
    </row>
    <row r="41" spans="2:17" ht="16.5" x14ac:dyDescent="0.35">
      <c r="B41" t="s">
        <v>64</v>
      </c>
      <c r="L41" s="27"/>
      <c r="M41" s="27"/>
      <c r="N41" s="27"/>
      <c r="O41" s="27"/>
      <c r="P41" s="27"/>
      <c r="Q41" s="27"/>
    </row>
    <row r="42" spans="2:17" ht="16.5" x14ac:dyDescent="0.35">
      <c r="B42" t="s">
        <v>65</v>
      </c>
      <c r="L42" s="27"/>
      <c r="M42" s="27"/>
      <c r="N42" s="27"/>
      <c r="O42" s="27"/>
      <c r="P42" s="27"/>
      <c r="Q42" s="27"/>
    </row>
    <row r="43" spans="2:17" ht="16.5" x14ac:dyDescent="0.35">
      <c r="L43" s="27"/>
      <c r="M43" s="27"/>
      <c r="N43" s="27"/>
      <c r="O43" s="27"/>
      <c r="P43" s="27"/>
      <c r="Q43" s="27"/>
    </row>
    <row r="67" spans="2:26" x14ac:dyDescent="0.15">
      <c r="B67" t="s">
        <v>45</v>
      </c>
    </row>
    <row r="68" spans="2:26" x14ac:dyDescent="0.15">
      <c r="B68" t="s">
        <v>67</v>
      </c>
    </row>
    <row r="70" spans="2:26" x14ac:dyDescent="0.15">
      <c r="Z70" t="s">
        <v>91</v>
      </c>
    </row>
    <row r="87" spans="2:36" x14ac:dyDescent="0.15">
      <c r="Z87">
        <v>500</v>
      </c>
      <c r="AA87">
        <v>1000</v>
      </c>
      <c r="AB87">
        <v>1500</v>
      </c>
      <c r="AC87">
        <v>2500</v>
      </c>
      <c r="AD87">
        <v>10000</v>
      </c>
      <c r="AE87">
        <v>20000</v>
      </c>
      <c r="AF87">
        <v>30000</v>
      </c>
      <c r="AG87">
        <v>50000</v>
      </c>
      <c r="AH87">
        <v>75000</v>
      </c>
      <c r="AI87">
        <v>100000</v>
      </c>
      <c r="AJ87">
        <v>150000</v>
      </c>
    </row>
    <row r="88" spans="2:36" x14ac:dyDescent="0.15">
      <c r="Z88">
        <v>1500</v>
      </c>
      <c r="AA88">
        <v>3000</v>
      </c>
      <c r="AB88">
        <v>6000</v>
      </c>
      <c r="AC88">
        <v>12000</v>
      </c>
      <c r="AD88">
        <v>25000</v>
      </c>
      <c r="AE88">
        <v>50000</v>
      </c>
      <c r="AF88">
        <v>100000</v>
      </c>
      <c r="AG88">
        <v>250000</v>
      </c>
      <c r="AH88">
        <v>500000</v>
      </c>
      <c r="AI88">
        <v>1000000</v>
      </c>
      <c r="AJ88">
        <v>2000000</v>
      </c>
    </row>
    <row r="89" spans="2:36" x14ac:dyDescent="0.15">
      <c r="AJ89">
        <v>6000000</v>
      </c>
    </row>
    <row r="90" spans="2:36" x14ac:dyDescent="0.15">
      <c r="B90" t="s">
        <v>96</v>
      </c>
    </row>
    <row r="92" spans="2:36" x14ac:dyDescent="0.15">
      <c r="B92" s="35" t="s">
        <v>68</v>
      </c>
      <c r="C92" s="35"/>
      <c r="D92" s="31" t="s">
        <v>69</v>
      </c>
      <c r="E92" s="31" t="s">
        <v>70</v>
      </c>
      <c r="F92" s="31" t="s">
        <v>71</v>
      </c>
      <c r="G92" s="31" t="s">
        <v>72</v>
      </c>
      <c r="H92" s="31" t="s">
        <v>73</v>
      </c>
      <c r="I92" s="31" t="s">
        <v>74</v>
      </c>
      <c r="J92" s="31" t="s">
        <v>75</v>
      </c>
      <c r="K92" s="31" t="s">
        <v>76</v>
      </c>
      <c r="L92" s="31" t="s">
        <v>77</v>
      </c>
      <c r="M92" s="31" t="s">
        <v>78</v>
      </c>
      <c r="N92" s="31" t="s">
        <v>79</v>
      </c>
      <c r="O92" s="31" t="s">
        <v>80</v>
      </c>
      <c r="P92" s="31" t="s">
        <v>81</v>
      </c>
      <c r="Q92" s="31" t="s">
        <v>82</v>
      </c>
      <c r="R92" s="31" t="s">
        <v>83</v>
      </c>
      <c r="S92" s="31" t="s">
        <v>84</v>
      </c>
      <c r="T92" s="31" t="s">
        <v>85</v>
      </c>
      <c r="U92" s="31" t="s">
        <v>86</v>
      </c>
      <c r="V92" s="31" t="s">
        <v>87</v>
      </c>
      <c r="W92" s="31" t="s">
        <v>88</v>
      </c>
    </row>
    <row r="93" spans="2:36" x14ac:dyDescent="0.15">
      <c r="B93" s="34">
        <v>1</v>
      </c>
      <c r="C93" s="34" t="s">
        <v>89</v>
      </c>
      <c r="D93" s="32">
        <v>0.5</v>
      </c>
      <c r="E93" s="32">
        <v>0.5</v>
      </c>
      <c r="F93" s="32">
        <v>0.5</v>
      </c>
      <c r="G93" s="32">
        <v>0.5</v>
      </c>
      <c r="H93" s="32">
        <v>0.5</v>
      </c>
      <c r="I93" s="32">
        <v>0.5</v>
      </c>
      <c r="J93" s="32">
        <v>0.5</v>
      </c>
      <c r="K93" s="32">
        <v>0.5</v>
      </c>
      <c r="L93" s="32">
        <v>0.5</v>
      </c>
      <c r="M93" s="32">
        <v>0.5</v>
      </c>
      <c r="N93" s="32">
        <v>0.5</v>
      </c>
      <c r="O93" s="32">
        <v>0.5</v>
      </c>
      <c r="P93" s="32">
        <v>0.5</v>
      </c>
      <c r="Q93" s="32">
        <v>0.5</v>
      </c>
      <c r="R93" s="32">
        <v>0.5</v>
      </c>
      <c r="S93" s="32">
        <v>0.5</v>
      </c>
      <c r="T93" s="32">
        <v>0.5</v>
      </c>
      <c r="U93" s="32">
        <v>0.5</v>
      </c>
      <c r="V93" s="32">
        <v>0.5</v>
      </c>
      <c r="W93" s="32">
        <v>0.5</v>
      </c>
    </row>
    <row r="94" spans="2:36" x14ac:dyDescent="0.15">
      <c r="B94" s="34">
        <v>2</v>
      </c>
      <c r="C94" s="34" t="s">
        <v>90</v>
      </c>
      <c r="D94" s="32">
        <v>0.2</v>
      </c>
      <c r="E94" s="32">
        <v>0.2</v>
      </c>
      <c r="F94" s="32">
        <v>0.2</v>
      </c>
      <c r="G94" s="32">
        <v>0.2</v>
      </c>
      <c r="H94" s="32">
        <v>0.2</v>
      </c>
      <c r="I94" s="32">
        <v>0.2</v>
      </c>
      <c r="J94" s="32">
        <v>0.2</v>
      </c>
      <c r="K94" s="32">
        <v>0.2</v>
      </c>
      <c r="L94" s="32">
        <v>0.2</v>
      </c>
      <c r="M94" s="32">
        <v>0.2</v>
      </c>
      <c r="N94" s="32">
        <v>0.19</v>
      </c>
      <c r="O94" s="32">
        <v>0.18</v>
      </c>
      <c r="P94" s="32">
        <v>0.17</v>
      </c>
      <c r="Q94" s="32">
        <v>0.16</v>
      </c>
      <c r="R94" s="32">
        <v>0.15</v>
      </c>
      <c r="S94" s="32">
        <v>0.14000000000000001</v>
      </c>
      <c r="T94" s="32">
        <v>0.13</v>
      </c>
      <c r="U94" s="32">
        <v>0.12</v>
      </c>
      <c r="V94" s="32">
        <v>0.11</v>
      </c>
      <c r="W94" s="32">
        <v>0.1</v>
      </c>
    </row>
    <row r="95" spans="2:36" x14ac:dyDescent="0.15">
      <c r="B95" s="31"/>
      <c r="C95" s="34" t="s">
        <v>93</v>
      </c>
      <c r="D95" s="32"/>
      <c r="E95" s="32"/>
      <c r="F95" s="33">
        <v>620</v>
      </c>
      <c r="G95" s="33">
        <v>720</v>
      </c>
      <c r="H95" s="33">
        <v>2200</v>
      </c>
      <c r="I95" s="33">
        <v>3200</v>
      </c>
      <c r="J95" s="33">
        <v>4000</v>
      </c>
      <c r="K95" s="33">
        <v>4600</v>
      </c>
      <c r="L95" s="33">
        <v>5000</v>
      </c>
      <c r="M95" s="33">
        <v>5100</v>
      </c>
      <c r="N95" s="33">
        <v>7000</v>
      </c>
      <c r="O95" s="33">
        <v>6200</v>
      </c>
      <c r="P95" s="33">
        <v>7700</v>
      </c>
      <c r="Q95" s="33">
        <v>8700</v>
      </c>
      <c r="R95" s="33">
        <v>11000</v>
      </c>
      <c r="S95" s="33">
        <v>11000</v>
      </c>
      <c r="T95" s="33">
        <v>13000</v>
      </c>
      <c r="U95" s="33">
        <v>15000</v>
      </c>
      <c r="V95" s="33">
        <v>15000</v>
      </c>
      <c r="W95" s="33">
        <v>18000</v>
      </c>
    </row>
    <row r="96" spans="2:36" x14ac:dyDescent="0.15">
      <c r="B96" s="31"/>
      <c r="C96" s="31" t="s">
        <v>95</v>
      </c>
      <c r="D96" s="32"/>
      <c r="E96" s="32"/>
      <c r="F96" s="33">
        <f>F95/F94</f>
        <v>3100</v>
      </c>
      <c r="G96" s="33">
        <f t="shared" ref="G96:W96" si="0">G95/G94</f>
        <v>3600</v>
      </c>
      <c r="H96" s="33">
        <f t="shared" si="0"/>
        <v>11000</v>
      </c>
      <c r="I96" s="33">
        <f t="shared" si="0"/>
        <v>16000</v>
      </c>
      <c r="J96" s="33">
        <f t="shared" si="0"/>
        <v>20000</v>
      </c>
      <c r="K96" s="33">
        <f t="shared" si="0"/>
        <v>23000</v>
      </c>
      <c r="L96" s="33">
        <f t="shared" si="0"/>
        <v>25000</v>
      </c>
      <c r="M96" s="33">
        <f t="shared" si="0"/>
        <v>25500</v>
      </c>
      <c r="N96" s="33">
        <f t="shared" si="0"/>
        <v>36842.105263157893</v>
      </c>
      <c r="O96" s="33">
        <f t="shared" si="0"/>
        <v>34444.444444444445</v>
      </c>
      <c r="P96" s="33">
        <f t="shared" si="0"/>
        <v>45294.117647058818</v>
      </c>
      <c r="Q96" s="33">
        <f t="shared" si="0"/>
        <v>54375</v>
      </c>
      <c r="R96" s="33">
        <f t="shared" si="0"/>
        <v>73333.333333333343</v>
      </c>
      <c r="S96" s="33">
        <f t="shared" si="0"/>
        <v>78571.428571428565</v>
      </c>
      <c r="T96" s="33">
        <f t="shared" si="0"/>
        <v>100000</v>
      </c>
      <c r="U96" s="33">
        <f t="shared" si="0"/>
        <v>125000</v>
      </c>
      <c r="V96" s="33">
        <f t="shared" si="0"/>
        <v>136363.63636363635</v>
      </c>
      <c r="W96" s="33">
        <f t="shared" si="0"/>
        <v>180000</v>
      </c>
    </row>
    <row r="97" spans="2:23" x14ac:dyDescent="0.15">
      <c r="B97" s="34">
        <v>3</v>
      </c>
      <c r="C97" s="34" t="s">
        <v>92</v>
      </c>
      <c r="D97" s="32">
        <v>0.2</v>
      </c>
      <c r="E97" s="32">
        <v>0.2</v>
      </c>
      <c r="F97" s="32">
        <v>0.2</v>
      </c>
      <c r="G97" s="32">
        <v>0.2</v>
      </c>
      <c r="H97" s="32">
        <v>0.19</v>
      </c>
      <c r="I97" s="32">
        <v>0.18</v>
      </c>
      <c r="J97" s="32">
        <v>0.16</v>
      </c>
      <c r="K97" s="32">
        <v>0.14000000000000001</v>
      </c>
      <c r="L97" s="32">
        <v>0.12</v>
      </c>
      <c r="M97" s="32">
        <v>0.1</v>
      </c>
      <c r="N97" s="32">
        <v>0.09</v>
      </c>
      <c r="O97" s="32">
        <v>0.08</v>
      </c>
      <c r="P97" s="32">
        <v>0.08</v>
      </c>
      <c r="Q97" s="32">
        <v>0.08</v>
      </c>
      <c r="R97" s="32">
        <v>7.0000000000000007E-2</v>
      </c>
      <c r="S97" s="32">
        <v>7.0000000000000007E-2</v>
      </c>
      <c r="T97" s="32">
        <v>7.0000000000000007E-2</v>
      </c>
      <c r="U97" s="32">
        <v>0.06</v>
      </c>
      <c r="V97" s="32">
        <v>0.06</v>
      </c>
      <c r="W97" s="32">
        <v>0.05</v>
      </c>
    </row>
    <row r="98" spans="2:23" x14ac:dyDescent="0.15">
      <c r="B98" s="34"/>
      <c r="C98" s="34" t="s">
        <v>94</v>
      </c>
      <c r="D98" s="32"/>
      <c r="E98" s="32"/>
      <c r="F98" s="33">
        <v>62000</v>
      </c>
      <c r="G98" s="33">
        <v>72000</v>
      </c>
      <c r="H98" s="33">
        <v>220000</v>
      </c>
      <c r="I98" s="33">
        <v>320000</v>
      </c>
      <c r="J98" s="33">
        <v>400000</v>
      </c>
      <c r="K98" s="33">
        <v>460000</v>
      </c>
      <c r="L98" s="33">
        <v>500000</v>
      </c>
      <c r="M98" s="33">
        <v>510000</v>
      </c>
      <c r="N98" s="33">
        <v>700000</v>
      </c>
      <c r="O98" s="33">
        <v>620000</v>
      </c>
      <c r="P98" s="33">
        <v>770000</v>
      </c>
      <c r="Q98" s="33">
        <v>870000</v>
      </c>
      <c r="R98" s="33">
        <v>1100000</v>
      </c>
      <c r="S98" s="33">
        <v>1100000</v>
      </c>
      <c r="T98" s="33">
        <v>1300000</v>
      </c>
      <c r="U98" s="33">
        <v>1500000</v>
      </c>
      <c r="V98" s="33">
        <v>1500000</v>
      </c>
      <c r="W98" s="33">
        <v>1800000</v>
      </c>
    </row>
    <row r="99" spans="2:23" x14ac:dyDescent="0.15">
      <c r="B99" s="31"/>
      <c r="C99" s="31" t="s">
        <v>95</v>
      </c>
      <c r="D99" s="32"/>
      <c r="E99" s="32"/>
      <c r="F99" s="33">
        <f>F98/F97</f>
        <v>310000</v>
      </c>
      <c r="G99" s="33">
        <f t="shared" ref="G99:W99" si="1">G98/G97</f>
        <v>360000</v>
      </c>
      <c r="H99" s="33">
        <f t="shared" si="1"/>
        <v>1157894.7368421052</v>
      </c>
      <c r="I99" s="33">
        <f t="shared" si="1"/>
        <v>1777777.7777777778</v>
      </c>
      <c r="J99" s="33">
        <f t="shared" si="1"/>
        <v>2500000</v>
      </c>
      <c r="K99" s="33">
        <f t="shared" si="1"/>
        <v>3285714.2857142854</v>
      </c>
      <c r="L99" s="33">
        <f t="shared" si="1"/>
        <v>4166666.666666667</v>
      </c>
      <c r="M99" s="33">
        <f t="shared" si="1"/>
        <v>5100000</v>
      </c>
      <c r="N99" s="33">
        <f t="shared" si="1"/>
        <v>7777777.777777778</v>
      </c>
      <c r="O99" s="33">
        <f t="shared" si="1"/>
        <v>7750000</v>
      </c>
      <c r="P99" s="33">
        <f t="shared" si="1"/>
        <v>9625000</v>
      </c>
      <c r="Q99" s="33">
        <f t="shared" si="1"/>
        <v>10875000</v>
      </c>
      <c r="R99" s="33">
        <f t="shared" si="1"/>
        <v>15714285.714285713</v>
      </c>
      <c r="S99" s="33">
        <f t="shared" si="1"/>
        <v>15714285.714285713</v>
      </c>
      <c r="T99" s="33">
        <f t="shared" si="1"/>
        <v>18571428.571428571</v>
      </c>
      <c r="U99" s="33">
        <f t="shared" si="1"/>
        <v>25000000</v>
      </c>
      <c r="V99" s="33">
        <f t="shared" si="1"/>
        <v>25000000</v>
      </c>
      <c r="W99" s="33">
        <f t="shared" si="1"/>
        <v>36000000</v>
      </c>
    </row>
    <row r="100" spans="2:23" x14ac:dyDescent="0.15">
      <c r="C100" s="30"/>
    </row>
    <row r="109" spans="2:23" x14ac:dyDescent="0.15">
      <c r="D109">
        <v>2400</v>
      </c>
      <c r="E109">
        <v>2400</v>
      </c>
      <c r="F109">
        <v>2600</v>
      </c>
      <c r="G109">
        <v>4</v>
      </c>
      <c r="H109">
        <v>1</v>
      </c>
      <c r="I109">
        <f>26*D109/H109</f>
        <v>62400</v>
      </c>
      <c r="J109">
        <f>IF(I109&lt;100,ROUND(I109,1-LEN(ROUND(I109,0))),ROUND(I109,2-LEN(ROUND(I109,0))))</f>
        <v>62000</v>
      </c>
      <c r="K109">
        <v>62000</v>
      </c>
      <c r="L109">
        <f>J109/100</f>
        <v>620</v>
      </c>
      <c r="M109">
        <v>620</v>
      </c>
    </row>
    <row r="110" spans="2:23" x14ac:dyDescent="0.15">
      <c r="D110">
        <v>36000</v>
      </c>
      <c r="E110">
        <v>36000</v>
      </c>
      <c r="F110">
        <v>38600</v>
      </c>
      <c r="G110">
        <v>12</v>
      </c>
      <c r="H110">
        <v>13</v>
      </c>
      <c r="I110">
        <f t="shared" ref="I110:I126" si="2">26*D110/H110</f>
        <v>72000</v>
      </c>
      <c r="J110">
        <f t="shared" ref="J110:J126" si="3">IF(I110&lt;100,ROUND(I110,1-LEN(ROUND(I110,0))),ROUND(I110,2-LEN(ROUND(I110,0))))</f>
        <v>72000</v>
      </c>
      <c r="K110">
        <v>72000</v>
      </c>
      <c r="L110">
        <f t="shared" ref="L110:L126" si="4">J110/100</f>
        <v>720</v>
      </c>
      <c r="M110">
        <v>720</v>
      </c>
    </row>
    <row r="111" spans="2:23" x14ac:dyDescent="0.15">
      <c r="D111">
        <v>380000</v>
      </c>
      <c r="E111">
        <v>384000</v>
      </c>
      <c r="F111">
        <v>418600</v>
      </c>
      <c r="G111">
        <v>32</v>
      </c>
      <c r="H111">
        <v>45</v>
      </c>
      <c r="I111">
        <f t="shared" si="2"/>
        <v>219555.55555555556</v>
      </c>
      <c r="J111">
        <f t="shared" si="3"/>
        <v>220000</v>
      </c>
      <c r="K111">
        <v>220000</v>
      </c>
      <c r="L111">
        <f t="shared" si="4"/>
        <v>2200</v>
      </c>
      <c r="M111">
        <v>2200</v>
      </c>
    </row>
    <row r="112" spans="2:23" x14ac:dyDescent="0.15">
      <c r="D112">
        <v>1200000</v>
      </c>
      <c r="E112">
        <v>1248000</v>
      </c>
      <c r="F112">
        <v>1618600</v>
      </c>
      <c r="G112">
        <v>52</v>
      </c>
      <c r="H112">
        <v>97</v>
      </c>
      <c r="I112">
        <f t="shared" si="2"/>
        <v>321649.48453608248</v>
      </c>
      <c r="J112">
        <f t="shared" si="3"/>
        <v>320000</v>
      </c>
      <c r="K112">
        <v>320000</v>
      </c>
      <c r="L112">
        <f t="shared" si="4"/>
        <v>3200</v>
      </c>
      <c r="M112">
        <v>3200</v>
      </c>
    </row>
    <row r="113" spans="4:13" x14ac:dyDescent="0.15">
      <c r="D113">
        <v>2700000</v>
      </c>
      <c r="E113">
        <v>2688000</v>
      </c>
      <c r="F113">
        <v>4318600</v>
      </c>
      <c r="G113">
        <v>80</v>
      </c>
      <c r="H113">
        <v>177</v>
      </c>
      <c r="I113">
        <f t="shared" si="2"/>
        <v>396610.16949152545</v>
      </c>
      <c r="J113">
        <f t="shared" si="3"/>
        <v>400000</v>
      </c>
      <c r="K113">
        <v>400000</v>
      </c>
      <c r="L113">
        <f t="shared" si="4"/>
        <v>4000</v>
      </c>
      <c r="M113">
        <v>4000</v>
      </c>
    </row>
    <row r="114" spans="4:13" x14ac:dyDescent="0.15">
      <c r="D114">
        <v>5000000</v>
      </c>
      <c r="E114">
        <v>4986240</v>
      </c>
      <c r="F114">
        <v>9318600</v>
      </c>
      <c r="G114">
        <v>106</v>
      </c>
      <c r="H114">
        <v>283</v>
      </c>
      <c r="I114">
        <f t="shared" si="2"/>
        <v>459363.95759717317</v>
      </c>
      <c r="J114">
        <f t="shared" si="3"/>
        <v>460000</v>
      </c>
      <c r="K114">
        <v>460000</v>
      </c>
      <c r="L114">
        <f t="shared" si="4"/>
        <v>4600</v>
      </c>
      <c r="M114">
        <v>4600</v>
      </c>
    </row>
    <row r="115" spans="4:13" x14ac:dyDescent="0.15">
      <c r="D115">
        <v>7900000</v>
      </c>
      <c r="E115">
        <v>7949760</v>
      </c>
      <c r="F115">
        <v>17218600</v>
      </c>
      <c r="G115">
        <v>130</v>
      </c>
      <c r="H115">
        <v>413</v>
      </c>
      <c r="I115">
        <f t="shared" si="2"/>
        <v>497336.56174334139</v>
      </c>
      <c r="J115">
        <f t="shared" si="3"/>
        <v>500000</v>
      </c>
      <c r="K115">
        <v>500000</v>
      </c>
      <c r="L115">
        <f t="shared" si="4"/>
        <v>5000</v>
      </c>
      <c r="M115">
        <v>5000</v>
      </c>
    </row>
    <row r="116" spans="4:13" x14ac:dyDescent="0.15">
      <c r="D116">
        <v>11000000</v>
      </c>
      <c r="E116">
        <v>11154124.799999999</v>
      </c>
      <c r="F116">
        <v>28218600</v>
      </c>
      <c r="G116">
        <v>152</v>
      </c>
      <c r="H116">
        <v>565</v>
      </c>
      <c r="I116">
        <f t="shared" si="2"/>
        <v>506194.69026548672</v>
      </c>
      <c r="J116">
        <f t="shared" si="3"/>
        <v>510000</v>
      </c>
      <c r="K116">
        <v>510000</v>
      </c>
      <c r="L116">
        <f t="shared" si="4"/>
        <v>5100</v>
      </c>
      <c r="M116">
        <v>5100</v>
      </c>
    </row>
    <row r="117" spans="4:13" x14ac:dyDescent="0.15">
      <c r="D117">
        <v>22000000</v>
      </c>
      <c r="E117">
        <v>22190837.759999998</v>
      </c>
      <c r="F117">
        <v>50218600</v>
      </c>
      <c r="G117">
        <v>252</v>
      </c>
      <c r="H117">
        <v>817</v>
      </c>
      <c r="I117">
        <f t="shared" si="2"/>
        <v>700122.39902080782</v>
      </c>
      <c r="J117">
        <f t="shared" si="3"/>
        <v>700000</v>
      </c>
      <c r="K117">
        <v>700000</v>
      </c>
      <c r="L117">
        <f t="shared" si="4"/>
        <v>7000</v>
      </c>
      <c r="M117">
        <v>7000</v>
      </c>
    </row>
    <row r="118" spans="4:13" x14ac:dyDescent="0.15">
      <c r="D118">
        <v>26000000</v>
      </c>
      <c r="E118">
        <v>25915728.384</v>
      </c>
      <c r="F118">
        <v>76218600</v>
      </c>
      <c r="G118">
        <v>270</v>
      </c>
      <c r="H118">
        <v>1087</v>
      </c>
      <c r="I118">
        <f t="shared" si="2"/>
        <v>621895.12419503217</v>
      </c>
      <c r="J118">
        <f t="shared" si="3"/>
        <v>620000</v>
      </c>
      <c r="K118">
        <v>620000</v>
      </c>
      <c r="L118">
        <f t="shared" si="4"/>
        <v>6200</v>
      </c>
      <c r="M118">
        <v>6200</v>
      </c>
    </row>
    <row r="119" spans="4:13" x14ac:dyDescent="0.15">
      <c r="D119">
        <v>43000000</v>
      </c>
      <c r="E119">
        <v>42616975.564800002</v>
      </c>
      <c r="F119">
        <v>119218600</v>
      </c>
      <c r="G119">
        <v>370</v>
      </c>
      <c r="H119">
        <v>1457</v>
      </c>
      <c r="I119">
        <f t="shared" si="2"/>
        <v>767330.13040494162</v>
      </c>
      <c r="J119">
        <f t="shared" si="3"/>
        <v>770000</v>
      </c>
      <c r="K119">
        <v>770000</v>
      </c>
      <c r="L119">
        <f t="shared" si="4"/>
        <v>7700</v>
      </c>
      <c r="M119">
        <v>7700</v>
      </c>
    </row>
    <row r="120" spans="4:13" x14ac:dyDescent="0.15">
      <c r="D120">
        <v>66000000</v>
      </c>
      <c r="E120">
        <v>65883540.602880001</v>
      </c>
      <c r="F120">
        <v>185218600</v>
      </c>
      <c r="G120">
        <v>520</v>
      </c>
      <c r="H120">
        <v>1977</v>
      </c>
      <c r="I120">
        <f t="shared" si="2"/>
        <v>867981.79059180582</v>
      </c>
      <c r="J120">
        <f t="shared" si="3"/>
        <v>870000</v>
      </c>
      <c r="K120">
        <v>870000</v>
      </c>
      <c r="L120">
        <f t="shared" si="4"/>
        <v>8700</v>
      </c>
      <c r="M120">
        <v>8700</v>
      </c>
    </row>
    <row r="121" spans="4:13" x14ac:dyDescent="0.15">
      <c r="D121">
        <v>110000000</v>
      </c>
      <c r="E121">
        <v>109468036.69401599</v>
      </c>
      <c r="F121">
        <v>295218600</v>
      </c>
      <c r="G121">
        <v>720</v>
      </c>
      <c r="H121">
        <v>2697</v>
      </c>
      <c r="I121">
        <f t="shared" si="2"/>
        <v>1060437.5231738968</v>
      </c>
      <c r="J121">
        <f t="shared" si="3"/>
        <v>1100000</v>
      </c>
      <c r="K121">
        <v>1100000</v>
      </c>
      <c r="L121">
        <f t="shared" si="4"/>
        <v>11000</v>
      </c>
      <c r="M121">
        <v>11000</v>
      </c>
    </row>
    <row r="122" spans="4:13" x14ac:dyDescent="0.15">
      <c r="D122">
        <v>150000000</v>
      </c>
      <c r="E122">
        <v>150792220.54600701</v>
      </c>
      <c r="F122">
        <v>445218600</v>
      </c>
      <c r="G122">
        <v>870</v>
      </c>
      <c r="H122">
        <v>3567</v>
      </c>
      <c r="I122">
        <f t="shared" si="2"/>
        <v>1093355.7611438183</v>
      </c>
      <c r="J122">
        <f t="shared" si="3"/>
        <v>1100000</v>
      </c>
      <c r="K122">
        <v>1100000</v>
      </c>
      <c r="L122">
        <f t="shared" si="4"/>
        <v>11000</v>
      </c>
      <c r="M122">
        <v>11000</v>
      </c>
    </row>
    <row r="123" spans="4:13" x14ac:dyDescent="0.15">
      <c r="D123">
        <v>230000000</v>
      </c>
      <c r="E123">
        <v>233207968.67201427</v>
      </c>
      <c r="F123">
        <v>675218600</v>
      </c>
      <c r="G123">
        <v>1170</v>
      </c>
      <c r="H123">
        <v>4737</v>
      </c>
      <c r="I123">
        <f t="shared" si="2"/>
        <v>1262402.3643656322</v>
      </c>
      <c r="J123">
        <f t="shared" si="3"/>
        <v>1300000</v>
      </c>
      <c r="K123">
        <v>1300000</v>
      </c>
      <c r="L123">
        <f t="shared" si="4"/>
        <v>13000</v>
      </c>
      <c r="M123">
        <v>13000</v>
      </c>
    </row>
    <row r="124" spans="4:13" x14ac:dyDescent="0.15">
      <c r="D124">
        <v>350000000</v>
      </c>
      <c r="E124">
        <v>348416691.65699226</v>
      </c>
      <c r="F124">
        <v>1025218600</v>
      </c>
      <c r="G124">
        <v>1520</v>
      </c>
      <c r="H124">
        <v>6257</v>
      </c>
      <c r="I124">
        <f t="shared" si="2"/>
        <v>1454371.1043631134</v>
      </c>
      <c r="J124">
        <f t="shared" si="3"/>
        <v>1500000</v>
      </c>
      <c r="K124">
        <v>1500000</v>
      </c>
      <c r="L124">
        <f t="shared" si="4"/>
        <v>15000</v>
      </c>
      <c r="M124">
        <v>15000</v>
      </c>
    </row>
    <row r="125" spans="4:13" x14ac:dyDescent="0.15">
      <c r="D125">
        <v>480000000</v>
      </c>
      <c r="E125">
        <v>484115824.19708401</v>
      </c>
      <c r="F125">
        <v>1505218600</v>
      </c>
      <c r="G125">
        <v>1920</v>
      </c>
      <c r="H125">
        <v>8177</v>
      </c>
      <c r="I125">
        <f t="shared" si="2"/>
        <v>1526232.1144674085</v>
      </c>
      <c r="J125">
        <f t="shared" si="3"/>
        <v>1500000</v>
      </c>
      <c r="K125">
        <v>1500000</v>
      </c>
      <c r="L125">
        <f t="shared" si="4"/>
        <v>15000</v>
      </c>
      <c r="M125">
        <v>15000</v>
      </c>
    </row>
    <row r="126" spans="4:13" x14ac:dyDescent="0.15">
      <c r="D126">
        <v>760000000</v>
      </c>
      <c r="E126">
        <v>762482423.11040723</v>
      </c>
      <c r="F126">
        <v>2265218600</v>
      </c>
      <c r="G126">
        <v>2520</v>
      </c>
      <c r="H126">
        <v>10697</v>
      </c>
      <c r="I126">
        <f t="shared" si="2"/>
        <v>1847246.8916518651</v>
      </c>
      <c r="J126">
        <f t="shared" si="3"/>
        <v>1800000</v>
      </c>
      <c r="K126">
        <v>1800000</v>
      </c>
      <c r="L126">
        <f t="shared" si="4"/>
        <v>18000</v>
      </c>
      <c r="M126">
        <v>18000</v>
      </c>
    </row>
  </sheetData>
  <mergeCells count="1">
    <mergeCell ref="B92:C9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个人及庄园算法</vt:lpstr>
      <vt:lpstr>Sheet1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90km</dc:creator>
  <cp:lastModifiedBy>90km</cp:lastModifiedBy>
  <dcterms:created xsi:type="dcterms:W3CDTF">2018-08-13T02:28:45Z</dcterms:created>
  <dcterms:modified xsi:type="dcterms:W3CDTF">2018-08-20T15:04:39Z</dcterms:modified>
</cp:coreProperties>
</file>