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<sst xmlns="http://schemas.openxmlformats.org/spreadsheetml/2006/main" count="23" uniqueCount="19">
  <si>
    <t>RFG Suites Hotel</t>
  </si>
  <si>
    <t>Income Statement</t>
  </si>
  <si>
    <t>Year 1</t>
  </si>
  <si>
    <t>Year 2</t>
  </si>
  <si>
    <t>Year 3</t>
  </si>
  <si>
    <t>Year 4</t>
  </si>
  <si>
    <t>Year 5</t>
  </si>
  <si>
    <t>Project Sales</t>
  </si>
  <si>
    <t>Cost of Sale</t>
  </si>
  <si>
    <t>Gross Margin</t>
  </si>
  <si>
    <t>Operating Expenses</t>
  </si>
  <si>
    <t>Margin Net of Variable Expenses</t>
  </si>
  <si>
    <t>Research Development</t>
  </si>
  <si>
    <t xml:space="preserve">fixed </t>
  </si>
  <si>
    <t>General &amp; Admin Expenses</t>
  </si>
  <si>
    <t>Operating Margin</t>
  </si>
  <si>
    <t xml:space="preserve">Finance Cost </t>
  </si>
  <si>
    <t>Income Tax Expense</t>
  </si>
  <si>
    <t>Net Profit</t>
  </si>
</sst>
</file>

<file path=xl/styles.xml><?xml version="1.0" encoding="utf-8"?>
<styleSheet xmlns="http://schemas.openxmlformats.org/spreadsheetml/2006/main">
  <numFmts count="6">
    <numFmt numFmtId="43" formatCode="_-* #,##0.00_-;\-* #,##0.00_-;_-* &quot;-&quot;??_-;_-@_-"/>
    <numFmt numFmtId="44" formatCode="_-&quot;₱&quot;* #,##0.00_-;\-&quot;₱&quot;* #,##0.00_-;_-&quot;₱&quot;* &quot;-&quot;??_-;_-@_-"/>
    <numFmt numFmtId="41" formatCode="_-* #,##0_-;\-* #,##0_-;_-* &quot;-&quot;_-;_-@_-"/>
    <numFmt numFmtId="42" formatCode="_-&quot;₱&quot;* #,##0_-;\-&quot;₱&quot;* #,##0_-;_-&quot;₱&quot;* &quot;-&quot;_-;_-@_-"/>
    <numFmt numFmtId="176" formatCode="#,##0.00;\(#,##0.00\)"/>
    <numFmt numFmtId="177" formatCode="0.00_ "/>
  </numFmts>
  <fonts count="22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1"/>
      <color theme="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9" fillId="16" borderId="5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26">
    <xf numFmtId="0" fontId="0" fillId="0" borderId="0" xfId="0"/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3" fontId="0" fillId="4" borderId="0" xfId="0" applyNumberFormat="1" applyFill="1"/>
    <xf numFmtId="176" fontId="1" fillId="0" borderId="0" xfId="0" applyNumberFormat="1" applyFont="1" applyFill="1" applyAlignment="1">
      <alignment horizontal="right"/>
    </xf>
    <xf numFmtId="4" fontId="0" fillId="0" borderId="0" xfId="0" applyNumberFormat="1"/>
    <xf numFmtId="176" fontId="1" fillId="0" borderId="0" xfId="0" applyNumberFormat="1" applyFont="1" applyFill="1" applyAlignment="1"/>
    <xf numFmtId="9" fontId="2" fillId="0" borderId="0" xfId="0" applyNumberFormat="1" applyFont="1"/>
    <xf numFmtId="176" fontId="1" fillId="0" borderId="1" xfId="0" applyNumberFormat="1" applyFont="1" applyFill="1" applyBorder="1" applyAlignment="1">
      <alignment horizontal="right"/>
    </xf>
    <xf numFmtId="176" fontId="1" fillId="0" borderId="1" xfId="0" applyNumberFormat="1" applyFont="1" applyFill="1" applyBorder="1" applyAlignment="1"/>
    <xf numFmtId="9" fontId="0" fillId="0" borderId="0" xfId="0" applyNumberFormat="1"/>
    <xf numFmtId="4" fontId="0" fillId="0" borderId="0" xfId="0" applyNumberFormat="1" applyFill="1"/>
    <xf numFmtId="3" fontId="0" fillId="0" borderId="0" xfId="0" applyNumberFormat="1"/>
    <xf numFmtId="10" fontId="0" fillId="0" borderId="0" xfId="0" applyNumberFormat="1" applyFill="1"/>
    <xf numFmtId="176" fontId="1" fillId="0" borderId="2" xfId="0" applyNumberFormat="1" applyFont="1" applyFill="1" applyBorder="1" applyAlignment="1">
      <alignment horizontal="right"/>
    </xf>
    <xf numFmtId="176" fontId="0" fillId="0" borderId="0" xfId="0" applyNumberFormat="1"/>
    <xf numFmtId="43" fontId="0" fillId="0" borderId="0" xfId="2" applyAlignment="1"/>
    <xf numFmtId="0" fontId="0" fillId="4" borderId="0" xfId="0" applyFill="1"/>
    <xf numFmtId="4" fontId="0" fillId="5" borderId="0" xfId="0" applyNumberFormat="1" applyFill="1"/>
    <xf numFmtId="43" fontId="0" fillId="0" borderId="0" xfId="0" applyNumberFormat="1"/>
    <xf numFmtId="176" fontId="1" fillId="3" borderId="2" xfId="0" applyNumberFormat="1" applyFont="1" applyFill="1" applyBorder="1" applyAlignment="1">
      <alignment horizontal="right"/>
    </xf>
    <xf numFmtId="176" fontId="1" fillId="3" borderId="1" xfId="0" applyNumberFormat="1" applyFont="1" applyFill="1" applyBorder="1" applyAlignment="1">
      <alignment horizontal="right"/>
    </xf>
    <xf numFmtId="43" fontId="0" fillId="0" borderId="0" xfId="2" applyNumberFormat="1" applyAlignment="1"/>
    <xf numFmtId="177" fontId="0" fillId="6" borderId="0" xfId="0" applyNumberFormat="1" applyFill="1"/>
    <xf numFmtId="177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8"/>
  <sheetViews>
    <sheetView tabSelected="1" workbookViewId="0">
      <selection activeCell="D14" sqref="D14"/>
    </sheetView>
  </sheetViews>
  <sheetFormatPr defaultColWidth="9" defaultRowHeight="15" outlineLevelCol="7"/>
  <cols>
    <col min="1" max="1" width="22" customWidth="1"/>
    <col min="2" max="2" width="29.7142857142857" customWidth="1"/>
    <col min="3" max="3" width="12.8571428571429" customWidth="1"/>
    <col min="4" max="4" width="13.5714285714286" customWidth="1"/>
    <col min="5" max="5" width="22.4285714285714" customWidth="1"/>
    <col min="6" max="6" width="21.1428571428571" customWidth="1"/>
    <col min="7" max="7" width="21.4285714285714" customWidth="1"/>
    <col min="8" max="8" width="21.7142857142857" customWidth="1"/>
  </cols>
  <sheetData>
    <row r="1" spans="2:2">
      <c r="B1" s="1" t="s">
        <v>0</v>
      </c>
    </row>
    <row r="2" spans="2:8">
      <c r="B2" s="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spans="2:8">
      <c r="B3" s="4" t="s">
        <v>7</v>
      </c>
      <c r="D3" s="5">
        <f>ROUND(D8/(1-SUM(C4:C7)),0)</f>
        <v>6374997</v>
      </c>
      <c r="E3" s="6">
        <f>ROUND(E8/1-SUM((C4:C7)),0)</f>
        <v>2747802</v>
      </c>
      <c r="F3" s="5">
        <f>ROUND(F8/(1-SUM(C4:C7)),0)</f>
        <v>10694446</v>
      </c>
      <c r="G3" s="7">
        <f>ROUND(G8/(1-SUM(C4:C7)),0)</f>
        <v>11856437</v>
      </c>
      <c r="H3" s="7">
        <f>ROUND(H8/(1-SUM(C4:C7)),0)</f>
        <v>10059383</v>
      </c>
    </row>
    <row r="4" ht="15.75" spans="2:8">
      <c r="B4" s="4" t="s">
        <v>8</v>
      </c>
      <c r="C4" s="8">
        <v>0.5155</v>
      </c>
      <c r="D4" s="9">
        <f>ROUND(D3*C4,0)</f>
        <v>3286311</v>
      </c>
      <c r="E4" s="10">
        <f>ROUND(E3*C4,0)</f>
        <v>1416492</v>
      </c>
      <c r="F4" s="9">
        <f>ROUND(F3*C4,0)</f>
        <v>5512987</v>
      </c>
      <c r="G4" s="10">
        <f>ROUND(G3*C4,0)</f>
        <v>6111993</v>
      </c>
      <c r="H4" s="10">
        <f>ROUND(H3*C4,0)</f>
        <v>5185612</v>
      </c>
    </row>
    <row r="5" spans="2:8">
      <c r="B5" s="4" t="s">
        <v>9</v>
      </c>
      <c r="C5" s="11"/>
      <c r="D5" s="12">
        <f>(D3-D4)</f>
        <v>3088686</v>
      </c>
      <c r="E5" s="6">
        <f>(E3-E4)</f>
        <v>1331310</v>
      </c>
      <c r="F5" s="6">
        <f>(F3-F4)</f>
        <v>5181459</v>
      </c>
      <c r="G5" s="6">
        <f>(G3-G4)</f>
        <v>5744444</v>
      </c>
      <c r="H5" s="6">
        <f>(H3-H4)</f>
        <v>4873771</v>
      </c>
    </row>
    <row r="6" spans="2:2">
      <c r="B6" s="13"/>
    </row>
    <row r="7" spans="2:8">
      <c r="B7" s="4" t="s">
        <v>10</v>
      </c>
      <c r="C7" s="14">
        <v>0.1773</v>
      </c>
      <c r="D7" s="15">
        <f>ROUND(D3*C7,0)</f>
        <v>1130287</v>
      </c>
      <c r="E7" s="16">
        <f>ROUND(E3*C7,0)</f>
        <v>487185</v>
      </c>
      <c r="F7" s="17">
        <f>ROUND(F3*C7,0)</f>
        <v>1896125</v>
      </c>
      <c r="G7" s="17">
        <f>ROUND(G3*C7,0)</f>
        <v>2102146</v>
      </c>
      <c r="H7" s="17">
        <f>ROUND(H3*C7,0)</f>
        <v>1783529</v>
      </c>
    </row>
    <row r="8" spans="2:8">
      <c r="B8" s="18" t="s">
        <v>11</v>
      </c>
      <c r="D8" s="12">
        <f>SUM(D10:D13)</f>
        <v>1958398.99666667</v>
      </c>
      <c r="E8" s="6">
        <f>SUM(E10:E13)</f>
        <v>2747802.71</v>
      </c>
      <c r="F8" s="6">
        <f>SUM(F10:F13)</f>
        <v>3285333.78</v>
      </c>
      <c r="G8" s="6">
        <f>SUM(G10:G13)</f>
        <v>3642297.59</v>
      </c>
      <c r="H8" s="17">
        <v>3090242.37</v>
      </c>
    </row>
    <row r="9" spans="2:2">
      <c r="B9" s="13"/>
    </row>
    <row r="10" spans="2:8">
      <c r="B10" s="4" t="s">
        <v>12</v>
      </c>
      <c r="C10" t="s">
        <v>13</v>
      </c>
      <c r="D10" s="19">
        <v>782568.915</v>
      </c>
      <c r="E10" s="6">
        <v>1142292.65</v>
      </c>
      <c r="F10" s="6">
        <v>1257135.57</v>
      </c>
      <c r="G10" s="17">
        <v>1390511.98</v>
      </c>
      <c r="H10" s="17">
        <v>1545121.19</v>
      </c>
    </row>
    <row r="11" spans="2:8">
      <c r="B11" s="4" t="s">
        <v>14</v>
      </c>
      <c r="C11" t="s">
        <v>13</v>
      </c>
      <c r="D11" s="19">
        <v>782568.915</v>
      </c>
      <c r="E11" s="6">
        <v>1142292.65</v>
      </c>
      <c r="F11" s="6">
        <v>1257135.57</v>
      </c>
      <c r="G11" s="17">
        <v>1390511.98</v>
      </c>
      <c r="H11" s="17">
        <v>1545121.19</v>
      </c>
    </row>
    <row r="12" spans="2:2">
      <c r="B12" s="13"/>
    </row>
    <row r="13" spans="2:8">
      <c r="B13" s="4" t="s">
        <v>15</v>
      </c>
      <c r="D13" s="15">
        <f>SUM(D15:D18)</f>
        <v>393261.166666667</v>
      </c>
      <c r="E13" s="16">
        <f>SUM(E15:E18)</f>
        <v>463217.41</v>
      </c>
      <c r="F13" s="17">
        <f>SUM(F15:F18)</f>
        <v>771062.64</v>
      </c>
      <c r="G13" s="17">
        <f>SUM(G15:G18)</f>
        <v>861273.63</v>
      </c>
      <c r="H13" s="20">
        <f>SUM(H15:H18)</f>
        <v>966263.2</v>
      </c>
    </row>
    <row r="15" spans="2:8">
      <c r="B15" s="18" t="s">
        <v>16</v>
      </c>
      <c r="C15" t="s">
        <v>13</v>
      </c>
      <c r="D15" s="21">
        <v>2000</v>
      </c>
      <c r="E15" s="6">
        <v>2200</v>
      </c>
      <c r="F15" s="17">
        <v>2420</v>
      </c>
      <c r="G15" s="17">
        <v>2662</v>
      </c>
      <c r="H15" s="17">
        <v>2928</v>
      </c>
    </row>
    <row r="16" spans="2:8">
      <c r="B16" s="18" t="s">
        <v>17</v>
      </c>
      <c r="C16" t="s">
        <v>13</v>
      </c>
      <c r="D16" s="22">
        <v>391261.166666667</v>
      </c>
      <c r="E16" s="6">
        <v>461017.41</v>
      </c>
      <c r="F16" s="6">
        <v>768642.64</v>
      </c>
      <c r="G16" s="23">
        <v>858611.63</v>
      </c>
      <c r="H16" s="23">
        <v>963335.2</v>
      </c>
    </row>
    <row r="18" spans="2:8">
      <c r="B18" s="18" t="s">
        <v>18</v>
      </c>
      <c r="C18" t="s">
        <v>13</v>
      </c>
      <c r="D18" s="24">
        <v>0</v>
      </c>
      <c r="E18" s="25">
        <v>0</v>
      </c>
      <c r="F18" s="25">
        <v>0</v>
      </c>
      <c r="G18" s="25">
        <v>0</v>
      </c>
      <c r="H18" s="25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User</cp:lastModifiedBy>
  <dcterms:created xsi:type="dcterms:W3CDTF">2021-11-09T06:44:00Z</dcterms:created>
  <dcterms:modified xsi:type="dcterms:W3CDTF">2022-03-15T08:20:03Z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AFCAC914698A40F8A721BE32EA434F05</vt:lpwstr>
  </property>
  <property fmtid="{D5CDD505-2E9C-101B-9397-08002B2CF9AE}" pid="3" name="KSOProductBuildVer">
    <vt:lpwstr>1033-11.2.0.11029</vt:lpwstr>
  </property>
</Properties>
</file>